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aushini\Documents\Bulletins\Monthly_2021\Apr-21\"/>
    </mc:Choice>
  </mc:AlternateContent>
  <bookViews>
    <workbookView xWindow="0" yWindow="0" windowWidth="23040" windowHeight="9192"/>
  </bookViews>
  <sheets>
    <sheet name="Tradebal &amp; Aggr trade" sheetId="1" r:id="rId1"/>
    <sheet name="Quarterly series_20-21" sheetId="2" r:id="rId2"/>
    <sheet name="EX-Mkt" sheetId="3" r:id="rId3"/>
    <sheet name="RE-Mkt" sheetId="4" r:id="rId4"/>
    <sheet name="IM-Mkt" sheetId="5" r:id="rId5"/>
    <sheet name="EX-PRD" sheetId="7" r:id="rId6"/>
    <sheet name="RE-PRD" sheetId="6" r:id="rId7"/>
    <sheet name="IM-PRD" sheetId="8" r:id="rId8"/>
    <sheet name="EX-Majr_PRD" sheetId="9" r:id="rId9"/>
    <sheet name="RE-Majr_PRD" sheetId="10" r:id="rId10"/>
    <sheet name="IM-Majr-PRD" sheetId="11" r:id="rId11"/>
    <sheet name="Trade by Econ. Regions" sheetId="16" r:id="rId12"/>
    <sheet name="EX by Mode" sheetId="17" r:id="rId13"/>
    <sheet name="IM by Mode" sheetId="18" r:id="rId14"/>
    <sheet name="Comm of the Mnth" sheetId="19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9" hidden="1">'RE-Majr_PRD'!$A$6:$F$263</definedName>
    <definedName name="_xlnm._FilterDatabase" localSheetId="11" hidden="1">'Trade by Econ. Regions'!#REF!</definedName>
    <definedName name="_Toc59298433" localSheetId="5">'EX-PRD'!$B$1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E6" i="16"/>
  <c r="G6" i="16"/>
  <c r="H6" i="16"/>
  <c r="I6" i="16"/>
  <c r="M6" i="16"/>
  <c r="O6" i="16"/>
  <c r="Q6" i="16"/>
  <c r="R6" i="16"/>
  <c r="S6" i="16"/>
  <c r="C7" i="16"/>
  <c r="E7" i="16"/>
  <c r="G7" i="16"/>
  <c r="H7" i="16"/>
  <c r="I7" i="16"/>
  <c r="M8" i="16"/>
  <c r="O8" i="16"/>
  <c r="Q8" i="16"/>
  <c r="R8" i="16"/>
  <c r="S8" i="16"/>
  <c r="C8" i="16"/>
  <c r="E8" i="16"/>
  <c r="G8" i="16"/>
  <c r="H8" i="16"/>
  <c r="I8" i="16"/>
  <c r="M9" i="16"/>
  <c r="O9" i="16"/>
  <c r="Q9" i="16"/>
  <c r="R9" i="16"/>
  <c r="S9" i="16"/>
  <c r="C9" i="16"/>
  <c r="E9" i="16"/>
  <c r="G9" i="16"/>
  <c r="H9" i="16"/>
  <c r="I9" i="16"/>
  <c r="M10" i="16"/>
  <c r="O10" i="16"/>
  <c r="Q10" i="16"/>
  <c r="R10" i="16"/>
  <c r="S10" i="16"/>
  <c r="C10" i="16"/>
  <c r="E10" i="16"/>
  <c r="G10" i="16"/>
  <c r="H10" i="16"/>
  <c r="I10" i="16"/>
  <c r="M7" i="16"/>
  <c r="O7" i="16"/>
  <c r="Q7" i="16"/>
  <c r="R7" i="16"/>
  <c r="S7" i="16"/>
  <c r="C11" i="16"/>
  <c r="E11" i="16"/>
  <c r="G11" i="16"/>
  <c r="H11" i="16"/>
  <c r="I11" i="16"/>
  <c r="M11" i="16"/>
  <c r="O11" i="16"/>
  <c r="Q11" i="16"/>
  <c r="R11" i="16"/>
  <c r="S11" i="16"/>
  <c r="C12" i="16"/>
  <c r="E12" i="16"/>
  <c r="G12" i="16"/>
  <c r="H12" i="16"/>
  <c r="I12" i="16"/>
  <c r="M12" i="16"/>
  <c r="O12" i="16"/>
  <c r="Q12" i="16"/>
  <c r="R12" i="16"/>
  <c r="S12" i="16"/>
  <c r="B37" i="1" l="1"/>
  <c r="B36" i="1" l="1"/>
  <c r="B34" i="1"/>
  <c r="B33" i="1"/>
  <c r="B32" i="1"/>
  <c r="H9" i="8" l="1"/>
  <c r="I9" i="8"/>
  <c r="H10" i="8"/>
  <c r="I10" i="8"/>
  <c r="H11" i="8"/>
  <c r="I11" i="8"/>
  <c r="H12" i="8"/>
  <c r="I12" i="8"/>
  <c r="H13" i="8"/>
  <c r="I13" i="8"/>
  <c r="H14" i="8"/>
  <c r="I14" i="8"/>
  <c r="H15" i="8"/>
  <c r="I15" i="8"/>
  <c r="H16" i="8"/>
  <c r="I16" i="8"/>
  <c r="H17" i="8"/>
  <c r="I17" i="8"/>
  <c r="H18" i="8"/>
  <c r="I18" i="8"/>
  <c r="H19" i="8"/>
  <c r="I19" i="8"/>
  <c r="H20" i="8"/>
  <c r="I20" i="8"/>
  <c r="H21" i="8"/>
  <c r="I21" i="8"/>
  <c r="H22" i="8"/>
  <c r="I22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H58" i="8"/>
  <c r="I58" i="8"/>
  <c r="H59" i="8"/>
  <c r="I59" i="8"/>
  <c r="H60" i="8"/>
  <c r="I60" i="8"/>
  <c r="H61" i="8"/>
  <c r="I61" i="8"/>
  <c r="H62" i="8"/>
  <c r="I62" i="8"/>
  <c r="H63" i="8"/>
  <c r="I63" i="8"/>
  <c r="H64" i="8"/>
  <c r="I64" i="8"/>
  <c r="H65" i="8"/>
  <c r="I65" i="8"/>
  <c r="H66" i="8"/>
  <c r="I66" i="8"/>
  <c r="H67" i="8"/>
  <c r="I67" i="8"/>
  <c r="H68" i="8"/>
  <c r="I68" i="8"/>
  <c r="H69" i="8"/>
  <c r="I69" i="8"/>
  <c r="H70" i="8"/>
  <c r="I70" i="8"/>
  <c r="H71" i="8"/>
  <c r="I71" i="8"/>
  <c r="H72" i="8"/>
  <c r="I72" i="8"/>
  <c r="H73" i="8"/>
  <c r="I73" i="8"/>
  <c r="H74" i="8"/>
  <c r="I74" i="8"/>
  <c r="H75" i="8"/>
  <c r="I75" i="8"/>
  <c r="H76" i="8"/>
  <c r="I76" i="8"/>
  <c r="H77" i="8"/>
  <c r="I77" i="8"/>
  <c r="H78" i="8"/>
  <c r="I78" i="8"/>
  <c r="H79" i="8"/>
  <c r="I79" i="8"/>
  <c r="H80" i="8"/>
  <c r="I80" i="8"/>
  <c r="H81" i="8"/>
  <c r="I81" i="8"/>
  <c r="H82" i="8"/>
  <c r="I82" i="8"/>
  <c r="H83" i="8"/>
  <c r="I83" i="8"/>
  <c r="H84" i="8"/>
  <c r="I84" i="8"/>
  <c r="H85" i="8"/>
  <c r="I85" i="8"/>
  <c r="H86" i="8"/>
  <c r="I86" i="8"/>
  <c r="H87" i="8"/>
  <c r="I87" i="8"/>
  <c r="H88" i="8"/>
  <c r="I88" i="8"/>
  <c r="H89" i="8"/>
  <c r="I89" i="8"/>
  <c r="H90" i="8"/>
  <c r="I90" i="8"/>
  <c r="H91" i="8"/>
  <c r="I91" i="8"/>
  <c r="H92" i="8"/>
  <c r="I92" i="8"/>
  <c r="H93" i="8"/>
  <c r="I93" i="8"/>
  <c r="H94" i="8"/>
  <c r="I94" i="8"/>
  <c r="H95" i="8"/>
  <c r="I95" i="8"/>
  <c r="H96" i="8"/>
  <c r="I96" i="8"/>
  <c r="H97" i="8"/>
  <c r="I97" i="8"/>
  <c r="H98" i="8"/>
  <c r="I98" i="8"/>
  <c r="H99" i="8"/>
  <c r="I99" i="8"/>
  <c r="H100" i="8"/>
  <c r="I100" i="8"/>
  <c r="H101" i="8"/>
  <c r="I101" i="8"/>
  <c r="H102" i="8"/>
  <c r="I102" i="8"/>
  <c r="H103" i="8"/>
  <c r="I103" i="8"/>
  <c r="H104" i="8"/>
  <c r="I104" i="8"/>
  <c r="H105" i="8"/>
  <c r="I105" i="8"/>
  <c r="H106" i="8"/>
  <c r="I106" i="8"/>
  <c r="H107" i="8"/>
  <c r="I107" i="8"/>
  <c r="H108" i="8"/>
  <c r="I108" i="8"/>
  <c r="H109" i="8"/>
  <c r="I109" i="8"/>
  <c r="H110" i="8"/>
  <c r="I110" i="8"/>
  <c r="H111" i="8"/>
  <c r="I111" i="8"/>
  <c r="H112" i="8"/>
  <c r="I112" i="8"/>
  <c r="H113" i="8"/>
  <c r="I113" i="8"/>
  <c r="H114" i="8"/>
  <c r="I114" i="8"/>
  <c r="H115" i="8"/>
  <c r="I115" i="8"/>
  <c r="H116" i="8"/>
  <c r="I116" i="8"/>
  <c r="H117" i="8"/>
  <c r="I117" i="8"/>
  <c r="H118" i="8"/>
  <c r="I118" i="8"/>
  <c r="H119" i="8"/>
  <c r="I119" i="8"/>
  <c r="H120" i="8"/>
  <c r="I120" i="8"/>
  <c r="H121" i="8"/>
  <c r="I121" i="8"/>
  <c r="H122" i="8"/>
  <c r="I122" i="8"/>
  <c r="H123" i="8"/>
  <c r="I123" i="8"/>
  <c r="H124" i="8"/>
  <c r="I124" i="8"/>
  <c r="H125" i="8"/>
  <c r="I125" i="8"/>
  <c r="H126" i="8"/>
  <c r="I126" i="8"/>
  <c r="H127" i="8"/>
  <c r="I127" i="8"/>
  <c r="H128" i="8"/>
  <c r="I128" i="8"/>
  <c r="H129" i="8"/>
  <c r="I129" i="8"/>
  <c r="H130" i="8"/>
  <c r="I130" i="8"/>
  <c r="H131" i="8"/>
  <c r="I131" i="8"/>
  <c r="H132" i="8"/>
  <c r="I132" i="8"/>
  <c r="H133" i="8"/>
  <c r="I133" i="8"/>
  <c r="H134" i="8"/>
  <c r="I134" i="8"/>
  <c r="H135" i="8"/>
  <c r="I135" i="8"/>
  <c r="H136" i="8"/>
  <c r="I136" i="8"/>
  <c r="H137" i="8"/>
  <c r="I137" i="8"/>
  <c r="H138" i="8"/>
  <c r="I138" i="8"/>
  <c r="H139" i="8"/>
  <c r="I139" i="8"/>
  <c r="H140" i="8"/>
  <c r="I140" i="8"/>
  <c r="H141" i="8"/>
  <c r="I141" i="8"/>
  <c r="H142" i="8"/>
  <c r="I142" i="8"/>
  <c r="H143" i="8"/>
  <c r="I143" i="8"/>
  <c r="H144" i="8"/>
  <c r="I144" i="8"/>
  <c r="H145" i="8"/>
  <c r="I145" i="8"/>
  <c r="H146" i="8"/>
  <c r="I146" i="8"/>
  <c r="H147" i="8"/>
  <c r="I147" i="8"/>
  <c r="H148" i="8"/>
  <c r="I148" i="8"/>
  <c r="H149" i="8"/>
  <c r="I149" i="8"/>
  <c r="H150" i="8"/>
  <c r="I150" i="8"/>
  <c r="H151" i="8"/>
  <c r="I151" i="8"/>
  <c r="H152" i="8"/>
  <c r="I152" i="8"/>
  <c r="H153" i="8"/>
  <c r="I153" i="8"/>
  <c r="H154" i="8"/>
  <c r="I154" i="8"/>
  <c r="H155" i="8"/>
  <c r="I155" i="8"/>
  <c r="H156" i="8"/>
  <c r="I156" i="8"/>
  <c r="H157" i="8"/>
  <c r="I157" i="8"/>
  <c r="H158" i="8"/>
  <c r="I158" i="8"/>
  <c r="H159" i="8"/>
  <c r="I159" i="8"/>
  <c r="H160" i="8"/>
  <c r="I160" i="8"/>
  <c r="H161" i="8"/>
  <c r="I161" i="8"/>
  <c r="H162" i="8"/>
  <c r="I162" i="8"/>
  <c r="H163" i="8"/>
  <c r="I163" i="8"/>
  <c r="H164" i="8"/>
  <c r="I164" i="8"/>
  <c r="H165" i="8"/>
  <c r="I165" i="8"/>
  <c r="H166" i="8"/>
  <c r="I166" i="8"/>
  <c r="H167" i="8"/>
  <c r="I167" i="8"/>
  <c r="H168" i="8"/>
  <c r="I168" i="8"/>
  <c r="H169" i="8"/>
  <c r="I169" i="8"/>
  <c r="H170" i="8"/>
  <c r="I170" i="8"/>
  <c r="H171" i="8"/>
  <c r="I171" i="8"/>
  <c r="H172" i="8"/>
  <c r="I172" i="8"/>
  <c r="H173" i="8"/>
  <c r="I173" i="8"/>
  <c r="H174" i="8"/>
  <c r="I174" i="8"/>
  <c r="H175" i="8"/>
  <c r="I175" i="8"/>
  <c r="H176" i="8"/>
  <c r="I176" i="8"/>
  <c r="H177" i="8"/>
  <c r="I177" i="8"/>
  <c r="H178" i="8"/>
  <c r="I178" i="8"/>
  <c r="H179" i="8"/>
  <c r="I179" i="8"/>
  <c r="H180" i="8"/>
  <c r="I180" i="8"/>
  <c r="H181" i="8"/>
  <c r="I181" i="8"/>
  <c r="H182" i="8"/>
  <c r="I182" i="8"/>
  <c r="H183" i="8"/>
  <c r="I183" i="8"/>
  <c r="H184" i="8"/>
  <c r="I184" i="8"/>
  <c r="H185" i="8"/>
  <c r="I185" i="8"/>
  <c r="H186" i="8"/>
  <c r="I186" i="8"/>
  <c r="H187" i="8"/>
  <c r="I187" i="8"/>
  <c r="H188" i="8"/>
  <c r="I188" i="8"/>
  <c r="H189" i="8"/>
  <c r="I189" i="8"/>
  <c r="H190" i="8"/>
  <c r="I190" i="8"/>
  <c r="H191" i="8"/>
  <c r="I191" i="8"/>
  <c r="H192" i="8"/>
  <c r="I192" i="8"/>
  <c r="H193" i="8"/>
  <c r="I193" i="8"/>
  <c r="H194" i="8"/>
  <c r="I194" i="8"/>
  <c r="H195" i="8"/>
  <c r="I195" i="8"/>
  <c r="H196" i="8"/>
  <c r="I196" i="8"/>
  <c r="H197" i="8"/>
  <c r="I197" i="8"/>
  <c r="H198" i="8"/>
  <c r="I198" i="8"/>
  <c r="H199" i="8"/>
  <c r="I199" i="8"/>
  <c r="H200" i="8"/>
  <c r="I200" i="8"/>
  <c r="H201" i="8"/>
  <c r="I201" i="8"/>
  <c r="H202" i="8"/>
  <c r="I202" i="8"/>
  <c r="H203" i="8"/>
  <c r="I203" i="8"/>
  <c r="H204" i="8"/>
  <c r="I204" i="8"/>
  <c r="H205" i="8"/>
  <c r="I205" i="8"/>
  <c r="H206" i="8"/>
  <c r="I206" i="8"/>
  <c r="H207" i="8"/>
  <c r="I207" i="8"/>
  <c r="H208" i="8"/>
  <c r="I208" i="8"/>
  <c r="H209" i="8"/>
  <c r="I209" i="8"/>
  <c r="H210" i="8"/>
  <c r="I210" i="8"/>
  <c r="H211" i="8"/>
  <c r="I211" i="8"/>
  <c r="H212" i="8"/>
  <c r="I212" i="8"/>
  <c r="H213" i="8"/>
  <c r="I213" i="8"/>
  <c r="H214" i="8"/>
  <c r="I214" i="8"/>
  <c r="H215" i="8"/>
  <c r="I215" i="8"/>
  <c r="H216" i="8"/>
  <c r="I216" i="8"/>
  <c r="H217" i="8"/>
  <c r="I217" i="8"/>
  <c r="H218" i="8"/>
  <c r="I218" i="8"/>
  <c r="H219" i="8"/>
  <c r="I219" i="8"/>
  <c r="H220" i="8"/>
  <c r="I220" i="8"/>
  <c r="H221" i="8"/>
  <c r="I221" i="8"/>
  <c r="H222" i="8"/>
  <c r="I222" i="8"/>
  <c r="H223" i="8"/>
  <c r="I223" i="8"/>
  <c r="H224" i="8"/>
  <c r="I224" i="8"/>
  <c r="H225" i="8"/>
  <c r="I225" i="8"/>
  <c r="H226" i="8"/>
  <c r="I226" i="8"/>
  <c r="H227" i="8"/>
  <c r="I227" i="8"/>
  <c r="H228" i="8"/>
  <c r="I228" i="8"/>
  <c r="H229" i="8"/>
  <c r="I229" i="8"/>
  <c r="H230" i="8"/>
  <c r="I230" i="8"/>
  <c r="H231" i="8"/>
  <c r="I231" i="8"/>
  <c r="H232" i="8"/>
  <c r="I232" i="8"/>
  <c r="H233" i="8"/>
  <c r="I233" i="8"/>
  <c r="H234" i="8"/>
  <c r="I234" i="8"/>
  <c r="H235" i="8"/>
  <c r="I235" i="8"/>
  <c r="H236" i="8"/>
  <c r="I236" i="8"/>
  <c r="H237" i="8"/>
  <c r="I237" i="8"/>
  <c r="H238" i="8"/>
  <c r="I238" i="8"/>
  <c r="H239" i="8"/>
  <c r="I239" i="8"/>
  <c r="H240" i="8"/>
  <c r="I240" i="8"/>
  <c r="H241" i="8"/>
  <c r="I241" i="8"/>
  <c r="H242" i="8"/>
  <c r="I242" i="8"/>
  <c r="H243" i="8"/>
  <c r="I243" i="8"/>
  <c r="H244" i="8"/>
  <c r="I244" i="8"/>
  <c r="H245" i="8"/>
  <c r="I245" i="8"/>
  <c r="H246" i="8"/>
  <c r="I246" i="8"/>
  <c r="H247" i="8"/>
  <c r="I247" i="8"/>
  <c r="H248" i="8"/>
  <c r="I248" i="8"/>
  <c r="H249" i="8"/>
  <c r="I249" i="8"/>
  <c r="H250" i="8"/>
  <c r="I250" i="8"/>
  <c r="H251" i="8"/>
  <c r="I251" i="8"/>
  <c r="H252" i="8"/>
  <c r="I252" i="8"/>
  <c r="H253" i="8"/>
  <c r="I253" i="8"/>
  <c r="H254" i="8"/>
  <c r="I254" i="8"/>
  <c r="H255" i="8"/>
  <c r="I255" i="8"/>
  <c r="H256" i="8"/>
  <c r="I256" i="8"/>
  <c r="H257" i="8"/>
  <c r="I257" i="8"/>
  <c r="H258" i="8"/>
  <c r="I258" i="8"/>
  <c r="H259" i="8"/>
  <c r="I259" i="8"/>
  <c r="H260" i="8"/>
  <c r="I260" i="8"/>
  <c r="H261" i="8"/>
  <c r="I261" i="8"/>
  <c r="H262" i="8"/>
  <c r="I262" i="8"/>
  <c r="H263" i="8"/>
  <c r="I263" i="8"/>
  <c r="H264" i="8"/>
  <c r="I264" i="8"/>
  <c r="H265" i="8"/>
  <c r="I265" i="8"/>
  <c r="H266" i="8"/>
  <c r="I266" i="8"/>
  <c r="H267" i="8"/>
  <c r="I267" i="8"/>
  <c r="H268" i="8"/>
  <c r="I268" i="8"/>
  <c r="H269" i="8"/>
  <c r="I269" i="8"/>
  <c r="H270" i="8"/>
  <c r="I270" i="8"/>
  <c r="H271" i="8"/>
  <c r="I271" i="8"/>
  <c r="I8" i="8"/>
  <c r="H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8" i="8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H70" i="7"/>
  <c r="I70" i="7"/>
  <c r="H71" i="7"/>
  <c r="I71" i="7"/>
  <c r="H72" i="7"/>
  <c r="I72" i="7"/>
  <c r="H73" i="7"/>
  <c r="I73" i="7"/>
  <c r="H74" i="7"/>
  <c r="I74" i="7"/>
  <c r="H75" i="7"/>
  <c r="I75" i="7"/>
  <c r="H76" i="7"/>
  <c r="I76" i="7"/>
  <c r="H77" i="7"/>
  <c r="I77" i="7"/>
  <c r="H78" i="7"/>
  <c r="I78" i="7"/>
  <c r="H79" i="7"/>
  <c r="I79" i="7"/>
  <c r="H80" i="7"/>
  <c r="I80" i="7"/>
  <c r="H81" i="7"/>
  <c r="I81" i="7"/>
  <c r="H82" i="7"/>
  <c r="I82" i="7"/>
  <c r="H83" i="7"/>
  <c r="I83" i="7"/>
  <c r="H84" i="7"/>
  <c r="I84" i="7"/>
  <c r="H85" i="7"/>
  <c r="I85" i="7"/>
  <c r="H86" i="7"/>
  <c r="I86" i="7"/>
  <c r="H87" i="7"/>
  <c r="I87" i="7"/>
  <c r="H88" i="7"/>
  <c r="I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H96" i="7"/>
  <c r="I96" i="7"/>
  <c r="H97" i="7"/>
  <c r="I97" i="7"/>
  <c r="H98" i="7"/>
  <c r="I98" i="7"/>
  <c r="H99" i="7"/>
  <c r="I99" i="7"/>
  <c r="H100" i="7"/>
  <c r="I100" i="7"/>
  <c r="H101" i="7"/>
  <c r="I101" i="7"/>
  <c r="H102" i="7"/>
  <c r="I102" i="7"/>
  <c r="H103" i="7"/>
  <c r="I103" i="7"/>
  <c r="H104" i="7"/>
  <c r="I104" i="7"/>
  <c r="H105" i="7"/>
  <c r="I105" i="7"/>
  <c r="H106" i="7"/>
  <c r="I106" i="7"/>
  <c r="H107" i="7"/>
  <c r="I107" i="7"/>
  <c r="H108" i="7"/>
  <c r="I108" i="7"/>
  <c r="H109" i="7"/>
  <c r="I109" i="7"/>
  <c r="H110" i="7"/>
  <c r="I110" i="7"/>
  <c r="H111" i="7"/>
  <c r="I111" i="7"/>
  <c r="H112" i="7"/>
  <c r="I112" i="7"/>
  <c r="H113" i="7"/>
  <c r="I113" i="7"/>
  <c r="H114" i="7"/>
  <c r="I114" i="7"/>
  <c r="H115" i="7"/>
  <c r="I115" i="7"/>
  <c r="H116" i="7"/>
  <c r="I116" i="7"/>
  <c r="H117" i="7"/>
  <c r="I117" i="7"/>
  <c r="H118" i="7"/>
  <c r="I118" i="7"/>
  <c r="H119" i="7"/>
  <c r="I119" i="7"/>
  <c r="H120" i="7"/>
  <c r="I120" i="7"/>
  <c r="H121" i="7"/>
  <c r="I121" i="7"/>
  <c r="H122" i="7"/>
  <c r="I122" i="7"/>
  <c r="H123" i="7"/>
  <c r="I123" i="7"/>
  <c r="H124" i="7"/>
  <c r="I124" i="7"/>
  <c r="H125" i="7"/>
  <c r="I125" i="7"/>
  <c r="H126" i="7"/>
  <c r="I126" i="7"/>
  <c r="H127" i="7"/>
  <c r="I127" i="7"/>
  <c r="H128" i="7"/>
  <c r="I128" i="7"/>
  <c r="H129" i="7"/>
  <c r="I129" i="7"/>
  <c r="H130" i="7"/>
  <c r="I130" i="7"/>
  <c r="H131" i="7"/>
  <c r="I131" i="7"/>
  <c r="H132" i="7"/>
  <c r="I132" i="7"/>
  <c r="H133" i="7"/>
  <c r="I133" i="7"/>
  <c r="H134" i="7"/>
  <c r="I134" i="7"/>
  <c r="H135" i="7"/>
  <c r="I135" i="7"/>
  <c r="H136" i="7"/>
  <c r="I136" i="7"/>
  <c r="H137" i="7"/>
  <c r="I137" i="7"/>
  <c r="H138" i="7"/>
  <c r="I138" i="7"/>
  <c r="H139" i="7"/>
  <c r="I139" i="7"/>
  <c r="H140" i="7"/>
  <c r="I140" i="7"/>
  <c r="H141" i="7"/>
  <c r="I141" i="7"/>
  <c r="H142" i="7"/>
  <c r="I142" i="7"/>
  <c r="H143" i="7"/>
  <c r="I143" i="7"/>
  <c r="H144" i="7"/>
  <c r="I144" i="7"/>
  <c r="H145" i="7"/>
  <c r="I145" i="7"/>
  <c r="H146" i="7"/>
  <c r="I146" i="7"/>
  <c r="H147" i="7"/>
  <c r="I147" i="7"/>
  <c r="H148" i="7"/>
  <c r="I148" i="7"/>
  <c r="H149" i="7"/>
  <c r="I149" i="7"/>
  <c r="H150" i="7"/>
  <c r="I150" i="7"/>
  <c r="H151" i="7"/>
  <c r="I151" i="7"/>
  <c r="H152" i="7"/>
  <c r="I152" i="7"/>
  <c r="H153" i="7"/>
  <c r="I153" i="7"/>
  <c r="H154" i="7"/>
  <c r="I154" i="7"/>
  <c r="H155" i="7"/>
  <c r="I155" i="7"/>
  <c r="H156" i="7"/>
  <c r="I156" i="7"/>
  <c r="H157" i="7"/>
  <c r="I157" i="7"/>
  <c r="H158" i="7"/>
  <c r="I158" i="7"/>
  <c r="H159" i="7"/>
  <c r="I159" i="7"/>
  <c r="H160" i="7"/>
  <c r="I160" i="7"/>
  <c r="H161" i="7"/>
  <c r="I161" i="7"/>
  <c r="H162" i="7"/>
  <c r="I162" i="7"/>
  <c r="H163" i="7"/>
  <c r="I163" i="7"/>
  <c r="H164" i="7"/>
  <c r="I164" i="7"/>
  <c r="H165" i="7"/>
  <c r="I165" i="7"/>
  <c r="H166" i="7"/>
  <c r="I166" i="7"/>
  <c r="H167" i="7"/>
  <c r="I167" i="7"/>
  <c r="H168" i="7"/>
  <c r="I168" i="7"/>
  <c r="H169" i="7"/>
  <c r="I169" i="7"/>
  <c r="H170" i="7"/>
  <c r="I170" i="7"/>
  <c r="H171" i="7"/>
  <c r="I171" i="7"/>
  <c r="H172" i="7"/>
  <c r="I172" i="7"/>
  <c r="H173" i="7"/>
  <c r="I173" i="7"/>
  <c r="H174" i="7"/>
  <c r="I174" i="7"/>
  <c r="H175" i="7"/>
  <c r="I175" i="7"/>
  <c r="H176" i="7"/>
  <c r="I176" i="7"/>
  <c r="H177" i="7"/>
  <c r="I177" i="7"/>
  <c r="H178" i="7"/>
  <c r="I178" i="7"/>
  <c r="H179" i="7"/>
  <c r="I179" i="7"/>
  <c r="H180" i="7"/>
  <c r="I180" i="7"/>
  <c r="H181" i="7"/>
  <c r="I181" i="7"/>
  <c r="H182" i="7"/>
  <c r="I182" i="7"/>
  <c r="H183" i="7"/>
  <c r="I183" i="7"/>
  <c r="H184" i="7"/>
  <c r="I184" i="7"/>
  <c r="H185" i="7"/>
  <c r="I185" i="7"/>
  <c r="H186" i="7"/>
  <c r="I186" i="7"/>
  <c r="H187" i="7"/>
  <c r="I187" i="7"/>
  <c r="H188" i="7"/>
  <c r="I188" i="7"/>
  <c r="H189" i="7"/>
  <c r="I189" i="7"/>
  <c r="H190" i="7"/>
  <c r="I190" i="7"/>
  <c r="H191" i="7"/>
  <c r="I191" i="7"/>
  <c r="H192" i="7"/>
  <c r="I192" i="7"/>
  <c r="H193" i="7"/>
  <c r="I193" i="7"/>
  <c r="H194" i="7"/>
  <c r="I194" i="7"/>
  <c r="H195" i="7"/>
  <c r="I195" i="7"/>
  <c r="H196" i="7"/>
  <c r="I196" i="7"/>
  <c r="H197" i="7"/>
  <c r="I197" i="7"/>
  <c r="H198" i="7"/>
  <c r="I198" i="7"/>
  <c r="H199" i="7"/>
  <c r="I199" i="7"/>
  <c r="H200" i="7"/>
  <c r="I200" i="7"/>
  <c r="H201" i="7"/>
  <c r="I201" i="7"/>
  <c r="H202" i="7"/>
  <c r="I202" i="7"/>
  <c r="H203" i="7"/>
  <c r="I203" i="7"/>
  <c r="H204" i="7"/>
  <c r="I204" i="7"/>
  <c r="H205" i="7"/>
  <c r="I205" i="7"/>
  <c r="H206" i="7"/>
  <c r="I206" i="7"/>
  <c r="H207" i="7"/>
  <c r="I207" i="7"/>
  <c r="H208" i="7"/>
  <c r="I208" i="7"/>
  <c r="H209" i="7"/>
  <c r="I209" i="7"/>
  <c r="H210" i="7"/>
  <c r="I210" i="7"/>
  <c r="H211" i="7"/>
  <c r="I211" i="7"/>
  <c r="H212" i="7"/>
  <c r="I212" i="7"/>
  <c r="H213" i="7"/>
  <c r="I213" i="7"/>
  <c r="H214" i="7"/>
  <c r="I214" i="7"/>
  <c r="H215" i="7"/>
  <c r="I215" i="7"/>
  <c r="H216" i="7"/>
  <c r="I216" i="7"/>
  <c r="H217" i="7"/>
  <c r="I217" i="7"/>
  <c r="H218" i="7"/>
  <c r="I218" i="7"/>
  <c r="H219" i="7"/>
  <c r="I219" i="7"/>
  <c r="H220" i="7"/>
  <c r="I220" i="7"/>
  <c r="H221" i="7"/>
  <c r="I221" i="7"/>
  <c r="H222" i="7"/>
  <c r="I222" i="7"/>
  <c r="H223" i="7"/>
  <c r="I223" i="7"/>
  <c r="H224" i="7"/>
  <c r="I224" i="7"/>
  <c r="H225" i="7"/>
  <c r="I225" i="7"/>
  <c r="H226" i="7"/>
  <c r="I226" i="7"/>
  <c r="H227" i="7"/>
  <c r="I227" i="7"/>
  <c r="H228" i="7"/>
  <c r="I228" i="7"/>
  <c r="H229" i="7"/>
  <c r="I229" i="7"/>
  <c r="H230" i="7"/>
  <c r="I230" i="7"/>
  <c r="H231" i="7"/>
  <c r="I231" i="7"/>
  <c r="H232" i="7"/>
  <c r="I232" i="7"/>
  <c r="H233" i="7"/>
  <c r="I233" i="7"/>
  <c r="H234" i="7"/>
  <c r="I234" i="7"/>
  <c r="H235" i="7"/>
  <c r="I235" i="7"/>
  <c r="H236" i="7"/>
  <c r="I236" i="7"/>
  <c r="H237" i="7"/>
  <c r="I237" i="7"/>
  <c r="H238" i="7"/>
  <c r="I238" i="7"/>
  <c r="H239" i="7"/>
  <c r="I239" i="7"/>
  <c r="H240" i="7"/>
  <c r="I240" i="7"/>
  <c r="H241" i="7"/>
  <c r="I241" i="7"/>
  <c r="H242" i="7"/>
  <c r="I242" i="7"/>
  <c r="H243" i="7"/>
  <c r="I243" i="7"/>
  <c r="H244" i="7"/>
  <c r="I244" i="7"/>
  <c r="H245" i="7"/>
  <c r="I245" i="7"/>
  <c r="H246" i="7"/>
  <c r="I246" i="7"/>
  <c r="H247" i="7"/>
  <c r="I247" i="7"/>
  <c r="H248" i="7"/>
  <c r="I248" i="7"/>
  <c r="H249" i="7"/>
  <c r="I249" i="7"/>
  <c r="H250" i="7"/>
  <c r="I250" i="7"/>
  <c r="H251" i="7"/>
  <c r="I251" i="7"/>
  <c r="H252" i="7"/>
  <c r="I252" i="7"/>
  <c r="H253" i="7"/>
  <c r="I253" i="7"/>
  <c r="H254" i="7"/>
  <c r="I254" i="7"/>
  <c r="H255" i="7"/>
  <c r="I255" i="7"/>
  <c r="H256" i="7"/>
  <c r="I256" i="7"/>
  <c r="H257" i="7"/>
  <c r="I257" i="7"/>
  <c r="H258" i="7"/>
  <c r="I258" i="7"/>
  <c r="H259" i="7"/>
  <c r="I259" i="7"/>
  <c r="H260" i="7"/>
  <c r="I260" i="7"/>
  <c r="H261" i="7"/>
  <c r="I261" i="7"/>
  <c r="H262" i="7"/>
  <c r="I262" i="7"/>
  <c r="H263" i="7"/>
  <c r="I263" i="7"/>
  <c r="H264" i="7"/>
  <c r="I264" i="7"/>
  <c r="H265" i="7"/>
  <c r="I265" i="7"/>
  <c r="H266" i="7"/>
  <c r="I266" i="7"/>
  <c r="H267" i="7"/>
  <c r="I267" i="7"/>
  <c r="H268" i="7"/>
  <c r="I268" i="7"/>
  <c r="I5" i="7"/>
  <c r="H5" i="7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8" i="6"/>
  <c r="C6" i="7"/>
  <c r="C5" i="7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I7" i="5"/>
  <c r="H7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7" i="5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7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7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C264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7" i="4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F264" i="3"/>
  <c r="G7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D264" i="3"/>
  <c r="E7" i="3" s="1"/>
  <c r="C7" i="3"/>
  <c r="B264" i="3"/>
  <c r="C12" i="2" l="1"/>
  <c r="B12" i="2"/>
  <c r="C16" i="2"/>
  <c r="B16" i="2"/>
  <c r="C20" i="2"/>
  <c r="B20" i="2"/>
  <c r="C24" i="2"/>
  <c r="B24" i="2"/>
  <c r="B8" i="2"/>
  <c r="C8" i="2"/>
  <c r="E7" i="1"/>
  <c r="E8" i="1"/>
  <c r="E9" i="1"/>
  <c r="E10" i="1"/>
  <c r="E11" i="1"/>
  <c r="E12" i="1"/>
  <c r="E13" i="1"/>
  <c r="E14" i="1"/>
  <c r="E15" i="1"/>
  <c r="E16" i="1"/>
  <c r="E17" i="1"/>
  <c r="E18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B35" i="1" l="1"/>
  <c r="I8" i="6"/>
  <c r="G268" i="7"/>
  <c r="E268" i="7"/>
  <c r="C268" i="7"/>
  <c r="G267" i="7"/>
  <c r="E267" i="7"/>
  <c r="C267" i="7"/>
  <c r="G266" i="7"/>
  <c r="E266" i="7"/>
  <c r="C266" i="7"/>
  <c r="G265" i="7"/>
  <c r="E265" i="7"/>
  <c r="C265" i="7"/>
  <c r="G264" i="7"/>
  <c r="E264" i="7"/>
  <c r="C264" i="7"/>
  <c r="G263" i="7"/>
  <c r="E263" i="7"/>
  <c r="C263" i="7"/>
  <c r="G262" i="7"/>
  <c r="E262" i="7"/>
  <c r="C262" i="7"/>
  <c r="G261" i="7"/>
  <c r="E261" i="7"/>
  <c r="C261" i="7"/>
  <c r="G260" i="7"/>
  <c r="E260" i="7"/>
  <c r="C260" i="7"/>
  <c r="G259" i="7"/>
  <c r="E259" i="7"/>
  <c r="C259" i="7"/>
  <c r="G258" i="7"/>
  <c r="E258" i="7"/>
  <c r="C258" i="7"/>
  <c r="G257" i="7"/>
  <c r="E257" i="7"/>
  <c r="C257" i="7"/>
  <c r="G256" i="7"/>
  <c r="E256" i="7"/>
  <c r="C256" i="7"/>
  <c r="G255" i="7"/>
  <c r="E255" i="7"/>
  <c r="C255" i="7"/>
  <c r="G254" i="7"/>
  <c r="E254" i="7"/>
  <c r="C254" i="7"/>
  <c r="G253" i="7"/>
  <c r="E253" i="7"/>
  <c r="C253" i="7"/>
  <c r="G252" i="7"/>
  <c r="E252" i="7"/>
  <c r="C252" i="7"/>
  <c r="G251" i="7"/>
  <c r="E251" i="7"/>
  <c r="C251" i="7"/>
  <c r="G250" i="7"/>
  <c r="E250" i="7"/>
  <c r="C250" i="7"/>
  <c r="G249" i="7"/>
  <c r="E249" i="7"/>
  <c r="C249" i="7"/>
  <c r="G248" i="7"/>
  <c r="E248" i="7"/>
  <c r="C248" i="7"/>
  <c r="G247" i="7"/>
  <c r="E247" i="7"/>
  <c r="C247" i="7"/>
  <c r="G246" i="7"/>
  <c r="E246" i="7"/>
  <c r="C246" i="7"/>
  <c r="G245" i="7"/>
  <c r="E245" i="7"/>
  <c r="C245" i="7"/>
  <c r="G244" i="7"/>
  <c r="E244" i="7"/>
  <c r="C244" i="7"/>
  <c r="G243" i="7"/>
  <c r="E243" i="7"/>
  <c r="C243" i="7"/>
  <c r="G242" i="7"/>
  <c r="E242" i="7"/>
  <c r="C242" i="7"/>
  <c r="G241" i="7"/>
  <c r="E241" i="7"/>
  <c r="C241" i="7"/>
  <c r="G240" i="7"/>
  <c r="E240" i="7"/>
  <c r="C240" i="7"/>
  <c r="G239" i="7"/>
  <c r="E239" i="7"/>
  <c r="C239" i="7"/>
  <c r="G238" i="7"/>
  <c r="E238" i="7"/>
  <c r="C238" i="7"/>
  <c r="G237" i="7"/>
  <c r="E237" i="7"/>
  <c r="C237" i="7"/>
  <c r="G236" i="7"/>
  <c r="E236" i="7"/>
  <c r="C236" i="7"/>
  <c r="G235" i="7"/>
  <c r="E235" i="7"/>
  <c r="C235" i="7"/>
  <c r="G234" i="7"/>
  <c r="E234" i="7"/>
  <c r="C234" i="7"/>
  <c r="G233" i="7"/>
  <c r="E233" i="7"/>
  <c r="C233" i="7"/>
  <c r="G232" i="7"/>
  <c r="E232" i="7"/>
  <c r="C232" i="7"/>
  <c r="G231" i="7"/>
  <c r="E231" i="7"/>
  <c r="C231" i="7"/>
  <c r="G230" i="7"/>
  <c r="E230" i="7"/>
  <c r="C230" i="7"/>
  <c r="G229" i="7"/>
  <c r="E229" i="7"/>
  <c r="C229" i="7"/>
  <c r="G228" i="7"/>
  <c r="E228" i="7"/>
  <c r="C228" i="7"/>
  <c r="G227" i="7"/>
  <c r="E227" i="7"/>
  <c r="C227" i="7"/>
  <c r="G226" i="7"/>
  <c r="E226" i="7"/>
  <c r="C226" i="7"/>
  <c r="G225" i="7"/>
  <c r="E225" i="7"/>
  <c r="C225" i="7"/>
  <c r="G224" i="7"/>
  <c r="E224" i="7"/>
  <c r="C224" i="7"/>
  <c r="G223" i="7"/>
  <c r="E223" i="7"/>
  <c r="C223" i="7"/>
  <c r="G222" i="7"/>
  <c r="E222" i="7"/>
  <c r="C222" i="7"/>
  <c r="G221" i="7"/>
  <c r="E221" i="7"/>
  <c r="C221" i="7"/>
  <c r="G220" i="7"/>
  <c r="E220" i="7"/>
  <c r="C220" i="7"/>
  <c r="G219" i="7"/>
  <c r="E219" i="7"/>
  <c r="C219" i="7"/>
  <c r="G218" i="7"/>
  <c r="E218" i="7"/>
  <c r="C218" i="7"/>
  <c r="G217" i="7"/>
  <c r="E217" i="7"/>
  <c r="C217" i="7"/>
  <c r="G216" i="7"/>
  <c r="E216" i="7"/>
  <c r="C216" i="7"/>
  <c r="G215" i="7"/>
  <c r="E215" i="7"/>
  <c r="C215" i="7"/>
  <c r="G214" i="7"/>
  <c r="E214" i="7"/>
  <c r="C214" i="7"/>
  <c r="G213" i="7"/>
  <c r="E213" i="7"/>
  <c r="C213" i="7"/>
  <c r="G212" i="7"/>
  <c r="E212" i="7"/>
  <c r="C212" i="7"/>
  <c r="G211" i="7"/>
  <c r="E211" i="7"/>
  <c r="C211" i="7"/>
  <c r="G210" i="7"/>
  <c r="E210" i="7"/>
  <c r="C210" i="7"/>
  <c r="G209" i="7"/>
  <c r="E209" i="7"/>
  <c r="C209" i="7"/>
  <c r="G208" i="7"/>
  <c r="E208" i="7"/>
  <c r="C208" i="7"/>
  <c r="G207" i="7"/>
  <c r="E207" i="7"/>
  <c r="C207" i="7"/>
  <c r="G206" i="7"/>
  <c r="E206" i="7"/>
  <c r="C206" i="7"/>
  <c r="G205" i="7"/>
  <c r="E205" i="7"/>
  <c r="C205" i="7"/>
  <c r="G204" i="7"/>
  <c r="E204" i="7"/>
  <c r="C204" i="7"/>
  <c r="G203" i="7"/>
  <c r="E203" i="7"/>
  <c r="C203" i="7"/>
  <c r="G202" i="7"/>
  <c r="E202" i="7"/>
  <c r="C202" i="7"/>
  <c r="G201" i="7"/>
  <c r="E201" i="7"/>
  <c r="C201" i="7"/>
  <c r="G200" i="7"/>
  <c r="E200" i="7"/>
  <c r="C200" i="7"/>
  <c r="G199" i="7"/>
  <c r="E199" i="7"/>
  <c r="C199" i="7"/>
  <c r="G198" i="7"/>
  <c r="E198" i="7"/>
  <c r="C198" i="7"/>
  <c r="G197" i="7"/>
  <c r="E197" i="7"/>
  <c r="C197" i="7"/>
  <c r="G196" i="7"/>
  <c r="E196" i="7"/>
  <c r="C196" i="7"/>
  <c r="G195" i="7"/>
  <c r="E195" i="7"/>
  <c r="C195" i="7"/>
  <c r="G194" i="7"/>
  <c r="E194" i="7"/>
  <c r="C194" i="7"/>
  <c r="G193" i="7"/>
  <c r="E193" i="7"/>
  <c r="C193" i="7"/>
  <c r="G192" i="7"/>
  <c r="E192" i="7"/>
  <c r="C192" i="7"/>
  <c r="G191" i="7"/>
  <c r="E191" i="7"/>
  <c r="C191" i="7"/>
  <c r="G190" i="7"/>
  <c r="E190" i="7"/>
  <c r="C190" i="7"/>
  <c r="G189" i="7"/>
  <c r="E189" i="7"/>
  <c r="C189" i="7"/>
  <c r="G188" i="7"/>
  <c r="E188" i="7"/>
  <c r="C188" i="7"/>
  <c r="G187" i="7"/>
  <c r="E187" i="7"/>
  <c r="C187" i="7"/>
  <c r="G186" i="7"/>
  <c r="E186" i="7"/>
  <c r="C186" i="7"/>
  <c r="G185" i="7"/>
  <c r="E185" i="7"/>
  <c r="C185" i="7"/>
  <c r="G184" i="7"/>
  <c r="E184" i="7"/>
  <c r="C184" i="7"/>
  <c r="G183" i="7"/>
  <c r="E183" i="7"/>
  <c r="C183" i="7"/>
  <c r="G182" i="7"/>
  <c r="E182" i="7"/>
  <c r="C182" i="7"/>
  <c r="G181" i="7"/>
  <c r="E181" i="7"/>
  <c r="C181" i="7"/>
  <c r="G180" i="7"/>
  <c r="E180" i="7"/>
  <c r="C180" i="7"/>
  <c r="G179" i="7"/>
  <c r="E179" i="7"/>
  <c r="C179" i="7"/>
  <c r="G178" i="7"/>
  <c r="E178" i="7"/>
  <c r="C178" i="7"/>
  <c r="G177" i="7"/>
  <c r="E177" i="7"/>
  <c r="C177" i="7"/>
  <c r="G176" i="7"/>
  <c r="E176" i="7"/>
  <c r="C176" i="7"/>
  <c r="G175" i="7"/>
  <c r="E175" i="7"/>
  <c r="C175" i="7"/>
  <c r="G174" i="7"/>
  <c r="E174" i="7"/>
  <c r="C174" i="7"/>
  <c r="G173" i="7"/>
  <c r="E173" i="7"/>
  <c r="C173" i="7"/>
  <c r="G172" i="7"/>
  <c r="E172" i="7"/>
  <c r="C172" i="7"/>
  <c r="G171" i="7"/>
  <c r="E171" i="7"/>
  <c r="C171" i="7"/>
  <c r="G170" i="7"/>
  <c r="E170" i="7"/>
  <c r="C170" i="7"/>
  <c r="G169" i="7"/>
  <c r="E169" i="7"/>
  <c r="C169" i="7"/>
  <c r="G168" i="7"/>
  <c r="E168" i="7"/>
  <c r="C168" i="7"/>
  <c r="G167" i="7"/>
  <c r="E167" i="7"/>
  <c r="C167" i="7"/>
  <c r="G166" i="7"/>
  <c r="E166" i="7"/>
  <c r="C166" i="7"/>
  <c r="G165" i="7"/>
  <c r="E165" i="7"/>
  <c r="C165" i="7"/>
  <c r="G164" i="7"/>
  <c r="E164" i="7"/>
  <c r="C164" i="7"/>
  <c r="G163" i="7"/>
  <c r="E163" i="7"/>
  <c r="C163" i="7"/>
  <c r="G162" i="7"/>
  <c r="E162" i="7"/>
  <c r="C162" i="7"/>
  <c r="G161" i="7"/>
  <c r="E161" i="7"/>
  <c r="C161" i="7"/>
  <c r="G160" i="7"/>
  <c r="E160" i="7"/>
  <c r="C160" i="7"/>
  <c r="G159" i="7"/>
  <c r="E159" i="7"/>
  <c r="C159" i="7"/>
  <c r="G158" i="7"/>
  <c r="E158" i="7"/>
  <c r="C158" i="7"/>
  <c r="G157" i="7"/>
  <c r="E157" i="7"/>
  <c r="C157" i="7"/>
  <c r="G156" i="7"/>
  <c r="E156" i="7"/>
  <c r="C156" i="7"/>
  <c r="G155" i="7"/>
  <c r="E155" i="7"/>
  <c r="C155" i="7"/>
  <c r="G154" i="7"/>
  <c r="E154" i="7"/>
  <c r="C154" i="7"/>
  <c r="G153" i="7"/>
  <c r="E153" i="7"/>
  <c r="C153" i="7"/>
  <c r="G152" i="7"/>
  <c r="E152" i="7"/>
  <c r="C152" i="7"/>
  <c r="G151" i="7"/>
  <c r="E151" i="7"/>
  <c r="C151" i="7"/>
  <c r="G150" i="7"/>
  <c r="E150" i="7"/>
  <c r="C150" i="7"/>
  <c r="G149" i="7"/>
  <c r="E149" i="7"/>
  <c r="C149" i="7"/>
  <c r="G148" i="7"/>
  <c r="E148" i="7"/>
  <c r="C148" i="7"/>
  <c r="G147" i="7"/>
  <c r="E147" i="7"/>
  <c r="C147" i="7"/>
  <c r="G146" i="7"/>
  <c r="E146" i="7"/>
  <c r="C146" i="7"/>
  <c r="G145" i="7"/>
  <c r="E145" i="7"/>
  <c r="C145" i="7"/>
  <c r="G144" i="7"/>
  <c r="E144" i="7"/>
  <c r="C144" i="7"/>
  <c r="G143" i="7"/>
  <c r="E143" i="7"/>
  <c r="C143" i="7"/>
  <c r="G142" i="7"/>
  <c r="E142" i="7"/>
  <c r="C142" i="7"/>
  <c r="G141" i="7"/>
  <c r="E141" i="7"/>
  <c r="C141" i="7"/>
  <c r="G140" i="7"/>
  <c r="E140" i="7"/>
  <c r="C140" i="7"/>
  <c r="G139" i="7"/>
  <c r="E139" i="7"/>
  <c r="C139" i="7"/>
  <c r="G138" i="7"/>
  <c r="E138" i="7"/>
  <c r="C138" i="7"/>
  <c r="G137" i="7"/>
  <c r="E137" i="7"/>
  <c r="C137" i="7"/>
  <c r="G136" i="7"/>
  <c r="E136" i="7"/>
  <c r="C136" i="7"/>
  <c r="G135" i="7"/>
  <c r="E135" i="7"/>
  <c r="C135" i="7"/>
  <c r="G134" i="7"/>
  <c r="E134" i="7"/>
  <c r="C134" i="7"/>
  <c r="G133" i="7"/>
  <c r="E133" i="7"/>
  <c r="C133" i="7"/>
  <c r="G132" i="7"/>
  <c r="E132" i="7"/>
  <c r="C132" i="7"/>
  <c r="G131" i="7"/>
  <c r="E131" i="7"/>
  <c r="C131" i="7"/>
  <c r="G130" i="7"/>
  <c r="E130" i="7"/>
  <c r="C130" i="7"/>
  <c r="G129" i="7"/>
  <c r="E129" i="7"/>
  <c r="C129" i="7"/>
  <c r="G128" i="7"/>
  <c r="E128" i="7"/>
  <c r="C128" i="7"/>
  <c r="G127" i="7"/>
  <c r="E127" i="7"/>
  <c r="C127" i="7"/>
  <c r="G126" i="7"/>
  <c r="E126" i="7"/>
  <c r="C126" i="7"/>
  <c r="G125" i="7"/>
  <c r="E125" i="7"/>
  <c r="C125" i="7"/>
  <c r="G124" i="7"/>
  <c r="E124" i="7"/>
  <c r="C124" i="7"/>
  <c r="G123" i="7"/>
  <c r="E123" i="7"/>
  <c r="C123" i="7"/>
  <c r="G122" i="7"/>
  <c r="E122" i="7"/>
  <c r="C122" i="7"/>
  <c r="G121" i="7"/>
  <c r="E121" i="7"/>
  <c r="C121" i="7"/>
  <c r="G120" i="7"/>
  <c r="E120" i="7"/>
  <c r="C120" i="7"/>
  <c r="G119" i="7"/>
  <c r="E119" i="7"/>
  <c r="C119" i="7"/>
  <c r="G118" i="7"/>
  <c r="E118" i="7"/>
  <c r="C118" i="7"/>
  <c r="G117" i="7"/>
  <c r="E117" i="7"/>
  <c r="C117" i="7"/>
  <c r="G116" i="7"/>
  <c r="E116" i="7"/>
  <c r="C116" i="7"/>
  <c r="G115" i="7"/>
  <c r="E115" i="7"/>
  <c r="C115" i="7"/>
  <c r="G114" i="7"/>
  <c r="E114" i="7"/>
  <c r="C114" i="7"/>
  <c r="G113" i="7"/>
  <c r="E113" i="7"/>
  <c r="C113" i="7"/>
  <c r="G112" i="7"/>
  <c r="E112" i="7"/>
  <c r="C112" i="7"/>
  <c r="G111" i="7"/>
  <c r="E111" i="7"/>
  <c r="C111" i="7"/>
  <c r="G110" i="7"/>
  <c r="E110" i="7"/>
  <c r="C110" i="7"/>
  <c r="G109" i="7"/>
  <c r="E109" i="7"/>
  <c r="C109" i="7"/>
  <c r="G108" i="7"/>
  <c r="E108" i="7"/>
  <c r="C108" i="7"/>
  <c r="G107" i="7"/>
  <c r="E107" i="7"/>
  <c r="C107" i="7"/>
  <c r="G106" i="7"/>
  <c r="E106" i="7"/>
  <c r="C106" i="7"/>
  <c r="G105" i="7"/>
  <c r="E105" i="7"/>
  <c r="C105" i="7"/>
  <c r="G104" i="7"/>
  <c r="E104" i="7"/>
  <c r="C104" i="7"/>
  <c r="G103" i="7"/>
  <c r="E103" i="7"/>
  <c r="C103" i="7"/>
  <c r="G102" i="7"/>
  <c r="E102" i="7"/>
  <c r="C102" i="7"/>
  <c r="G101" i="7"/>
  <c r="E101" i="7"/>
  <c r="C101" i="7"/>
  <c r="G100" i="7"/>
  <c r="E100" i="7"/>
  <c r="C100" i="7"/>
  <c r="G99" i="7"/>
  <c r="E99" i="7"/>
  <c r="C99" i="7"/>
  <c r="G98" i="7"/>
  <c r="E98" i="7"/>
  <c r="C98" i="7"/>
  <c r="G97" i="7"/>
  <c r="E97" i="7"/>
  <c r="C97" i="7"/>
  <c r="G96" i="7"/>
  <c r="E96" i="7"/>
  <c r="C96" i="7"/>
  <c r="G95" i="7"/>
  <c r="E95" i="7"/>
  <c r="C95" i="7"/>
  <c r="G94" i="7"/>
  <c r="E94" i="7"/>
  <c r="C94" i="7"/>
  <c r="G93" i="7"/>
  <c r="E93" i="7"/>
  <c r="C93" i="7"/>
  <c r="G92" i="7"/>
  <c r="E92" i="7"/>
  <c r="C92" i="7"/>
  <c r="G91" i="7"/>
  <c r="E91" i="7"/>
  <c r="C91" i="7"/>
  <c r="G90" i="7"/>
  <c r="E90" i="7"/>
  <c r="C90" i="7"/>
  <c r="G89" i="7"/>
  <c r="E89" i="7"/>
  <c r="C89" i="7"/>
  <c r="G88" i="7"/>
  <c r="E88" i="7"/>
  <c r="C88" i="7"/>
  <c r="G87" i="7"/>
  <c r="E87" i="7"/>
  <c r="C87" i="7"/>
  <c r="G86" i="7"/>
  <c r="E86" i="7"/>
  <c r="C86" i="7"/>
  <c r="G85" i="7"/>
  <c r="E85" i="7"/>
  <c r="C85" i="7"/>
  <c r="G84" i="7"/>
  <c r="E84" i="7"/>
  <c r="C84" i="7"/>
  <c r="G83" i="7"/>
  <c r="E83" i="7"/>
  <c r="C83" i="7"/>
  <c r="G82" i="7"/>
  <c r="E82" i="7"/>
  <c r="C82" i="7"/>
  <c r="G81" i="7"/>
  <c r="E81" i="7"/>
  <c r="C81" i="7"/>
  <c r="G80" i="7"/>
  <c r="E80" i="7"/>
  <c r="C80" i="7"/>
  <c r="G79" i="7"/>
  <c r="E79" i="7"/>
  <c r="C79" i="7"/>
  <c r="G78" i="7"/>
  <c r="E78" i="7"/>
  <c r="C78" i="7"/>
  <c r="G77" i="7"/>
  <c r="E77" i="7"/>
  <c r="C77" i="7"/>
  <c r="G76" i="7"/>
  <c r="E76" i="7"/>
  <c r="C76" i="7"/>
  <c r="G75" i="7"/>
  <c r="E75" i="7"/>
  <c r="C75" i="7"/>
  <c r="G74" i="7"/>
  <c r="E74" i="7"/>
  <c r="C74" i="7"/>
  <c r="G73" i="7"/>
  <c r="E73" i="7"/>
  <c r="C73" i="7"/>
  <c r="G72" i="7"/>
  <c r="E72" i="7"/>
  <c r="C72" i="7"/>
  <c r="G71" i="7"/>
  <c r="E71" i="7"/>
  <c r="C71" i="7"/>
  <c r="G70" i="7"/>
  <c r="E70" i="7"/>
  <c r="C70" i="7"/>
  <c r="G69" i="7"/>
  <c r="E69" i="7"/>
  <c r="C69" i="7"/>
  <c r="G68" i="7"/>
  <c r="E68" i="7"/>
  <c r="C68" i="7"/>
  <c r="G67" i="7"/>
  <c r="E67" i="7"/>
  <c r="C67" i="7"/>
  <c r="G66" i="7"/>
  <c r="E66" i="7"/>
  <c r="C66" i="7"/>
  <c r="G65" i="7"/>
  <c r="E65" i="7"/>
  <c r="C65" i="7"/>
  <c r="G64" i="7"/>
  <c r="E64" i="7"/>
  <c r="C64" i="7"/>
  <c r="G63" i="7"/>
  <c r="E63" i="7"/>
  <c r="C63" i="7"/>
  <c r="G62" i="7"/>
  <c r="E62" i="7"/>
  <c r="C62" i="7"/>
  <c r="G61" i="7"/>
  <c r="E61" i="7"/>
  <c r="C61" i="7"/>
  <c r="G60" i="7"/>
  <c r="E60" i="7"/>
  <c r="C60" i="7"/>
  <c r="G59" i="7"/>
  <c r="E59" i="7"/>
  <c r="C59" i="7"/>
  <c r="G58" i="7"/>
  <c r="E58" i="7"/>
  <c r="C58" i="7"/>
  <c r="G57" i="7"/>
  <c r="E57" i="7"/>
  <c r="C57" i="7"/>
  <c r="G56" i="7"/>
  <c r="E56" i="7"/>
  <c r="C56" i="7"/>
  <c r="G55" i="7"/>
  <c r="E55" i="7"/>
  <c r="C55" i="7"/>
  <c r="G54" i="7"/>
  <c r="E54" i="7"/>
  <c r="C54" i="7"/>
  <c r="G53" i="7"/>
  <c r="E53" i="7"/>
  <c r="C53" i="7"/>
  <c r="G52" i="7"/>
  <c r="E52" i="7"/>
  <c r="C52" i="7"/>
  <c r="G51" i="7"/>
  <c r="E51" i="7"/>
  <c r="C51" i="7"/>
  <c r="G50" i="7"/>
  <c r="E50" i="7"/>
  <c r="C50" i="7"/>
  <c r="G49" i="7"/>
  <c r="E49" i="7"/>
  <c r="C49" i="7"/>
  <c r="G48" i="7"/>
  <c r="E48" i="7"/>
  <c r="C48" i="7"/>
  <c r="G47" i="7"/>
  <c r="E47" i="7"/>
  <c r="C47" i="7"/>
  <c r="G46" i="7"/>
  <c r="E46" i="7"/>
  <c r="C46" i="7"/>
  <c r="G45" i="7"/>
  <c r="E45" i="7"/>
  <c r="C45" i="7"/>
  <c r="G44" i="7"/>
  <c r="E44" i="7"/>
  <c r="C44" i="7"/>
  <c r="G43" i="7"/>
  <c r="E43" i="7"/>
  <c r="C43" i="7"/>
  <c r="G42" i="7"/>
  <c r="E42" i="7"/>
  <c r="C42" i="7"/>
  <c r="G41" i="7"/>
  <c r="E41" i="7"/>
  <c r="C41" i="7"/>
  <c r="G40" i="7"/>
  <c r="E40" i="7"/>
  <c r="C40" i="7"/>
  <c r="G39" i="7"/>
  <c r="E39" i="7"/>
  <c r="C39" i="7"/>
  <c r="G38" i="7"/>
  <c r="E38" i="7"/>
  <c r="C38" i="7"/>
  <c r="G37" i="7"/>
  <c r="E37" i="7"/>
  <c r="C37" i="7"/>
  <c r="G36" i="7"/>
  <c r="E36" i="7"/>
  <c r="C36" i="7"/>
  <c r="G35" i="7"/>
  <c r="E35" i="7"/>
  <c r="C35" i="7"/>
  <c r="G34" i="7"/>
  <c r="E34" i="7"/>
  <c r="C34" i="7"/>
  <c r="G33" i="7"/>
  <c r="E33" i="7"/>
  <c r="C33" i="7"/>
  <c r="G32" i="7"/>
  <c r="E32" i="7"/>
  <c r="C32" i="7"/>
  <c r="G31" i="7"/>
  <c r="E31" i="7"/>
  <c r="C31" i="7"/>
  <c r="G30" i="7"/>
  <c r="E30" i="7"/>
  <c r="C30" i="7"/>
  <c r="G29" i="7"/>
  <c r="E29" i="7"/>
  <c r="C29" i="7"/>
  <c r="G28" i="7"/>
  <c r="E28" i="7"/>
  <c r="C28" i="7"/>
  <c r="G27" i="7"/>
  <c r="E27" i="7"/>
  <c r="C27" i="7"/>
  <c r="G26" i="7"/>
  <c r="E26" i="7"/>
  <c r="C26" i="7"/>
  <c r="G25" i="7"/>
  <c r="E25" i="7"/>
  <c r="C25" i="7"/>
  <c r="G24" i="7"/>
  <c r="E24" i="7"/>
  <c r="C24" i="7"/>
  <c r="G23" i="7"/>
  <c r="E23" i="7"/>
  <c r="C23" i="7"/>
  <c r="G22" i="7"/>
  <c r="E22" i="7"/>
  <c r="C22" i="7"/>
  <c r="G21" i="7"/>
  <c r="E21" i="7"/>
  <c r="C21" i="7"/>
  <c r="G20" i="7"/>
  <c r="E20" i="7"/>
  <c r="C20" i="7"/>
  <c r="G19" i="7"/>
  <c r="E19" i="7"/>
  <c r="C19" i="7"/>
  <c r="G18" i="7"/>
  <c r="E18" i="7"/>
  <c r="C18" i="7"/>
  <c r="G17" i="7"/>
  <c r="E17" i="7"/>
  <c r="C17" i="7"/>
  <c r="G16" i="7"/>
  <c r="E16" i="7"/>
  <c r="C16" i="7"/>
  <c r="G15" i="7"/>
  <c r="E15" i="7"/>
  <c r="C15" i="7"/>
  <c r="G14" i="7"/>
  <c r="E14" i="7"/>
  <c r="C14" i="7"/>
  <c r="G13" i="7"/>
  <c r="E13" i="7"/>
  <c r="C13" i="7"/>
  <c r="G12" i="7"/>
  <c r="E12" i="7"/>
  <c r="C12" i="7"/>
  <c r="G11" i="7"/>
  <c r="E11" i="7"/>
  <c r="C11" i="7"/>
  <c r="G10" i="7"/>
  <c r="E10" i="7"/>
  <c r="C10" i="7"/>
  <c r="G9" i="7"/>
  <c r="E9" i="7"/>
  <c r="C9" i="7"/>
  <c r="G8" i="7"/>
  <c r="E8" i="7"/>
  <c r="C8" i="7"/>
  <c r="G7" i="7"/>
  <c r="E7" i="7"/>
  <c r="C7" i="7"/>
  <c r="G6" i="7"/>
  <c r="E6" i="7"/>
  <c r="G5" i="7"/>
  <c r="E5" i="7"/>
  <c r="B42" i="1" l="1"/>
  <c r="H7" i="3"/>
  <c r="I7" i="3"/>
  <c r="B41" i="1" l="1"/>
  <c r="B40" i="1"/>
  <c r="B39" i="1"/>
  <c r="B38" i="1"/>
</calcChain>
</file>

<file path=xl/sharedStrings.xml><?xml version="1.0" encoding="utf-8"?>
<sst xmlns="http://schemas.openxmlformats.org/spreadsheetml/2006/main" count="3153" uniqueCount="645">
  <si>
    <t>Period</t>
  </si>
  <si>
    <t>Export</t>
  </si>
  <si>
    <t>Import</t>
  </si>
  <si>
    <t>Import (-)</t>
  </si>
  <si>
    <t>Trade bal</t>
  </si>
  <si>
    <t>%Change in Total Trade Value M-on-M</t>
  </si>
  <si>
    <t>%Change in Total Trade Value  Y-on-Y</t>
  </si>
  <si>
    <t>%Change in Trade Balance M-on-M</t>
  </si>
  <si>
    <t>Q1-20</t>
  </si>
  <si>
    <t>Q2-20</t>
  </si>
  <si>
    <t>Q3-20</t>
  </si>
  <si>
    <t>%Change in Trade Balance Y-on-Y</t>
  </si>
  <si>
    <t>%Change in Export Value Y-on-Y</t>
  </si>
  <si>
    <t>%Change in Export Value M-on-M</t>
  </si>
  <si>
    <t>%Change in Import Value M-on-M</t>
  </si>
  <si>
    <t>%Change in Import Value Y-on-Y</t>
  </si>
  <si>
    <t>Chart 2: Trade balance</t>
  </si>
  <si>
    <t>Chart 1: Total imports and total exports</t>
  </si>
  <si>
    <t>Partner</t>
  </si>
  <si>
    <t>China</t>
  </si>
  <si>
    <t>South Africa</t>
  </si>
  <si>
    <t>Value (N$ m)</t>
  </si>
  <si>
    <t>%Share</t>
  </si>
  <si>
    <t>%∆m/m</t>
  </si>
  <si>
    <r>
      <t>%</t>
    </r>
    <r>
      <rPr>
        <b/>
        <sz val="11"/>
        <color theme="1"/>
        <rFont val="Calibri"/>
        <family val="2"/>
      </rPr>
      <t>∆y</t>
    </r>
    <r>
      <rPr>
        <b/>
        <sz val="11"/>
        <color theme="1"/>
        <rFont val="Calibri"/>
        <family val="2"/>
        <scheme val="minor"/>
      </rPr>
      <t>/y</t>
    </r>
  </si>
  <si>
    <t>Total</t>
  </si>
  <si>
    <t>SITCR4-Classification</t>
  </si>
  <si>
    <t>Table 3: Exports by partner</t>
  </si>
  <si>
    <t>Table 4: Imports by partner</t>
  </si>
  <si>
    <t>Table 5: Exports by products</t>
  </si>
  <si>
    <t>Table 6: Re-export by product</t>
  </si>
  <si>
    <t>TOP FIVE RE-EXPORT PRODUCT BY COUNTRY</t>
  </si>
  <si>
    <t>TOP FIVE EXPORT PRODUCTS BY COUNTRY</t>
  </si>
  <si>
    <t>TOP FIVE IMPORT PRODUCT BY COUNTRY</t>
  </si>
  <si>
    <t>Sea</t>
  </si>
  <si>
    <t>Road</t>
  </si>
  <si>
    <t>Air</t>
  </si>
  <si>
    <t>Madagascar</t>
  </si>
  <si>
    <t>COMESA</t>
  </si>
  <si>
    <t>EU</t>
  </si>
  <si>
    <t>SACU</t>
  </si>
  <si>
    <t>BRIC</t>
  </si>
  <si>
    <t>EFTA</t>
  </si>
  <si>
    <t>Regional Grouping</t>
  </si>
  <si>
    <t>SADC excl SACU</t>
  </si>
  <si>
    <t>Chart 3: % Share of exports by country</t>
  </si>
  <si>
    <t>Re-export by country</t>
  </si>
  <si>
    <t>Chart 4: % share of imports by country</t>
  </si>
  <si>
    <t>Chart 5: Percentage share of the top five export products</t>
  </si>
  <si>
    <t>Chart 6: Percentage share of the top five re-export products</t>
  </si>
  <si>
    <t>Chart 7: Percentage share of the top five import products</t>
  </si>
  <si>
    <t>Table 7: Import by product</t>
  </si>
  <si>
    <t xml:space="preserve">Chart 8: Percentage of export by economic regions </t>
  </si>
  <si>
    <t xml:space="preserve">Table 8: Percentage of export by economic regions </t>
  </si>
  <si>
    <t xml:space="preserve">Table 9: Percentage of imports by economic regions </t>
  </si>
  <si>
    <t xml:space="preserve">Chart 9: Percentage of imports by economic regions </t>
  </si>
  <si>
    <t>Year</t>
  </si>
  <si>
    <t>Partner \ SITCR4</t>
  </si>
  <si>
    <t>Q4-20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</si>
  <si>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</si>
  <si>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</si>
  <si>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</si>
  <si>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</si>
  <si>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</si>
  <si>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</si>
  <si>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</si>
  <si>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NETHERLANDS ANTILLES</t>
  </si>
  <si>
    <t>ANGOLA</t>
  </si>
  <si>
    <t>ANTARCTICA</t>
  </si>
  <si>
    <t>ARGENTINA</t>
  </si>
  <si>
    <t>AMERICAN SAMOA</t>
  </si>
  <si>
    <t>AUSTRIA</t>
  </si>
  <si>
    <t>AUSTRALIA</t>
  </si>
  <si>
    <t>ARUBA</t>
  </si>
  <si>
    <t>Aland Islands</t>
  </si>
  <si>
    <t>AZERBAIJAN</t>
  </si>
  <si>
    <t>Bosnia and Herzegovina</t>
  </si>
  <si>
    <t>BARBADOS</t>
  </si>
  <si>
    <t>BANGLADESH</t>
  </si>
  <si>
    <t>BELGIUM</t>
  </si>
  <si>
    <t>Burkinafaso</t>
  </si>
  <si>
    <t>BULGARIA</t>
  </si>
  <si>
    <t>BAHRAIN</t>
  </si>
  <si>
    <t>BURUNDI</t>
  </si>
  <si>
    <t>BENIN</t>
  </si>
  <si>
    <t>BERMUDA</t>
  </si>
  <si>
    <t>Brunei Darassalam</t>
  </si>
  <si>
    <t>BOLIVIA</t>
  </si>
  <si>
    <t>BRAZIL</t>
  </si>
  <si>
    <t>BAHAMAS</t>
  </si>
  <si>
    <t>BHUTAN</t>
  </si>
  <si>
    <t>BURMA</t>
  </si>
  <si>
    <t>BOUVET ISLAND</t>
  </si>
  <si>
    <t>BELARUS</t>
  </si>
  <si>
    <t>BELIZE</t>
  </si>
  <si>
    <t>CANADA</t>
  </si>
  <si>
    <t>Cocos Island</t>
  </si>
  <si>
    <t>DEMOCRATIC REPUBLIC OF CONGO</t>
  </si>
  <si>
    <t>CENTRAL AFRICAN REPUBLIC</t>
  </si>
  <si>
    <t>Congo - Brazaville</t>
  </si>
  <si>
    <t>SWITZERLAND</t>
  </si>
  <si>
    <t>Cote D'Ivoire</t>
  </si>
  <si>
    <t>Cook Island</t>
  </si>
  <si>
    <t>CHILE</t>
  </si>
  <si>
    <t>CAMEROON</t>
  </si>
  <si>
    <t>CHINA</t>
  </si>
  <si>
    <t>COLOMBIA</t>
  </si>
  <si>
    <t>COSTA RICA</t>
  </si>
  <si>
    <t>Czech Republic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</si>
  <si>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</si>
  <si>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</si>
  <si>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</si>
  <si>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</si>
  <si>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</si>
  <si>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</si>
  <si>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</si>
  <si>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</si>
  <si>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</si>
  <si>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</si>
  <si>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</si>
  <si>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</si>
  <si>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</si>
  <si>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</si>
  <si>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</si>
  <si>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IRELAND</t>
  </si>
  <si>
    <t>EPZ</t>
  </si>
  <si>
    <t>Equatorial guinea</t>
  </si>
  <si>
    <t>ERITRIA</t>
  </si>
  <si>
    <t>SPAIN</t>
  </si>
  <si>
    <t>ETHIOPIA</t>
  </si>
  <si>
    <t>FINLAND</t>
  </si>
  <si>
    <t>Fiji</t>
  </si>
  <si>
    <t>Falkland Islands (Malvinas)</t>
  </si>
  <si>
    <t>Federated States of Micronesia</t>
  </si>
  <si>
    <t>Faroe Islands</t>
  </si>
  <si>
    <t>FRANCE</t>
  </si>
  <si>
    <t>GABON</t>
  </si>
  <si>
    <t>UNITED KINGDOM</t>
  </si>
  <si>
    <t>GRENADA</t>
  </si>
  <si>
    <t>GEORGIA</t>
  </si>
  <si>
    <t>FRENCH GUIANA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</si>
  <si>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</si>
  <si>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</si>
  <si>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</si>
  <si>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</si>
  <si>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</si>
  <si>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</si>
  <si>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</si>
  <si>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</si>
  <si>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&amp; South S/wich Island</t>
  </si>
  <si>
    <t>Guatemala</t>
  </si>
  <si>
    <t>GUAM</t>
  </si>
  <si>
    <t>Guinea-Bissau</t>
  </si>
  <si>
    <t>GUYANA</t>
  </si>
  <si>
    <t>HONG KONG</t>
  </si>
  <si>
    <t>Heard Island &amp; Mc Donald Islands</t>
  </si>
  <si>
    <t>HONDURAS</t>
  </si>
  <si>
    <t>Crotia</t>
  </si>
  <si>
    <t>High Sea</t>
  </si>
  <si>
    <t>HAITI</t>
  </si>
  <si>
    <t>HUNGARY</t>
  </si>
  <si>
    <t>CANARY ISLANDS</t>
  </si>
  <si>
    <t>INDONESIA</t>
  </si>
  <si>
    <t>ISRAEL</t>
  </si>
  <si>
    <t>INDIA</t>
  </si>
  <si>
    <t>BRITISH INDIAN OCEAN TERRITORY</t>
  </si>
  <si>
    <t>IRAQ</t>
  </si>
  <si>
    <t>IRAN</t>
  </si>
  <si>
    <t>ICELAND</t>
  </si>
  <si>
    <t>ITALY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</si>
  <si>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</si>
  <si>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</si>
  <si>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</si>
  <si>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</si>
  <si>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</si>
  <si>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</si>
  <si>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</si>
  <si>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</si>
  <si>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</si>
  <si>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Democratic peoples Republic ofkorea</t>
  </si>
  <si>
    <t>Korea</t>
  </si>
  <si>
    <t>KUWAIT</t>
  </si>
  <si>
    <t>Cayman Island</t>
  </si>
  <si>
    <t>KAZAKHSTAN</t>
  </si>
  <si>
    <t>Lao peoples Democratic Republic</t>
  </si>
  <si>
    <t>LEBANON</t>
  </si>
  <si>
    <t>SAINT LUCIA</t>
  </si>
  <si>
    <t>LIECHTENSTEIN</t>
  </si>
  <si>
    <t>SRI LANKA</t>
  </si>
  <si>
    <t>LIBERIA</t>
  </si>
  <si>
    <t>LITHUANIA</t>
  </si>
  <si>
    <t>LUXEMBOURG</t>
  </si>
  <si>
    <t>LATVIA</t>
  </si>
  <si>
    <t>LIBYAN ARAB JAMAHIRIYA</t>
  </si>
  <si>
    <t>MOROCCO</t>
  </si>
  <si>
    <t>MONACO</t>
  </si>
  <si>
    <t>MOLDOVA</t>
  </si>
  <si>
    <t>MARSHALL ISLANDS</t>
  </si>
  <si>
    <t>Macedonia</t>
  </si>
  <si>
    <t>MALI</t>
  </si>
  <si>
    <t>MYANMAR</t>
  </si>
  <si>
    <t>MONGOLIA</t>
  </si>
  <si>
    <t>MACAU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</si>
  <si>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</si>
  <si>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</si>
  <si>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</si>
  <si>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</si>
  <si>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</si>
  <si>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</si>
  <si>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</si>
  <si>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</si>
  <si>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</si>
  <si>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</si>
  <si>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</si>
  <si>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</si>
  <si>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</si>
  <si>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</si>
  <si>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</si>
  <si>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</si>
  <si>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</si>
  <si>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</si>
  <si>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</si>
  <si>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</si>
  <si>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NEUTRAL ZONE</t>
  </si>
  <si>
    <t>NIUE</t>
  </si>
  <si>
    <t>NEW ZEALAND</t>
  </si>
  <si>
    <t>British indian ocean territory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</si>
  <si>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</si>
  <si>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</si>
  <si>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</si>
  <si>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</si>
  <si>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</si>
  <si>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</si>
  <si>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</si>
  <si>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</si>
  <si>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St.pierre and Miquelon</t>
  </si>
  <si>
    <t>PITCAIRN</t>
  </si>
  <si>
    <t>PUERTO RICO</t>
  </si>
  <si>
    <t>Palestinian Territory</t>
  </si>
  <si>
    <t>PORTUGAL</t>
  </si>
  <si>
    <t>PALAU</t>
  </si>
  <si>
    <t>PARAGUAY</t>
  </si>
  <si>
    <t>QATAR</t>
  </si>
  <si>
    <t>Regional Office for Asia/Pacific</t>
  </si>
  <si>
    <t>REUNION</t>
  </si>
  <si>
    <t>ROMANIA</t>
  </si>
  <si>
    <t>SERBIA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</si>
  <si>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</si>
  <si>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</si>
  <si>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</si>
  <si>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</si>
  <si>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</si>
  <si>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</si>
  <si>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</si>
  <si>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</si>
  <si>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St.Helena</t>
  </si>
  <si>
    <t>SLOVENIA</t>
  </si>
  <si>
    <t>Svalbard &amp; Jan Mayen</t>
  </si>
  <si>
    <t>Slovakia</t>
  </si>
  <si>
    <t>SIERRA LEONE</t>
  </si>
  <si>
    <t>SAN MARINO</t>
  </si>
  <si>
    <t>SENEGAL</t>
  </si>
  <si>
    <t>SOMALIA</t>
  </si>
  <si>
    <t>SURINAME</t>
  </si>
  <si>
    <t>Sao Tome and Principe</t>
  </si>
  <si>
    <t>Former Soviet Union (93 - 94)</t>
  </si>
  <si>
    <t>EL SALVADOR</t>
  </si>
  <si>
    <t>SYRIAN ARAB REPUBLIC</t>
  </si>
  <si>
    <t>Turks &amp; Caicos Islands</t>
  </si>
  <si>
    <t>CHAD</t>
  </si>
  <si>
    <t>FRENCH SOUTHERN TERRITORIES</t>
  </si>
  <si>
    <t>TOGO</t>
  </si>
  <si>
    <t>THAILAND</t>
  </si>
  <si>
    <t>TAJIKISTAN</t>
  </si>
  <si>
    <t>TOKELAU</t>
  </si>
  <si>
    <t>TURKMENISTAN</t>
  </si>
  <si>
    <t>TUNISIA</t>
  </si>
  <si>
    <t>TONGA</t>
  </si>
  <si>
    <t>EAST TIMOR</t>
  </si>
  <si>
    <t>TURKEY</t>
  </si>
  <si>
    <t>Trinadad &amp; Tobago</t>
  </si>
  <si>
    <t>Tavulu</t>
  </si>
  <si>
    <t>TAIWAN</t>
  </si>
  <si>
    <t>TANZANIA</t>
  </si>
  <si>
    <t>UKRAINE</t>
  </si>
  <si>
    <t>UGANDA</t>
  </si>
  <si>
    <t>United States Minor O/lying Islands</t>
  </si>
  <si>
    <t>United States of America</t>
  </si>
  <si>
    <t>URUGUAY</t>
  </si>
  <si>
    <t>Uzberkistan</t>
  </si>
  <si>
    <t>Holy see(Vatican City State)</t>
  </si>
  <si>
    <t>IMPORTED FROM VARIOUS COUNTRIES</t>
  </si>
  <si>
    <t>St.Vincent and the Grenadines</t>
  </si>
  <si>
    <t>VENEZUELA</t>
  </si>
  <si>
    <t>British Virgin Islands</t>
  </si>
  <si>
    <t>Virgin Islands of the United States</t>
  </si>
  <si>
    <t>Viet-Nam</t>
  </si>
  <si>
    <t>Vanuatu</t>
  </si>
  <si>
    <t>Wallis and Futuna</t>
  </si>
  <si>
    <t>Wake Island</t>
  </si>
  <si>
    <t>Samao</t>
  </si>
  <si>
    <t>YEMEN, DEMOCRATIC REPUBLIC</t>
  </si>
  <si>
    <t>Republic of Yemen</t>
  </si>
  <si>
    <t>Mayote</t>
  </si>
  <si>
    <t>YUGOSLAVIA</t>
  </si>
  <si>
    <t>ZAMBIA</t>
  </si>
  <si>
    <t>ZAIRE</t>
  </si>
  <si>
    <t>ZIMBABWE</t>
  </si>
  <si>
    <t>Supplies to Ship &amp; Aircrafts</t>
  </si>
  <si>
    <t>Country not specified</t>
  </si>
  <si>
    <t>BOTSWANA</t>
  </si>
  <si>
    <t>LESOTHO</t>
  </si>
  <si>
    <t>ESWATINI</t>
  </si>
  <si>
    <t>-</t>
  </si>
  <si>
    <t>Inland waterways transport</t>
  </si>
  <si>
    <t>001:Live animals other than animals of division 03</t>
  </si>
  <si>
    <t>011:Meat of bovine animals, fresh, chilled or frozen</t>
  </si>
  <si>
    <t>012:Other meat and edible meat offal, fresh, chilled or frozen (except meat and meat offal unfit or unsuitable for human consumption)</t>
  </si>
  <si>
    <t>016:Meat and edible meat offal, salted, in brine, dried or smoked; edible flours and meals of meat or meat offal</t>
  </si>
  <si>
    <t>017:Meat and edible meat offal, prepared or preserved, n.e.s.</t>
  </si>
  <si>
    <t>022:Milk and cream and milk products other than butter or cheese</t>
  </si>
  <si>
    <t>023:Butter and other fats and oils derived from milk</t>
  </si>
  <si>
    <t>024:Cheese and curd</t>
  </si>
  <si>
    <t>025:Eggs, birds', and egg yolks, fresh, dried or otherwise preserved, sweetened or not; egg albumin</t>
  </si>
  <si>
    <t>034:Fish, fresh (live or dead), chilled or frozen</t>
  </si>
  <si>
    <t>035:Fish, dried, salted or in brine; smoked fish (whether or not cooked before or during the smoking process); flours, meals and pellets of fish, fit for human consumption</t>
  </si>
  <si>
    <t xml:space="preserve">036:Crustaceans, molluscs and aquatic invertebrates, whether in shell or not, fresh (live or dead), </t>
  </si>
  <si>
    <t>037:Fish, crustaceans, molluscs and other aquatic invertebrates, prepared or preserved, n.e.s.</t>
  </si>
  <si>
    <t>041:Wheat (including spelt) and meslin, unmilled</t>
  </si>
  <si>
    <t>042:Rice</t>
  </si>
  <si>
    <t>043:Barley, unmilled</t>
  </si>
  <si>
    <t>044:Maize (not including sweet corn), unmilled</t>
  </si>
  <si>
    <t>045:Cereals, unmilled (other than wheat, rice, barley and maize)</t>
  </si>
  <si>
    <t>046:Meal and flour of wheat and flour of meslin</t>
  </si>
  <si>
    <t>047:Other cereal meals and flours</t>
  </si>
  <si>
    <t>048:Cereal preparations and preparations of flour or starch of fruits or vegetables</t>
  </si>
  <si>
    <t xml:space="preserve">054:Vegetables, fresh, chilled, frozen or simply preserved (including dried leguminous vegetables); </t>
  </si>
  <si>
    <t>056:Vegetables, roots and tubers, prepared or preserved, n.e.s.</t>
  </si>
  <si>
    <t>057:Fruit and nuts (not including oil nuts), fresh or dried</t>
  </si>
  <si>
    <t>058:Fruit, preserved, and fruit preparations (excluding fruit juices)</t>
  </si>
  <si>
    <t xml:space="preserve">059:Fruit juices (including grape must) and vegetable juices, unfermented and not containing added spirit, </t>
  </si>
  <si>
    <t>061:Sugars, molasses and honey</t>
  </si>
  <si>
    <t>062:Sugar confectionery</t>
  </si>
  <si>
    <t>071:Coffee and coffee substitutes</t>
  </si>
  <si>
    <t>072:Cocoa</t>
  </si>
  <si>
    <t>073:Chocolate and other food preparations containing cocoa, n.e.s.</t>
  </si>
  <si>
    <t>074:Tea and maté</t>
  </si>
  <si>
    <t>075:Spices</t>
  </si>
  <si>
    <t>081:Feeding stuff for animals (not including unmilled cereals)</t>
  </si>
  <si>
    <t>091:Margarine and shortening</t>
  </si>
  <si>
    <t>098:Edible products and preparations, n.e.s.</t>
  </si>
  <si>
    <t>111:Non-alcoholic beverages, n.e.s.</t>
  </si>
  <si>
    <t>112:Alcoholic beverages</t>
  </si>
  <si>
    <t>121:Tobacco, unmanufactured; tobacco refuse</t>
  </si>
  <si>
    <t>122:Tobacco, manufactured (whether or not containing tobacco substitutes)</t>
  </si>
  <si>
    <t>211:Hides and skins (except furskins), raw</t>
  </si>
  <si>
    <t>212:Furskins, raw (including heads, tails, paws and other pieces or  cuttings, suitable for furriers’ use), other than hides and skins of group 211</t>
  </si>
  <si>
    <t>222:Oil-seeds and oleaginous fruits of a kind used for the extraction of “soft” fixed vegetable oils (excluding flours and meals)</t>
  </si>
  <si>
    <t>223:Oil-seeds and oleaginous fruits, whole or broken, of a kind used for the extraction of other fixed vegetable oils (including flours and meals of oil-seeds or oleaginous fruit, n.e.s.)</t>
  </si>
  <si>
    <t>231:Natural rubber, balata, gutta-percha, guayule, chicle and similar natural gums, in primary forms (including latex) or in plates, sheets or strip</t>
  </si>
  <si>
    <t>232:Synthetic rubber; reclaimed rubber; waste, parings and scrap of unhardened rubber</t>
  </si>
  <si>
    <t>244:Cork, natural, raw and waste (including natural cork in blocks or sheets)</t>
  </si>
  <si>
    <t>245:Fuel wood (excluding wood waste) and wood charcoal</t>
  </si>
  <si>
    <t>246:Wood in chips or particles and wood waste</t>
  </si>
  <si>
    <t>247:Wood in the rough, whether or not stripped of bark or sapwood, or roughly squared</t>
  </si>
  <si>
    <t>248:Wood, simply worked, and railway sleepers of wood</t>
  </si>
  <si>
    <t>251:Pulp and waste paper</t>
  </si>
  <si>
    <t>261:Silk</t>
  </si>
  <si>
    <t>263:Cotton</t>
  </si>
  <si>
    <t>264:Jute and other textile bast fibres, n.e.s., raw or processed but not spun; tow and waste of these fibres (including yarn waste and garnetted stock)</t>
  </si>
  <si>
    <t>265:Vegetable textile fibres (other than cotton and jute), raw or processed but not spun; waste of these fibres</t>
  </si>
  <si>
    <t>266:Synthetic fibres suitable for spinning</t>
  </si>
  <si>
    <t>267:Other man-made fibres suitable for spinning; waste of man-made fibres</t>
  </si>
  <si>
    <t>268:Wool and other animal hair (including wool tops)</t>
  </si>
  <si>
    <t>269:Worn clothing and other worn textile articles; rags</t>
  </si>
  <si>
    <t>272:Fertilizers, crude, other than those of division 56</t>
  </si>
  <si>
    <t>273:Stone, sand and gravel</t>
  </si>
  <si>
    <t>274:Sulphur and unroasted iron pyrites</t>
  </si>
  <si>
    <t>277:Natural abrasives, n.e.s. (including industrial diamonds)</t>
  </si>
  <si>
    <t>278:Other crude minerals</t>
  </si>
  <si>
    <t>281:Iron ore and concentrates</t>
  </si>
  <si>
    <t>282:Ferrous waste and scrap; remelting scrap ingots of iron or steel</t>
  </si>
  <si>
    <t>283:Copper ores and concentrates; copper mattes; cement copper</t>
  </si>
  <si>
    <t>284:Nickel ores and concentrates; nickel mattes, nickel oxide sinters and other intermediate products of nickel metallurgy</t>
  </si>
  <si>
    <t>285:Aluminium ores and concentrates (including alumina)</t>
  </si>
  <si>
    <t>286:Uranium or thorium ores and concentrates</t>
  </si>
  <si>
    <t>287:Ores and concentrates of base metals, n.e.s.</t>
  </si>
  <si>
    <t>288:Non-ferrous base metal waste and scrap, n.e.s.</t>
  </si>
  <si>
    <t>289:Ores and concentrates of precious metals; waste, scrap and sweepings of precious metals (other than of gold)</t>
  </si>
  <si>
    <t>291:Crude animal materials, n.e.s.</t>
  </si>
  <si>
    <t>292:Crude vegetable materials, n.e.s.</t>
  </si>
  <si>
    <t>321:Coal, whether or not pulverized, but not agglomerated</t>
  </si>
  <si>
    <t>322:Briquettes, lignite and peat</t>
  </si>
  <si>
    <t>325:Coke and semi-coke (including char) of coal, of lignite or of peat, whether or not agglomerated; retort carbon</t>
  </si>
  <si>
    <t>333:Petroleum oils and oils obtained from bituminous minerals, crude</t>
  </si>
  <si>
    <t xml:space="preserve">334:Petroleum oils and oils obtained from bituminous minerals (other than crude); preparations, n.e.s., </t>
  </si>
  <si>
    <t>335:Residual petroleum products, n.e.s., and related materials</t>
  </si>
  <si>
    <t>342:Liquefied propane and butane</t>
  </si>
  <si>
    <t>343:Natural gas, whether or not liquefied</t>
  </si>
  <si>
    <t>344:Petroleum gases and other gaseous hydrocarbons, n.e.s.</t>
  </si>
  <si>
    <t>345:Coal gas, water gas, producer gas and similar gases, other than petroleum gases and other gaseous hydrocarbons</t>
  </si>
  <si>
    <t>351:Electric current</t>
  </si>
  <si>
    <t>411:Animal oils and fats</t>
  </si>
  <si>
    <t>421:Fixed vegetable fats and oils, 'soft', crude, refined or fractionated</t>
  </si>
  <si>
    <t>422:Fixed vegetable fats and oils, crude, refined or fractionated, other than “soft”</t>
  </si>
  <si>
    <t>431:Animal or vegetable fats and oils, processed; waxes; inedible mixtures or preparations of animal or vegetable fats or oils, n.e.s.</t>
  </si>
  <si>
    <t>511:Hydrocarbons, n.e.s., and their halogenated, sulphonated, nitrated or nitrosated derivatives</t>
  </si>
  <si>
    <t>512:Alcohols, phenols, phenol-alcohols, and their halogenated, sulphonated, nitrated or nitrosated derivatives</t>
  </si>
  <si>
    <t>513:Carboxylic acids and their anhydrides, halides, peroxides and peroxyacids; their halogenated, sulphonated, nitrated or nitrosated derivatives</t>
  </si>
  <si>
    <t>514:Nitrogen-function compounds</t>
  </si>
  <si>
    <t>515:Organo-inorganic compounds, heterocyclic compounds, nucleic acids and their salts, and sulphonamides</t>
  </si>
  <si>
    <t>516:Other organic chemicals</t>
  </si>
  <si>
    <t>522:Inorganic chemical elements, oxides and halogen salts</t>
  </si>
  <si>
    <t>523:Salts and peroxysalts, of inorganic acids and metals</t>
  </si>
  <si>
    <t>524:Other inorganic chemicals; organic and inorganic compounds of precious metals</t>
  </si>
  <si>
    <t>525:Radioactive and associated materials</t>
  </si>
  <si>
    <t>531:Synthetic organic colouring matter and colour lakes, and preparations based thereon</t>
  </si>
  <si>
    <t>532:Dyeing and tanning extracts, and synthetic tanning materials</t>
  </si>
  <si>
    <t>533:Pigments, paints, varnishes and related materials</t>
  </si>
  <si>
    <t>541:Medicinal and pharmaceutical products, other than medicaments of group 542</t>
  </si>
  <si>
    <t>542:Medicaments (including veterinary medicaments)</t>
  </si>
  <si>
    <t>551:Essential oils, perfume and flavour materials</t>
  </si>
  <si>
    <t>553:Perfumery, cosmetic or toilet preparations (excluding soaps)</t>
  </si>
  <si>
    <t>554:Soap, cleansing and polishing preparations</t>
  </si>
  <si>
    <t>562:Fertilizers (other than those of group 272)</t>
  </si>
  <si>
    <t>571:Polymers of ethylene, in primary forms</t>
  </si>
  <si>
    <t>572:Polymers of styrene, in primary forms</t>
  </si>
  <si>
    <t>573:Polymers of vinyl chloride or of other halogenated olefins, in primary forms</t>
  </si>
  <si>
    <t>574:Polyacetals, other polyethers and epoxide resins, in primary forms; polycarbonates, alkyd resins, polyallyl esters and other polyesters, in primary forms</t>
  </si>
  <si>
    <t>575:Other plastics, in primary forms</t>
  </si>
  <si>
    <t>579:Waste, parings and scrap, of plastics</t>
  </si>
  <si>
    <t>581:Tubes, pipes and hoses, and fittings therefor, of plastics</t>
  </si>
  <si>
    <t>582:Plates, sheets, film, foil and strip, of plastics</t>
  </si>
  <si>
    <t>583:Monofilament of which any cross-sectional dimension exceeds 1 mm, rods, sticks and profile shapes, whether or not surface-worked but not otherwise worked, of plastics</t>
  </si>
  <si>
    <t xml:space="preserve">591:Insecticides, rodenticides, fungicides, herbicides, anti-sprouting products and plant-growth regulators, disinfectants ad similar products, </t>
  </si>
  <si>
    <t>592:Starches, inulin and wheat gluten; albuminoidal substances; glues</t>
  </si>
  <si>
    <t>593:Explosives and pyrotechnic products</t>
  </si>
  <si>
    <t>597:Prepared additives for mineral oils and the like; prepared liquids for hydraulic transmission; anti-freezing preparations and prepared de-icing fluids; lubricating preparations</t>
  </si>
  <si>
    <t>598:Miscellaneous chemical products, n.e.s.</t>
  </si>
  <si>
    <t>599:Residual products of the chemical or allied industries, n.e.s.; municipal waste; sewage sludge; other wastes</t>
  </si>
  <si>
    <t>611:Leather</t>
  </si>
  <si>
    <t>612:Manufactures of leather or of composition leather, n.e.s.; saddlery and harness</t>
  </si>
  <si>
    <t>613:Furskins, tanned or dressed (including heads, tails, paws and other pieces or cuttings), unassembled, or assembled</t>
  </si>
  <si>
    <t>621:Materials of rubber (e.g., pastes, plates, sheets, rods, thread, tubes, of rubber)</t>
  </si>
  <si>
    <t>625:Rubber tyres, interchangeable tyre treads, tyre flaps and inner tubes for wheels of all kinds</t>
  </si>
  <si>
    <t>629:Articles of rubber, n.e.s.</t>
  </si>
  <si>
    <t>633:Cork manufactures</t>
  </si>
  <si>
    <t>634:Veneers, plywood, particle board, and other wood, worked, n.e.s.</t>
  </si>
  <si>
    <t>635:Wood manufactures, n.e.s.</t>
  </si>
  <si>
    <t>641:Paper and paperboard</t>
  </si>
  <si>
    <t>642:Paper and paperboard, cut to size or shape, and articles of paper or paperboard</t>
  </si>
  <si>
    <t>651:Textile yarn</t>
  </si>
  <si>
    <t>652:Cotton fabrics, woven (not including narrow or special fabrics)</t>
  </si>
  <si>
    <t>653:Fabrics, woven, of man-made textile materials (not including narrow or special fabrics)</t>
  </si>
  <si>
    <t>654:Other textile fabrics, woven</t>
  </si>
  <si>
    <t>655:Knitted or crocheted fabrics (including tubular knit fabrics, n.e.s., pile fabrics and openwork fabrics), n.e.s.</t>
  </si>
  <si>
    <t>656:Tulles, lace, embroidery, ribbons, trimmings and other smallwares</t>
  </si>
  <si>
    <t>657:Special yarns, special textile fabrics and related products</t>
  </si>
  <si>
    <t>658:Made-up articles, wholly or chiefly of textile materials, n.e.s.</t>
  </si>
  <si>
    <t>659:Floor coverings, etc.</t>
  </si>
  <si>
    <t>661:Lime, cement, and fabricated construction materials (except glass and clay materials)</t>
  </si>
  <si>
    <t>662:Clay construction materials and refractory construction materials</t>
  </si>
  <si>
    <t>663:Mineral manufactures, n.e.s.</t>
  </si>
  <si>
    <t>664:Glass</t>
  </si>
  <si>
    <t>665:Glassware</t>
  </si>
  <si>
    <t>666:Pottery</t>
  </si>
  <si>
    <t>667:Pearls and precious or semiprecious stones, unworked or worked</t>
  </si>
  <si>
    <t>671:Pig-iron, spiegeleisen, sponge iron, iron or steel granules and powders and ferro-alloys</t>
  </si>
  <si>
    <t>672:Ingots and other primary forms, of iron or steel; semi-finished products of iron or steel</t>
  </si>
  <si>
    <t>673:Flat-rolled products of iron or non-alloy steel, not clad, plated or coated</t>
  </si>
  <si>
    <t>674:Flat-rolled products of iron or non-alloy steel, clad, plated or coated</t>
  </si>
  <si>
    <t>675:Flat-rolled products of alloy steel</t>
  </si>
  <si>
    <t>676:Iron and steel bars, rods, angles, shapes and sections (including sheet piling)</t>
  </si>
  <si>
    <t>677:Rails or railway track construction material, of iron or steel</t>
  </si>
  <si>
    <t>678:Wire of iron or steel</t>
  </si>
  <si>
    <t>679:Tubes, pipes and hollow profiles, and tube or pipe fittings, of iron or steel</t>
  </si>
  <si>
    <t>681:Silver, platinum and other metals of the platinum group</t>
  </si>
  <si>
    <t>682:Copper</t>
  </si>
  <si>
    <t>683:Nickel</t>
  </si>
  <si>
    <t>684:Aluminium</t>
  </si>
  <si>
    <t>685:Lead</t>
  </si>
  <si>
    <t>686:Zinc</t>
  </si>
  <si>
    <t>687:Tin</t>
  </si>
  <si>
    <t>689:Miscellaneous non-ferrous base metals employed in metallurgy, and cermets</t>
  </si>
  <si>
    <t>691:Structures and parts of structures, n.e.s., of iron, steel or aluminium</t>
  </si>
  <si>
    <t>692:Metal containers for storage or transport</t>
  </si>
  <si>
    <t>693:Wire products (excluding insulated electrical wiring) and fencing grills</t>
  </si>
  <si>
    <t>694:Nails, screws, nuts, bolts, rivets and the like, of iron, steel, copper or aluminium</t>
  </si>
  <si>
    <t>695:Tools for use in the hand or in machines</t>
  </si>
  <si>
    <t>696:Cutlery</t>
  </si>
  <si>
    <t>697:Household equipment of base metal, n.e.s.</t>
  </si>
  <si>
    <t>699:Manufactures of base metal, n.e.s.</t>
  </si>
  <si>
    <t>711:Steam or other vapour-generating boilers, superheated water boilers, and auxiliary plant for use therewith; parts thereof</t>
  </si>
  <si>
    <t>712:Steam turbines and other vapour turbines and parts thereof, n.e.s.</t>
  </si>
  <si>
    <t>713:Internal combustion piston engines and parts thereof, n.e.s.</t>
  </si>
  <si>
    <t>714:Engines and motors, non-electric (other than those of groups 712, 713 and 718); parts, n.e.s., of these engines and motors</t>
  </si>
  <si>
    <t>716:Rotating electric plant and parts thereof, n.e.s.</t>
  </si>
  <si>
    <t>718:Power-generating machinery and parts thereof, n.e.s.</t>
  </si>
  <si>
    <t>721:Agricultural machinery (excluding tractors) and parts thereof</t>
  </si>
  <si>
    <t>722:Tractors (other than those of headings 744.14 and 744.15)</t>
  </si>
  <si>
    <t>723:Civil engineering and contractors' plant and equipment; parts thereof</t>
  </si>
  <si>
    <t>724:Textile and leather machinery and parts thereof, n.e.s.</t>
  </si>
  <si>
    <t>725:Paper mill and pulp mill machinery, paper-cutting machines and other machinery for the manufacture of paper articles; parts thereof</t>
  </si>
  <si>
    <t>726:Printing and bookbinding machinery and parts thereof</t>
  </si>
  <si>
    <t>727:Food-processing machines (excluding domestic); parts thereof</t>
  </si>
  <si>
    <t>728:Other machinery and equipment specialized for particular industries; parts thereof, n.e.s.</t>
  </si>
  <si>
    <t>731:Machine tools working by removing metal or other material</t>
  </si>
  <si>
    <t>733:Machine tools for working metal, sintered metal carbides or cermets, without removing material</t>
  </si>
  <si>
    <t xml:space="preserve">735:Parts, n.e.s., and accessories suitable for use solely or principally with the machines falling within groups 731 and 733 </t>
  </si>
  <si>
    <t>737:Metalworking machinery (other than machine tools) and parts thereof, n.e.s.</t>
  </si>
  <si>
    <t>741:Heating and cooling equipment and parts thereof, n.e.s.</t>
  </si>
  <si>
    <t>742:Pumps for liquids, whether or not fitted with a measuring device; liquid elevators; parts for such pumps and liquid elevators</t>
  </si>
  <si>
    <t>743:Pumps (other than pumps for liquids), air or other gas compressors and fans; ventilating or recycling hoods incorporating a fan, whether or not fitted with filters; centrifuges; filtering or purifying apparatus; parts thereof</t>
  </si>
  <si>
    <t>744:Mechanical handling equipment and parts thereof, n.e.s.</t>
  </si>
  <si>
    <t>745:Non-electrical machinery, tools and mechanical apparatus and parts thereof, n.e.s.</t>
  </si>
  <si>
    <t>746:Ball- or roller bearings</t>
  </si>
  <si>
    <t>747:Taps, cocks, valves and similar appliances for pipes, boiler shells, tanks, vats or the like, including pressure-reducing valves and thermostatically controlled valves</t>
  </si>
  <si>
    <t xml:space="preserve">748:Transmission shafts (including camshafts and crankshafts) and cranks; bearing housings and plain shaft bearings; gears and gearing; </t>
  </si>
  <si>
    <t>749:Non-electric parts and accessories of machinery, n.e.s.</t>
  </si>
  <si>
    <t>751:Office machines</t>
  </si>
  <si>
    <t>752:Automatic data-processing machines and units thereof; magnetic or optical readers, machines for transcribing data onto data media in coded form and machines for processing such data, n.e.s.</t>
  </si>
  <si>
    <t>759:Parts and accessories (other than covers, carrying cases and the like) suitable for use solely or principally with machines falling withing groups 751 and 752</t>
  </si>
  <si>
    <t xml:space="preserve">761:Monitors and projectors, not incorporating television reception apparatus; reception apparatus for television, </t>
  </si>
  <si>
    <t>762:Reception apparatus for radio-broadcasting, whether or not combined, in the same housing, with sound recording or reproducing apparatus or a clock</t>
  </si>
  <si>
    <t>763:Sound recording or reproducing apparatus; video recording or reproducing apparatus; whether or not incorporating a video tuner</t>
  </si>
  <si>
    <t>764:Telecommunications equipment, n.e.s., and parts, n.e.s., and accessories of apparatus falling within division 76</t>
  </si>
  <si>
    <t>771:Electric power machinery (other than rotating electric plant of group 716) and parts thereof</t>
  </si>
  <si>
    <t xml:space="preserve">772:Electrical apparatus for switching or protecting electrical circuits or for making connections to or in electrical circuits </t>
  </si>
  <si>
    <t>773:Equipment for distributing electricity, n.e.s.</t>
  </si>
  <si>
    <t>774:Electrodiagnostic apparatus for medical, surgical, dental or veterinary purposes, and radiological apparatus</t>
  </si>
  <si>
    <t>775:Household-type electrical and non-electrical equipment, n.e.s.</t>
  </si>
  <si>
    <t xml:space="preserve">776:Thermionic, cold cathode or photo-cathode valves and tubes (e.g., vacuum or vapour or gas-filled valves and tubes, mercury arc rectifying valves and tubes, </t>
  </si>
  <si>
    <t>778:Electrical machinery and apparatus, n.e.s.</t>
  </si>
  <si>
    <t>781:Motor cars and other motor vehicles principally designed for the transport of persons (other than motor vehicles for the transport of ten or more persons, including the driver), including station-wagons and racing cars</t>
  </si>
  <si>
    <t>782:Motor vehicles for the transport of goods and special-purpose motor vehicles</t>
  </si>
  <si>
    <t>783:Road motor vehicles, n.e.s.</t>
  </si>
  <si>
    <t>784:Parts and accessories of the motor vehicles of groups 722, 781, 782 and 783</t>
  </si>
  <si>
    <t>785:Motor cycles (including mopeds) and cycles, motorized and non-motirized; invalid carriages</t>
  </si>
  <si>
    <t>786:Trailers and semi-trailers; other vehicles, not mechanically-propelled; specially designed and equipped transport containers</t>
  </si>
  <si>
    <t>791:Railway vehicles (including hovertrains) and associated equipment</t>
  </si>
  <si>
    <t>792:Aircraft and associated equipment; spacecraft (including satellites) and spacecraft launch vehicles; parts thereof</t>
  </si>
  <si>
    <t>793:Ships, boats (including hovercraft) and floating structures</t>
  </si>
  <si>
    <t>811:Prefabricated buildings</t>
  </si>
  <si>
    <t>812:Sanitary, plumbing and heating fixtures and fittings, n.e.s.</t>
  </si>
  <si>
    <t>813:Lighting fixtures and fittings, n.e.s.</t>
  </si>
  <si>
    <t>821:Furniture and parts thereof; bedding, mattresses, mattress supports, cushions and similar stuffed furnishings</t>
  </si>
  <si>
    <t xml:space="preserve">831:Trunks, suitcases, vanity cases, executive cases, briefcases, school satches, spectacle cases, binocular cases, camera cases, </t>
  </si>
  <si>
    <t>841:Men's or boys' coats, capes, jackets, suits, blazers, trousers, shorts, shirts, underwear, nightwear and similar articles of textile fabrics,</t>
  </si>
  <si>
    <t xml:space="preserve">842:Women's or girls' coats, capes, jackets, suits, trousers, shorts, shirts, dresses and skirts, underwear, nightwear and similar articles of textile fabrics, </t>
  </si>
  <si>
    <t>843:Men's or boys' coats, capes, jackets, suits, blazers, trousers, shorts, shirts, underwear, nightwear and similar articles of textile fabrics,</t>
  </si>
  <si>
    <t xml:space="preserve">844:Women's or girls' coats, capes, jackets, suits, trousers, shorts, shirts, dresses and skirts, underwear, nightwear and similar articles of textile fabrics, </t>
  </si>
  <si>
    <t>845:Articles of apparel, of textile fabrics, whether or not knitted or crocheted, n.e.s.</t>
  </si>
  <si>
    <t>846:Clothing accessories, of textile fabrics, whether or not knitted or crocheted (other than those for babies)</t>
  </si>
  <si>
    <t>848:Articles of apparel and clothing accessories of other than textile fabrics; headgear of all materials</t>
  </si>
  <si>
    <t>851:Footwear</t>
  </si>
  <si>
    <t>871:Optical instruments and apparatus, n.e.s.</t>
  </si>
  <si>
    <t>872:Instruments and appliances, n.e.s., for medical, surgical, dental or veterinary purposes</t>
  </si>
  <si>
    <t>873:Meters and counters, n.e.s.</t>
  </si>
  <si>
    <t>874:Measuring, checking, analysing and controlling instruments and apparatus, n.e.s.</t>
  </si>
  <si>
    <t>881:Photographic apparatus and equipment, n.e.s.</t>
  </si>
  <si>
    <t>882:Photographic and cinematographic supplies</t>
  </si>
  <si>
    <t>883:Cinematographic film, exposed and developed, whether or not incorporating soundtrack or consisting only of soundtrack</t>
  </si>
  <si>
    <t>884:Optical goods, n.e.s.</t>
  </si>
  <si>
    <t>885:Watches and clocks</t>
  </si>
  <si>
    <t>891:Arms and ammunition</t>
  </si>
  <si>
    <t>892:Printed matter</t>
  </si>
  <si>
    <t>893:Articles, n.e.s., of plastics</t>
  </si>
  <si>
    <t>894:Baby carriages, toys, games and sporting goods</t>
  </si>
  <si>
    <t>895:Office and stationery supplies, n.e.s.</t>
  </si>
  <si>
    <t>896:Works of art, collectors' pieces and antiques</t>
  </si>
  <si>
    <t>897:Jewellery, goldsmiths' and silversmiths' wares, and other articles of precious or semiprecious materials, n.e.s.</t>
  </si>
  <si>
    <t>898:Musical instruments and parts and accessories thereof; records, tapes and other sound or similar recordings (excluding goods of groups 763 and 883)</t>
  </si>
  <si>
    <t>899:Miscellaneous manufactured articles, n.e.s.</t>
  </si>
  <si>
    <t>911:Postal packages not classified according to kind</t>
  </si>
  <si>
    <t>931:Special transactions and commodities not classified according to kind</t>
  </si>
  <si>
    <t>961:Coin (other than gold coin), not being legal tender</t>
  </si>
  <si>
    <t>971:Gold, non-monetary (excluding gold ores and concentrates)</t>
  </si>
  <si>
    <t>III:Gold coin and current coin</t>
  </si>
  <si>
    <t>sul:</t>
  </si>
  <si>
    <t>TOTAL</t>
  </si>
  <si>
    <t>Netherlands</t>
  </si>
  <si>
    <t>2021:</t>
  </si>
  <si>
    <t xml:space="preserve"> Year </t>
  </si>
  <si>
    <t>Mar_21</t>
  </si>
  <si>
    <t>Q1 - 21</t>
  </si>
  <si>
    <t>Botswana</t>
  </si>
  <si>
    <t>Table 3 A</t>
  </si>
  <si>
    <t>SITCR4 \ Partner</t>
  </si>
  <si>
    <t>Exports by Mode of Transport</t>
  </si>
  <si>
    <t>∆m/m</t>
  </si>
  <si>
    <t>∆y/y</t>
  </si>
  <si>
    <t>% share</t>
  </si>
  <si>
    <t>2General:2General</t>
  </si>
  <si>
    <t>Germany</t>
  </si>
  <si>
    <t>Table 1: Import/Export/Trade bal_Apr 20-Apr 21</t>
  </si>
  <si>
    <t>Table 2: Export/Import series by month_quarter_annual_Apr-20-Apr-21</t>
  </si>
  <si>
    <t>Belgium</t>
  </si>
  <si>
    <t>2021: APRIL</t>
  </si>
  <si>
    <t>April</t>
  </si>
  <si>
    <t xml:space="preserve"> 2021: APRIL</t>
  </si>
  <si>
    <t>Total Trade Value_Apr-20 ( Export + Import)</t>
  </si>
  <si>
    <t>Total Trade Value_Marc-21 ( Export + Import)</t>
  </si>
  <si>
    <t>Total Trade Value_Apr-21 ( Export + Import)</t>
  </si>
  <si>
    <t xml:space="preserve">           </t>
  </si>
  <si>
    <t>April 2021 Imports by SITC 3 digits level</t>
  </si>
  <si>
    <t>April 2021 Exports by SITC 3 digits level</t>
  </si>
  <si>
    <t>Zambia</t>
  </si>
  <si>
    <t>D.R.C.</t>
  </si>
  <si>
    <t>667:Precious stones(diamonds)</t>
  </si>
  <si>
    <t>522:Inorganic chemicals</t>
  </si>
  <si>
    <t>793:Vessels</t>
  </si>
  <si>
    <t xml:space="preserve">334:Petroleum oils </t>
  </si>
  <si>
    <t>MULTIMODAL TRANSPORT</t>
  </si>
  <si>
    <t>RAIL TRANSPORT</t>
  </si>
  <si>
    <t>AIR TRANSPORT</t>
  </si>
  <si>
    <t>SEA TRANSPORT</t>
  </si>
  <si>
    <t>ROAD TRANSPORT</t>
  </si>
  <si>
    <t>Net-weight (t)</t>
  </si>
  <si>
    <t>TransType \ Period</t>
  </si>
  <si>
    <t>(t)</t>
  </si>
  <si>
    <t>Imports by Economic Region</t>
  </si>
  <si>
    <t>17011300:Cane sugar specified in Subheading Note 2 to this Chapter</t>
  </si>
  <si>
    <t>17024000:Glucose and glucose syrup, containing &gt;=20% but &lt;50% fructose</t>
  </si>
  <si>
    <t>17019100:Containing added flavouring or colouring matter</t>
  </si>
  <si>
    <t>17025000:Chemically pure fructose</t>
  </si>
  <si>
    <t>17026000:Other fructose and fructose syrup, containing &gt;50% fructose</t>
  </si>
  <si>
    <t>17022000:Maple sugar and maple syrup</t>
  </si>
  <si>
    <t>17039000:Other molasses resulting from the extraction or refining of sugar (excl. cane)</t>
  </si>
  <si>
    <t>17021100:Lactose and lactose syrup containing by weight&gt;=99% lactose calculated on the dry matter</t>
  </si>
  <si>
    <t>17029000:Artificial honey, caramel and other sugars (incl. invert sugar), nes</t>
  </si>
  <si>
    <t>17021900:--Otther Lactose &amp; lactose syrup cont.. by weight &lt;99% lactose calc.. on the dry matter</t>
  </si>
  <si>
    <t>17011400:Other cane sugar</t>
  </si>
  <si>
    <t>17023000:Glucose and glucose syrup, containing &lt;20% fructose</t>
  </si>
  <si>
    <t>World</t>
  </si>
  <si>
    <t>17031000:Cane molasses resulting from the extraction or refining of sugar</t>
  </si>
  <si>
    <t>17041000:Chewing gum</t>
  </si>
  <si>
    <t>17049000:Other sugar confectionery (incl. white chocolate), not containing cocoa, nes</t>
  </si>
  <si>
    <t>17019900:Other</t>
  </si>
  <si>
    <t>CValue</t>
  </si>
  <si>
    <t>%∆ - IM</t>
  </si>
  <si>
    <t>Period \ Indicators</t>
  </si>
  <si>
    <t>17:Sugar and sugar confectionery</t>
  </si>
  <si>
    <t>Partner \ Indicators</t>
  </si>
  <si>
    <t>Total Import:Total Import</t>
  </si>
  <si>
    <t xml:space="preserve">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</si>
</sst>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m;@"/>
    <numFmt numFmtId="167" formatCode="#,##0.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00">
    <xf numFmtId="0" fontId="0" fillId="0" borderId="0" xfId="0"/>
    <xf numFmtId="0" fontId="6" fillId="0" borderId="0" xfId="0" applyFont="1" applyBorder="1"/>
    <xf numFmtId="0" fontId="0" fillId="0" borderId="0" xfId="0"/>
    <xf numFmtId="17" fontId="0" fillId="0" borderId="1" xfId="0" applyNumberFormat="1" applyFill="1" applyBorder="1"/>
    <xf numFmtId="164" fontId="0" fillId="0" borderId="0" xfId="1" applyNumberFormat="1" applyFont="1"/>
    <xf numFmtId="0" fontId="6" fillId="0" borderId="0" xfId="0" applyFont="1"/>
    <xf numFmtId="0" fontId="5" fillId="0" borderId="0" xfId="0" applyFont="1" applyBorder="1"/>
    <xf numFmtId="17" fontId="0" fillId="0" borderId="0" xfId="0" applyNumberForma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164" fontId="0" fillId="0" borderId="0" xfId="1" applyNumberFormat="1" applyFont="1"/>
    <xf numFmtId="164" fontId="0" fillId="0" borderId="0" xfId="1" applyNumberFormat="1" applyFont="1"/>
    <xf numFmtId="0" fontId="0" fillId="0" borderId="0" xfId="0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Fill="1" applyBorder="1"/>
    <xf numFmtId="164" fontId="0" fillId="0" borderId="1" xfId="0" applyNumberFormat="1" applyBorder="1"/>
    <xf numFmtId="165" fontId="0" fillId="0" borderId="1" xfId="2" applyNumberFormat="1" applyFont="1" applyBorder="1"/>
    <xf numFmtId="0" fontId="5" fillId="0" borderId="0" xfId="0" applyFont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2" applyNumberFormat="1" applyFont="1" applyBorder="1"/>
    <xf numFmtId="164" fontId="5" fillId="0" borderId="1" xfId="0" applyNumberFormat="1" applyFont="1" applyBorder="1"/>
    <xf numFmtId="46" fontId="0" fillId="0" borderId="0" xfId="0" applyNumberFormat="1"/>
    <xf numFmtId="166" fontId="0" fillId="0" borderId="0" xfId="0" applyNumberFormat="1"/>
    <xf numFmtId="3" fontId="0" fillId="0" borderId="0" xfId="0" applyNumberFormat="1"/>
    <xf numFmtId="165" fontId="5" fillId="0" borderId="1" xfId="2" applyNumberFormat="1" applyFont="1" applyBorder="1" applyProtection="1"/>
    <xf numFmtId="164" fontId="0" fillId="0" borderId="0" xfId="0" applyNumberFormat="1"/>
    <xf numFmtId="17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/>
    <xf numFmtId="3" fontId="0" fillId="2" borderId="0" xfId="1" applyNumberFormat="1" applyFont="1" applyFill="1" applyBorder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3" fontId="5" fillId="0" borderId="1" xfId="0" applyNumberFormat="1" applyFont="1" applyBorder="1"/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7" fontId="0" fillId="0" borderId="0" xfId="0" applyNumberFormat="1"/>
    <xf numFmtId="17" fontId="0" fillId="0" borderId="0" xfId="0" applyNumberFormat="1" applyFill="1" applyAlignment="1">
      <alignment horizontal="left"/>
    </xf>
    <xf numFmtId="3" fontId="5" fillId="0" borderId="0" xfId="0" applyNumberFormat="1" applyFont="1"/>
    <xf numFmtId="17" fontId="0" fillId="0" borderId="0" xfId="0" applyNumberFormat="1" applyFill="1"/>
    <xf numFmtId="17" fontId="5" fillId="0" borderId="0" xfId="0" applyNumberFormat="1" applyFont="1" applyFill="1"/>
    <xf numFmtId="0" fontId="0" fillId="0" borderId="0" xfId="0" applyFont="1"/>
    <xf numFmtId="0" fontId="2" fillId="0" borderId="1" xfId="6" applyBorder="1"/>
    <xf numFmtId="3" fontId="2" fillId="0" borderId="1" xfId="6" applyNumberFormat="1" applyBorder="1"/>
    <xf numFmtId="0" fontId="4" fillId="0" borderId="0" xfId="9"/>
    <xf numFmtId="0" fontId="4" fillId="0" borderId="1" xfId="9" applyBorder="1"/>
    <xf numFmtId="17" fontId="4" fillId="0" borderId="1" xfId="9" applyNumberFormat="1" applyBorder="1"/>
    <xf numFmtId="3" fontId="4" fillId="0" borderId="1" xfId="9" applyNumberFormat="1" applyBorder="1"/>
    <xf numFmtId="167" fontId="4" fillId="0" borderId="1" xfId="9" applyNumberFormat="1" applyBorder="1"/>
    <xf numFmtId="0" fontId="5" fillId="0" borderId="1" xfId="9" applyFont="1" applyFill="1" applyBorder="1"/>
    <xf numFmtId="167" fontId="5" fillId="0" borderId="1" xfId="9" applyNumberFormat="1" applyFont="1" applyBorder="1"/>
    <xf numFmtId="3" fontId="5" fillId="0" borderId="1" xfId="9" applyNumberFormat="1" applyFont="1" applyBorder="1"/>
    <xf numFmtId="165" fontId="0" fillId="2" borderId="0" xfId="2" applyNumberFormat="1" applyFont="1" applyFill="1" applyBorder="1"/>
    <xf numFmtId="164" fontId="0" fillId="0" borderId="0" xfId="1" applyNumberFormat="1" applyFont="1"/>
    <xf numFmtId="164" fontId="10" fillId="0" borderId="0" xfId="0" applyNumberFormat="1" applyFont="1"/>
    <xf numFmtId="3" fontId="10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/>
    <xf numFmtId="165" fontId="2" fillId="0" borderId="1" xfId="2" applyNumberFormat="1" applyFont="1" applyBorder="1"/>
    <xf numFmtId="0" fontId="0" fillId="0" borderId="0" xfId="0"/>
    <xf numFmtId="164" fontId="0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/>
    <xf numFmtId="164" fontId="0" fillId="0" borderId="1" xfId="1" applyNumberFormat="1" applyFont="1" applyBorder="1"/>
    <xf numFmtId="0" fontId="1" fillId="0" borderId="0" xfId="10"/>
    <xf numFmtId="3" fontId="0" fillId="3" borderId="0" xfId="0" applyNumberFormat="1" applyFill="1"/>
    <xf numFmtId="0" fontId="5" fillId="0" borderId="0" xfId="10" applyFont="1"/>
    <xf numFmtId="165" fontId="1" fillId="0" borderId="1" xfId="2" applyNumberFormat="1" applyFont="1" applyBorder="1" applyProtection="1"/>
    <xf numFmtId="3" fontId="5" fillId="0" borderId="1" xfId="10" applyNumberFormat="1" applyFont="1" applyFill="1" applyBorder="1"/>
    <xf numFmtId="165" fontId="1" fillId="0" borderId="1" xfId="2" applyNumberFormat="1" applyFont="1" applyBorder="1"/>
    <xf numFmtId="3" fontId="1" fillId="0" borderId="1" xfId="10" applyNumberFormat="1" applyBorder="1"/>
    <xf numFmtId="0" fontId="1" fillId="0" borderId="1" xfId="10" applyBorder="1"/>
    <xf numFmtId="17" fontId="1" fillId="0" borderId="1" xfId="10" applyNumberFormat="1" applyBorder="1"/>
    <xf numFmtId="167" fontId="1" fillId="0" borderId="1" xfId="10" applyNumberFormat="1" applyBorder="1"/>
    <xf numFmtId="168" fontId="1" fillId="0" borderId="1" xfId="10" applyNumberFormat="1" applyBorder="1"/>
    <xf numFmtId="3" fontId="5" fillId="0" borderId="1" xfId="10" applyNumberFormat="1" applyFont="1" applyBorder="1"/>
    <xf numFmtId="0" fontId="9" fillId="0" borderId="1" xfId="10" applyFont="1" applyBorder="1"/>
    <xf numFmtId="0" fontId="6" fillId="0" borderId="0" xfId="9" applyFont="1"/>
    <xf numFmtId="0" fontId="4" fillId="0" borderId="1" xfId="9" applyFill="1" applyBorder="1"/>
    <xf numFmtId="168" fontId="1" fillId="0" borderId="1" xfId="10" applyNumberFormat="1" applyBorder="1" applyAlignment="1">
      <alignment horizontal="center"/>
    </xf>
    <xf numFmtId="168" fontId="1" fillId="0" borderId="0" xfId="10" applyNumberFormat="1"/>
    <xf numFmtId="0" fontId="5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/>
    </xf>
    <xf numFmtId="0" fontId="5" fillId="0" borderId="4" xfId="10" applyFont="1" applyBorder="1" applyAlignment="1">
      <alignment horizontal="center" vertical="center"/>
    </xf>
    <xf numFmtId="0" fontId="5" fillId="0" borderId="3" xfId="10" applyFont="1" applyBorder="1" applyAlignment="1">
      <alignment horizontal="center" vertical="center"/>
    </xf>
    <xf numFmtId="17" fontId="4" fillId="0" borderId="5" xfId="9" applyNumberFormat="1" applyBorder="1" applyAlignment="1">
      <alignment horizontal="center"/>
    </xf>
    <xf numFmtId="17" fontId="4" fillId="0" borderId="6" xfId="9" applyNumberFormat="1" applyBorder="1" applyAlignment="1">
      <alignment horizontal="center"/>
    </xf>
    <xf numFmtId="17" fontId="1" fillId="0" borderId="5" xfId="10" applyNumberFormat="1" applyBorder="1" applyAlignment="1">
      <alignment horizontal="center"/>
    </xf>
    <xf numFmtId="17" fontId="1" fillId="0" borderId="6" xfId="10" applyNumberFormat="1" applyBorder="1" applyAlignment="1">
      <alignment horizontal="center"/>
    </xf>
    <xf numFmtId="0" fontId="9" fillId="0" borderId="4" xfId="10" applyFont="1" applyBorder="1" applyAlignment="1">
      <alignment horizontal="center" vertical="center"/>
    </xf>
    <xf numFmtId="0" fontId="9" fillId="0" borderId="3" xfId="10" applyFont="1" applyBorder="1" applyAlignment="1">
      <alignment horizontal="center" vertical="center"/>
    </xf>
    <xf numFmtId="0" fontId="0" fillId="0" borderId="1" xfId="9" applyFont="1" applyBorder="1"/>
  </cellXfs>
  <cellStyles count="11">
    <cellStyle name="Comma" xfId="1" builtinId="3"/>
    <cellStyle name="Normal" xfId="0" builtinId="0"/>
    <cellStyle name="Normal 2" xfId="3"/>
    <cellStyle name="Normal 2 2" xfId="9"/>
    <cellStyle name="Normal 2 3" xfId="10"/>
    <cellStyle name="Normal 3" xfId="5"/>
    <cellStyle name="Normal 4" xfId="6"/>
    <cellStyle name="Normal 5" xfId="7"/>
    <cellStyle name="Percent" xfId="2" builtinId="5"/>
    <cellStyle name="Percent 2" xfId="4"/>
    <cellStyle name="Percent 3" xfId="8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numFmt numFmtId="22" formatCode="mmm\-yy"/>
      <fill>
        <patternFill patternType="none">
          <fgColor indexed="64"/>
          <bgColor indexed="65"/>
        </patternFill>
      </fill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'Tradebal &amp; Aggr trade'!$B$5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'Tradebal &amp; Aggr trade'!$A$6:$A$19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'Tradebal &amp; Aggr trade'!$B$6:$B$19</c:f>
              <c:numCache>
                <c:formatCode>_(* #,##0_);_(* \(#,##0\);_(* "-"??_);_(@_)</c:formatCode>
                <c:ptCount val="13"/>
                <c:pt idx="0">
                  <c:v>5652.6806268299997</c:v>
                </c:pt>
                <c:pt idx="1">
                  <c:v>7405.1051779799991</c:v>
                </c:pt>
                <c:pt idx="2">
                  <c:v>7550.8937058199999</c:v>
                </c:pt>
                <c:pt idx="3">
                  <c:v>6582.7777827999998</c:v>
                </c:pt>
                <c:pt idx="4">
                  <c:v>7530.9213928999998</c:v>
                </c:pt>
                <c:pt idx="5">
                  <c:v>8956.3425230699995</c:v>
                </c:pt>
                <c:pt idx="6">
                  <c:v>7839.3676146000007</c:v>
                </c:pt>
                <c:pt idx="7">
                  <c:v>8693.0963140300009</c:v>
                </c:pt>
                <c:pt idx="8">
                  <c:v>8235.8838320699997</c:v>
                </c:pt>
                <c:pt idx="9">
                  <c:v>7635.30063058</c:v>
                </c:pt>
                <c:pt idx="10">
                  <c:v>6164.1419423799998</c:v>
                </c:pt>
                <c:pt idx="11">
                  <c:v>8408.204298390001</c:v>
                </c:pt>
                <c:pt idx="12">
                  <c:v>8345.0297361800003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F-41BE-B1A2-6DFCACD5DD1E}"/>
            </c:ext>
          </c:extLst>
        </c:ser>
        <c:ser>
          <c:idx val="1"/>
          <c:order val="1"/>
          <c:tx>
            <c:strRef>
              <c:f>'Tradebal &amp; Aggr trade'!$C$5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'Tradebal &amp; Aggr trade'!$A$6:$A$19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'Tradebal &amp; Aggr trade'!$C$6:$C$19</c:f>
              <c:numCache>
                <c:formatCode>_(* #,##0_);_(* \(#,##0\);_(* "-"??_);_(@_)</c:formatCode>
                <c:ptCount val="13"/>
                <c:pt idx="0">
                  <c:v>7420.1605808000004</c:v>
                </c:pt>
                <c:pt idx="1">
                  <c:v>8613.1109973700004</c:v>
                </c:pt>
                <c:pt idx="2">
                  <c:v>7225.8198663800003</c:v>
                </c:pt>
                <c:pt idx="3">
                  <c:v>10011.058432620001</c:v>
                </c:pt>
                <c:pt idx="4">
                  <c:v>8928.0219728499997</c:v>
                </c:pt>
                <c:pt idx="5">
                  <c:v>10517.389935296</c:v>
                </c:pt>
                <c:pt idx="6">
                  <c:v>12260.85432368</c:v>
                </c:pt>
                <c:pt idx="7">
                  <c:v>11361.981995145001</c:v>
                </c:pt>
                <c:pt idx="8">
                  <c:v>8821.4069980700006</c:v>
                </c:pt>
                <c:pt idx="9">
                  <c:v>9480.2945147900009</c:v>
                </c:pt>
                <c:pt idx="10">
                  <c:v>8898.5150835700006</c:v>
                </c:pt>
                <c:pt idx="11">
                  <c:v>10183.47749714</c:v>
                </c:pt>
                <c:pt idx="12">
                  <c:v>10389.370508299999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F-41BE-B1A2-6DFCACD5D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2241696"/>
        <c:axId val="-1512240064"/>
      </c:lineChart>
      <c:dateAx>
        <c:axId val="-15122416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40064"/>
        <c:crosses val="autoZero"/>
        <c:auto val="1"/>
        <c:lblOffset val="100"/>
        <c:baseTimeUnit val="months"/>
      </c:dateAx>
      <c:valAx>
        <c:axId val="-151224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4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rgbClr val="FFC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51C-BF92-973EB4DA838A}"/>
              </c:ext>
            </c:extLst>
          </c:dPt>
          <c:dPt>
            <c:idx val="1"/>
            <c:bubble3D val="0"/>
            <c:spPr>
              <a:pattFill prst="diagBrick">
                <a:fgClr>
                  <a:schemeClr val="bg1"/>
                </a:fgClr>
                <a:bgClr>
                  <a:schemeClr val="bg1">
                    <a:lumMod val="65000"/>
                  </a:schemeClr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51C-BF92-973EB4DA838A}"/>
              </c:ext>
            </c:extLst>
          </c:dPt>
          <c:dPt>
            <c:idx val="2"/>
            <c:bubble3D val="0"/>
            <c:spPr>
              <a:pattFill prst="shingle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51C-BF92-973EB4DA838A}"/>
              </c:ext>
            </c:extLst>
          </c:dPt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[2]Sheet2!$B$14:$B$16</c:f>
              <c:strCache>
                <c:ptCount val="3"/>
                <c:pt idx="0">
                  <c:v>Sea</c:v>
                </c:pt>
                <c:pt idx="1">
                  <c:v>Air</c:v>
                </c:pt>
                <c:pt idx="2">
                  <c:v>Road</c:v>
                </c:pt>
              </c:strCache>
            </c:strRef>
          </c:cat>
          <c:val>
            <c:numRef>
              <c:f>[2]Sheet2!$C$14:$C$16</c:f>
              <c:numCache>
                <c:formatCode>General</c:formatCode>
                <c:ptCount val="3"/>
                <c:pt idx="0">
                  <c:v>68.435955513374282</c:v>
                </c:pt>
                <c:pt idx="1">
                  <c:v>17.060503606805735</c:v>
                </c:pt>
                <c:pt idx="2">
                  <c:v>14.503540879819981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24-451C-BF92-973EB4DA8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5E-4545-B84E-C975AA1610CE}"/>
              </c:ext>
            </c:extLst>
          </c:dPt>
          <c:dPt>
            <c:idx val="1"/>
            <c:bubble3D val="0"/>
            <c:spPr>
              <a:pattFill prst="horzBrick">
                <a:fgClr>
                  <a:schemeClr val="bg1"/>
                </a:fgClr>
                <a:bgClr>
                  <a:srgbClr val="FFC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5E-4545-B84E-C975AA1610CE}"/>
              </c:ext>
            </c:extLst>
          </c:dPt>
          <c:dPt>
            <c:idx val="2"/>
            <c:bubble3D val="0"/>
            <c:spPr>
              <a:pattFill prst="diagBrick">
                <a:fgClr>
                  <a:schemeClr val="bg1"/>
                </a:fgClr>
                <a:bgClr>
                  <a:schemeClr val="bg1">
                    <a:lumMod val="65000"/>
                  </a:schemeClr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5E-4545-B84E-C975AA1610CE}"/>
              </c:ext>
            </c:extLst>
          </c:dPt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[3]Sheet2!$B$17:$B$19</c:f>
              <c:strCache>
                <c:ptCount val="3"/>
                <c:pt idx="0">
                  <c:v>Road</c:v>
                </c:pt>
                <c:pt idx="1">
                  <c:v>Sea</c:v>
                </c:pt>
                <c:pt idx="2">
                  <c:v>Air</c:v>
                </c:pt>
              </c:strCache>
            </c:strRef>
          </c:cat>
          <c:val>
            <c:numRef>
              <c:f>[3]Sheet2!$C$17:$C$19</c:f>
              <c:numCache>
                <c:formatCode>General</c:formatCode>
                <c:ptCount val="3"/>
                <c:pt idx="0">
                  <c:v>59.433458682285156</c:v>
                </c:pt>
                <c:pt idx="1">
                  <c:v>38.706909616394242</c:v>
                </c:pt>
                <c:pt idx="2">
                  <c:v>1.8405040145332978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5E-4545-B84E-C975AA1610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[4]Sheet2!$A$12:$A$24</c:f>
              <c:numCache>
                <c:formatCode>General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[4]Sheet2!$B$12:$B$24</c:f>
              <c:numCache>
                <c:formatCode>General</c:formatCode>
                <c:ptCount val="13"/>
                <c:pt idx="0">
                  <c:v>152.14642794999997</c:v>
                </c:pt>
                <c:pt idx="1">
                  <c:v>45.89989534</c:v>
                </c:pt>
                <c:pt idx="2">
                  <c:v>82.546900269999995</c:v>
                </c:pt>
                <c:pt idx="3">
                  <c:v>103.82042559999999</c:v>
                </c:pt>
                <c:pt idx="4">
                  <c:v>139.91973428</c:v>
                </c:pt>
                <c:pt idx="5">
                  <c:v>162.18210800999998</c:v>
                </c:pt>
                <c:pt idx="6">
                  <c:v>112.56229006999999</c:v>
                </c:pt>
                <c:pt idx="7">
                  <c:v>121.17981451</c:v>
                </c:pt>
                <c:pt idx="8">
                  <c:v>157.61549269999998</c:v>
                </c:pt>
                <c:pt idx="9">
                  <c:v>55.803603950000003</c:v>
                </c:pt>
                <c:pt idx="10">
                  <c:v>122.6301462</c:v>
                </c:pt>
                <c:pt idx="11">
                  <c:v>110.46749776</c:v>
                </c:pt>
                <c:pt idx="12">
                  <c:v>110.00642313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5-4462-A79C-EA94AC6DA4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94420256"/>
        <c:axId val="1545257888"/>
      </c:barChart>
      <c:catAx>
        <c:axId val="1794420256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57888"/>
        <c:crosses val="autoZero"/>
        <c:auto val="1"/>
        <c:lblAlgn val="ctr"/>
        <c:lblOffset val="100"/>
        <c:noMultiLvlLbl val="1"/>
      </c:catAx>
      <c:valAx>
        <c:axId val="15452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42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'Tradebal &amp; Aggr trade'!$B$5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'Tradebal &amp; Aggr trade'!$B$6:$B$18</c:f>
              <c:numCache>
                <c:formatCode>_(* #,##0_);_(* \(#,##0\);_(* "-"??_);_(@_)</c:formatCode>
                <c:ptCount val="13"/>
                <c:pt idx="0">
                  <c:v>5652.6806268299997</c:v>
                </c:pt>
                <c:pt idx="1">
                  <c:v>7405.1051779799991</c:v>
                </c:pt>
                <c:pt idx="2">
                  <c:v>7550.8937058199999</c:v>
                </c:pt>
                <c:pt idx="3">
                  <c:v>6582.7777827999998</c:v>
                </c:pt>
                <c:pt idx="4">
                  <c:v>7530.9213928999998</c:v>
                </c:pt>
                <c:pt idx="5">
                  <c:v>8956.3425230699995</c:v>
                </c:pt>
                <c:pt idx="6">
                  <c:v>7839.3676146000007</c:v>
                </c:pt>
                <c:pt idx="7">
                  <c:v>8693.0963140300009</c:v>
                </c:pt>
                <c:pt idx="8">
                  <c:v>8235.8838320699997</c:v>
                </c:pt>
                <c:pt idx="9">
                  <c:v>7635.30063058</c:v>
                </c:pt>
                <c:pt idx="10">
                  <c:v>6164.1419423799998</c:v>
                </c:pt>
                <c:pt idx="11">
                  <c:v>8408.204298390001</c:v>
                </c:pt>
                <c:pt idx="12">
                  <c:v>8345.0297361800003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7-48DF-A4FC-795A2EABE0BD}"/>
            </c:ext>
          </c:extLst>
        </c:ser>
        <c:ser>
          <c:idx val="2"/>
          <c:order val="2"/>
          <c:tx>
            <c:strRef>
              <c:f>'Tradebal &amp; Aggr trade'!$D$5</c:f>
              <c:strCache>
                <c:ptCount val="1"/>
                <c:pt idx="0">
                  <c:v>Import (-)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'Tradebal &amp; Aggr trade'!$D$6:$D$18</c:f>
              <c:numCache>
                <c:formatCode>#,##0</c:formatCode>
                <c:ptCount val="13"/>
                <c:pt idx="0">
                  <c:v>-7420.1605808000004</c:v>
                </c:pt>
                <c:pt idx="1">
                  <c:v>-8613.1109973700004</c:v>
                </c:pt>
                <c:pt idx="2">
                  <c:v>-7225.8198663800003</c:v>
                </c:pt>
                <c:pt idx="3">
                  <c:v>-10011.058432620001</c:v>
                </c:pt>
                <c:pt idx="4">
                  <c:v>-8928.0219728499997</c:v>
                </c:pt>
                <c:pt idx="5">
                  <c:v>-10517.389935296</c:v>
                </c:pt>
                <c:pt idx="6">
                  <c:v>-12260.85432368</c:v>
                </c:pt>
                <c:pt idx="7">
                  <c:v>-11361.981995145001</c:v>
                </c:pt>
                <c:pt idx="8">
                  <c:v>-8821.4069980700006</c:v>
                </c:pt>
                <c:pt idx="9">
                  <c:v>-9480.2945147900009</c:v>
                </c:pt>
                <c:pt idx="10">
                  <c:v>-8898.5150835700006</c:v>
                </c:pt>
                <c:pt idx="11">
                  <c:v>-10183.47749714</c:v>
                </c:pt>
                <c:pt idx="12">
                  <c:v>-10389.370508299999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7-48DF-A4FC-795A2EABE0BD}"/>
            </c:ext>
          </c:extLst>
        </c:ser>
        <c:ser>
          <c:idx val="3"/>
          <c:order val="3"/>
          <c:tx>
            <c:strRef>
              <c:f>'Tradebal &amp; Aggr trade'!$E$5</c:f>
              <c:strCache>
                <c:ptCount val="1"/>
                <c:pt idx="0">
                  <c:v>Trade bal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rgbClr val="FF0000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'Tradebal &amp; Aggr trade'!$E$6:$E$18</c:f>
              <c:numCache>
                <c:formatCode>#,##0</c:formatCode>
                <c:ptCount val="13"/>
                <c:pt idx="0">
                  <c:v>-1767.4799539700007</c:v>
                </c:pt>
                <c:pt idx="1">
                  <c:v>-1208.0058193900013</c:v>
                </c:pt>
                <c:pt idx="2">
                  <c:v>325.07383943999957</c:v>
                </c:pt>
                <c:pt idx="3">
                  <c:v>-3428.2806498200007</c:v>
                </c:pt>
                <c:pt idx="4">
                  <c:v>-1397.1005799499999</c:v>
                </c:pt>
                <c:pt idx="5">
                  <c:v>-1561.0474122260002</c:v>
                </c:pt>
                <c:pt idx="6">
                  <c:v>-4421.4867090799989</c:v>
                </c:pt>
                <c:pt idx="7">
                  <c:v>-2668.8856811149999</c:v>
                </c:pt>
                <c:pt idx="8">
                  <c:v>-585.52316600000086</c:v>
                </c:pt>
                <c:pt idx="9">
                  <c:v>-1844.9938842100009</c:v>
                </c:pt>
                <c:pt idx="10">
                  <c:v>-2734.3731411900008</c:v>
                </c:pt>
                <c:pt idx="11">
                  <c:v>-1775.2731987499992</c:v>
                </c:pt>
                <c:pt idx="12">
                  <c:v>-2044.3407721199983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7-48DF-A4FC-795A2EABE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12236256"/>
        <c:axId val="-1512234624"/>
        <c:extLst>
          <c:ext xmlns:c15="http://schemas.microsoft.com/office/drawing/2012/chart" uri="{02D57815-91ED-43cb-92C2-25804820EDAC}">
            <c15:filteredArea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'Tradebal &amp; Aggr trade'!$C$5</c15:sqref>
                        </c15:formulaRef>
                      </c:ext>
                    </c:extLst>
                    <c:strCache>
                      <c:ptCount val="1"/>
                      <c:pt idx="0">
                        <c:v>Import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'Tradebal &amp; Aggr trade'!$A$6:$A$18</c15:sqref>
                        </c15:formulaRef>
                      </c:ext>
                    </c:extLst>
                    <c:numCache>
                      <c:formatCode>mmm\-yy</c:formatCode>
                      <c:ptCount val="13"/>
                      <c:pt idx="0">
                        <c:v>43922</c:v>
                      </c:pt>
                      <c:pt idx="1">
                        <c:v>43952</c:v>
                      </c:pt>
                      <c:pt idx="2">
                        <c:v>43983</c:v>
                      </c:pt>
                      <c:pt idx="3">
                        <c:v>44013</c:v>
                      </c:pt>
                      <c:pt idx="4">
                        <c:v>44044</c:v>
                      </c:pt>
                      <c:pt idx="5">
                        <c:v>44075</c:v>
                      </c:pt>
                      <c:pt idx="6">
                        <c:v>44105</c:v>
                      </c:pt>
                      <c:pt idx="7">
                        <c:v>44136</c:v>
                      </c:pt>
                      <c:pt idx="8">
                        <c:v>44166</c:v>
                      </c:pt>
                      <c:pt idx="9">
                        <c:v>44197</c:v>
                      </c:pt>
                      <c:pt idx="10">
                        <c:v>44228</c:v>
                      </c:pt>
                      <c:pt idx="11">
                        <c:v>44256</c:v>
                      </c:pt>
                      <c:pt idx="12">
                        <c:v>44287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'Tradebal &amp; Aggr trade'!$C$6:$C$18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3"/>
                      <c:pt idx="0">
                        <c:v>7420.1605808000004</c:v>
                      </c:pt>
                      <c:pt idx="1">
                        <c:v>8613.1109973700004</c:v>
                      </c:pt>
                      <c:pt idx="2">
                        <c:v>7225.8198663800003</c:v>
                      </c:pt>
                      <c:pt idx="3">
                        <c:v>10011.058432620001</c:v>
                      </c:pt>
                      <c:pt idx="4">
                        <c:v>8928.0219728499997</c:v>
                      </c:pt>
                      <c:pt idx="5">
                        <c:v>10517.389935296</c:v>
                      </c:pt>
                      <c:pt idx="6">
                        <c:v>12260.85432368</c:v>
                      </c:pt>
                      <c:pt idx="7">
                        <c:v>11361.981995145001</c:v>
                      </c:pt>
                      <c:pt idx="8">
                        <c:v>8821.4069980700006</c:v>
                      </c:pt>
                      <c:pt idx="9">
                        <c:v>9480.2945147900009</c:v>
                      </c:pt>
                      <c:pt idx="10">
                        <c:v>8898.5150835700006</c:v>
                      </c:pt>
                      <c:pt idx="11">
                        <c:v>10183.47749714</c:v>
                      </c:pt>
                      <c:pt idx="12">
                        <c:v>10389.370508299999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DF7-48DF-A4FC-795A2EABE0BD}"/>
                  </c:ext>
                </c:extLst>
              </c15:ser>
            </c15:filteredAreaSeries>
          </c:ext>
        </c:extLst>
      </c:areaChart>
      <c:dateAx>
        <c:axId val="-1512236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34624"/>
        <c:crosses val="autoZero"/>
        <c:auto val="1"/>
        <c:lblOffset val="100"/>
        <c:baseTimeUnit val="months"/>
      </c:dateAx>
      <c:valAx>
        <c:axId val="-15122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36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'EX-Mkt'!$G$6</c:f>
              <c:strCache>
                <c:ptCount val="1"/>
                <c:pt idx="0">
                  <c:v>%Share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B7-4ED3-AED2-0C5A04E660F1}"/>
              </c:ext>
            </c:extLst>
          </c:dPt>
          <c:dPt>
            <c:idx val="1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1B7-4ED3-AED2-0C5A04E660F1}"/>
              </c:ext>
            </c:extLst>
          </c:dPt>
          <c:dPt>
            <c:idx val="2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B7-4ED3-AED2-0C5A04E660F1}"/>
              </c:ext>
            </c:extLst>
          </c:dPt>
          <c:dPt>
            <c:idx val="3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rgbClr val="FF0000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1B7-4ED3-AED2-0C5A04E660F1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6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B7-4ED3-AED2-0C5A04E660F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'EX-Mkt'!$A$7:$A$11</c:f>
              <c:strCache>
                <c:ptCount val="5"/>
                <c:pt idx="0">
                  <c:v>China</c:v>
                </c:pt>
                <c:pt idx="1">
                  <c:v>South Africa</c:v>
                </c:pt>
                <c:pt idx="2">
                  <c:v>Botswana</c:v>
                </c:pt>
                <c:pt idx="3">
                  <c:v>Belgium</c:v>
                </c:pt>
                <c:pt idx="4">
                  <c:v>Netherlands</c:v>
                </c:pt>
              </c:strCache>
            </c:strRef>
          </c:cat>
          <c:val>
            <c:numRef>
              <c:f>'EX-Mkt'!$C$7:$C$11</c:f>
              <c:numCache>
                <c:formatCode>0.0%</c:formatCode>
                <c:ptCount val="5"/>
                <c:pt idx="0">
                  <c:v>0.46029653772190532</c:v>
                </c:pt>
                <c:pt idx="1">
                  <c:v>0.12712498123411325</c:v>
                </c:pt>
                <c:pt idx="2">
                  <c:v>7.2311998402324662E-2</c:v>
                </c:pt>
                <c:pt idx="3">
                  <c:v>5.5680047949439385E-2</c:v>
                </c:pt>
                <c:pt idx="4">
                  <c:v>4.4930410049279716E-2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7-4ED3-AED2-0C5A04E66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444133120"/>
        <c:axId val="-1444135840"/>
      </c:barChart>
      <c:catAx>
        <c:axId val="-14441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5840"/>
        <c:crosses val="autoZero"/>
        <c:auto val="1"/>
        <c:lblAlgn val="ctr"/>
        <c:lblOffset val="100"/>
        <c:noMultiLvlLbl val="0"/>
      </c:catAx>
      <c:valAx>
        <c:axId val="-144413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'IM-Mkt'!$C$6</c:f>
              <c:strCache>
                <c:ptCount val="1"/>
                <c:pt idx="0">
                  <c:v>%Share</c:v>
                </c:pt>
              </c:strCache>
            </c:strRef>
          </c:tx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81-4640-92EB-36568F0CC0BF}"/>
              </c:ext>
            </c:extLst>
          </c:dPt>
          <c:dPt>
            <c:idx val="1"/>
            <c:bubble3D val="0"/>
            <c:spPr>
              <a:pattFill prst="solidDmnd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481-4640-92EB-36568F0CC0BF}"/>
              </c:ext>
            </c:extLst>
          </c:dPt>
          <c:dPt>
            <c:idx val="2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81-4640-92EB-36568F0CC0BF}"/>
              </c:ext>
            </c:extLst>
          </c:dPt>
          <c:dPt>
            <c:idx val="3"/>
            <c:bubble3D val="0"/>
            <c:spPr>
              <a:pattFill prst="shingle">
                <a:fgClr>
                  <a:schemeClr val="bg1"/>
                </a:fgClr>
                <a:bgClr>
                  <a:srgbClr val="FF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2E4-497D-A0EA-326BF07A8F40}"/>
              </c:ext>
            </c:extLst>
          </c:dPt>
          <c:dPt>
            <c:idx val="4"/>
            <c:bubble3D val="0"/>
            <c:spPr>
              <a:pattFill prst="dotGrid">
                <a:fgClr>
                  <a:schemeClr val="bg1"/>
                </a:fgClr>
                <a:bgClr>
                  <a:srgbClr val="7030A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81-4640-92EB-36568F0CC0BF}"/>
              </c:ext>
            </c:extLst>
          </c:dPt>
          <c:dLbls>
            <c:dLbl>
              <c:idx val="4"/>
              <c:layout>
                <c:manualLayout>
                  <c:x val="3.4806504450101633E-3"/>
                  <c:y val="5.03524927359102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81-4640-92EB-36568F0CC0B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'IM-Mkt'!$A$7:$A$12</c15:sqref>
                  </c15:fullRef>
                </c:ext>
              </c:extLst>
              <c:f>'IM-Mkt'!$A$7:$A$11</c:f>
              <c:strCache>
                <c:ptCount val="5"/>
                <c:pt idx="0">
                  <c:v>South Africa</c:v>
                </c:pt>
                <c:pt idx="1">
                  <c:v>Germany</c:v>
                </c:pt>
                <c:pt idx="2">
                  <c:v>Zambia</c:v>
                </c:pt>
                <c:pt idx="3">
                  <c:v>D.R.C.</c:v>
                </c:pt>
                <c:pt idx="4">
                  <c:v>China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'IM-Mkt'!$C$7:$C$12</c15:sqref>
                  </c15:fullRef>
                </c:ext>
              </c:extLst>
              <c:f>'IM-Mkt'!$C$7:$C$11</c:f>
              <c:numCache>
                <c:formatCode>0.0%</c:formatCode>
                <c:ptCount val="5"/>
                <c:pt idx="0">
                  <c:v>0.31963657425702713</c:v>
                </c:pt>
                <c:pt idx="1">
                  <c:v>0.23710975076516808</c:v>
                </c:pt>
                <c:pt idx="2">
                  <c:v>0.15051019260221452</c:v>
                </c:pt>
                <c:pt idx="3">
                  <c:v>6.6433129321801079E-2</c:v>
                </c:pt>
                <c:pt idx="4">
                  <c:v>3.4470138266211404E-2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'IM-Mkt'!$C$12</c15:sqref>
                  <c15:spPr xmlns:c15="http://schemas.microsoft.com/office/drawing/2012/chart">
                    <a:pattFill prst="sphere">
                      <a:fgClr>
                        <a:srgbClr val="FF0000"/>
                      </a:fgClr>
                      <a:bgClr>
                        <a:schemeClr val="bg1"/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4"/>
                    <c:layout>
                      <c:manualLayout>
                        <c:x val="2.2974101921470341E-2"/>
                        <c:y val="0.11232729494896992"/>
                      </c:manualLayout>
                    </c:layout>
                    <c:spPr>
                      <a:solidFill>
                        <a:schemeClr val="bg1"/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6.4745196324143689E-2"/>
                            <c:h val="8.548914659530181E-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B-AC70-4BBA-98FD-FF2E3C400AE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8481-4640-92EB-36568F0C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'[1]EX-PRD'!$C$3:$C$4</c:f>
              <c:strCache>
                <c:ptCount val="1"/>
                <c:pt idx="0">
                  <c:v>44275 %Share</c:v>
                </c:pt>
              </c:strCache>
            </c:strRef>
          </c:tx>
          <c:spPr>
            <a:pattFill prst="shingle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'[1]EX-PRD'!$A$5:$A$9</c:f>
              <c:strCache>
                <c:ptCount val="5"/>
                <c:pt idx="0">
                  <c:v>682:Copper</c:v>
                </c:pt>
                <c:pt idx="1">
                  <c:v>667:Precious stones(diamonds)</c:v>
                </c:pt>
                <c:pt idx="2">
                  <c:v>034:Fish</c:v>
                </c:pt>
                <c:pt idx="3">
                  <c:v>286:Uranium </c:v>
                </c:pt>
                <c:pt idx="4">
                  <c:v>971:Non-monetary gold</c:v>
                </c:pt>
              </c:strCache>
            </c:strRef>
          </c:cat>
          <c:val>
            <c:numRef>
              <c:f>'[1]EX-PRD'!$C$5:$C$9</c:f>
              <c:numCache>
                <c:formatCode>General</c:formatCode>
                <c:ptCount val="5"/>
                <c:pt idx="0">
                  <c:v>0.33382951164599922</c:v>
                </c:pt>
                <c:pt idx="1">
                  <c:v>0.14939574067484457</c:v>
                </c:pt>
                <c:pt idx="2">
                  <c:v>0.12107324398731634</c:v>
                </c:pt>
                <c:pt idx="3">
                  <c:v>5.7164976777923329E-2</c:v>
                </c:pt>
                <c:pt idx="4">
                  <c:v>5.4323967367120356E-2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E-4893-ADE5-F84EC242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44133664"/>
        <c:axId val="-1444137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'[1]EX-PRD'!$B$3:$B$4</c15:sqref>
                        </c15:formulaRef>
                      </c:ext>
                    </c:extLst>
                    <c:strCache>
                      <c:ptCount val="1"/>
                      <c:pt idx="0">
                        <c:v>44275 Value (N$ m)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'[1]EX-PRD'!$A$5:$A$9</c15:sqref>
                        </c15:formulaRef>
                      </c:ext>
                    </c:extLst>
                    <c:strCache>
                      <c:ptCount val="5"/>
                      <c:pt idx="0">
                        <c:v>682:Copper</c:v>
                      </c:pt>
                      <c:pt idx="1">
                        <c:v>667:Precious stones(diamonds)</c:v>
                      </c:pt>
                      <c:pt idx="2">
                        <c:v>034:Fish</c:v>
                      </c:pt>
                      <c:pt idx="3">
                        <c:v>286:Uranium </c:v>
                      </c:pt>
                      <c:pt idx="4">
                        <c:v>971:Non-monetary gold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'[1]EX-PRD'!$B$5:$B$9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2186.0518477800001</c:v>
                      </c:pt>
                      <c:pt idx="1">
                        <c:v>978.30426477999993</c:v>
                      </c:pt>
                      <c:pt idx="2">
                        <c:v>792.83700063000003</c:v>
                      </c:pt>
                      <c:pt idx="3">
                        <c:v>374.33959177999998</c:v>
                      </c:pt>
                      <c:pt idx="4">
                        <c:v>355.73550299999999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BF0-4BE5-A0C4-390855252E25}"/>
                  </c:ext>
                </c:extLst>
              </c15:ser>
            </c15:filteredBarSeries>
          </c:ext>
        </c:extLst>
      </c:barChart>
      <c:catAx>
        <c:axId val="-14441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7472"/>
        <c:crosses val="autoZero"/>
        <c:auto val="1"/>
        <c:lblAlgn val="ctr"/>
        <c:lblOffset val="100"/>
        <c:noMultiLvlLbl val="0"/>
      </c:catAx>
      <c:valAx>
        <c:axId val="-14441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'RE-PRD'!$C$6:$C$7</c:f>
              <c:strCache>
                <c:ptCount val="2"/>
                <c:pt idx="0">
                  <c:v>Apr-21</c:v>
                </c:pt>
                <c:pt idx="1">
                  <c:v>%Share</c:v>
                </c:pt>
              </c:strCache>
            </c:strRef>
          </c:tx>
          <c:spPr>
            <a:pattFill prst="diagBrick">
              <a:fgClr>
                <a:schemeClr val="bg1"/>
              </a:fgClr>
              <a:bgClr>
                <a:schemeClr val="bg1">
                  <a:lumMod val="50000"/>
                </a:schemeClr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'RE-PRD'!$A$8:$A$12</c:f>
              <c:strCache>
                <c:ptCount val="5"/>
                <c:pt idx="0">
                  <c:v>682:Copper</c:v>
                </c:pt>
                <c:pt idx="1">
                  <c:v>667:Precious stones(diamonds)</c:v>
                </c:pt>
                <c:pt idx="2">
                  <c:v>522:Inorganic chemicals</c:v>
                </c:pt>
                <c:pt idx="3">
                  <c:v>793:Vessels</c:v>
                </c:pt>
                <c:pt idx="4">
                  <c:v>334:Petroleum oils </c:v>
                </c:pt>
              </c:strCache>
            </c:strRef>
          </c:cat>
          <c:val>
            <c:numRef>
              <c:f>'RE-PRD'!$C$8:$C$12</c:f>
              <c:numCache>
                <c:formatCode>0.0%</c:formatCode>
                <c:ptCount val="5"/>
                <c:pt idx="0">
                  <c:v>0.67572432632747492</c:v>
                </c:pt>
                <c:pt idx="1">
                  <c:v>8.5902170232739244E-2</c:v>
                </c:pt>
                <c:pt idx="2">
                  <c:v>3.1495386166828662E-2</c:v>
                </c:pt>
                <c:pt idx="3">
                  <c:v>1.9639725381301588E-2</c:v>
                </c:pt>
                <c:pt idx="4">
                  <c:v>1.947908448169702E-2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F-49A6-A224-3E4C63FF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444139648"/>
        <c:axId val="-1444135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'RE-PRD'!$B$6:$B$7</c15:sqref>
                        </c15:formulaRef>
                      </c:ext>
                    </c:extLst>
                    <c:strCache>
                      <c:ptCount val="2"/>
                      <c:pt idx="0">
                        <c:v>Apr-21</c:v>
                      </c:pt>
                      <c:pt idx="1">
                        <c:v>Value (N$ m)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'RE-PRD'!$A$8:$A$12</c15:sqref>
                        </c15:formulaRef>
                      </c:ext>
                    </c:extLst>
                    <c:strCache>
                      <c:ptCount val="5"/>
                      <c:pt idx="0">
                        <c:v>682:Copper</c:v>
                      </c:pt>
                      <c:pt idx="1">
                        <c:v>667:Precious stones(diamonds)</c:v>
                      </c:pt>
                      <c:pt idx="2">
                        <c:v>522:Inorganic chemicals</c:v>
                      </c:pt>
                      <c:pt idx="3">
                        <c:v>793:Vessels</c:v>
                      </c:pt>
                      <c:pt idx="4">
                        <c:v>334:Petroleum oils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'RE-PRD'!$B$8:$B$12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"/>
                      <c:pt idx="0">
                        <c:v>2659.6815676700003</c:v>
                      </c:pt>
                      <c:pt idx="1">
                        <c:v>338.11483454</c:v>
                      </c:pt>
                      <c:pt idx="2">
                        <c:v>123.96726710999999</c:v>
                      </c:pt>
                      <c:pt idx="3">
                        <c:v>77.302849040000012</c:v>
                      </c:pt>
                      <c:pt idx="4">
                        <c:v>76.670559180000012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0E5-4BD2-ADE5-D466F6A03A3F}"/>
                  </c:ext>
                </c:extLst>
              </c15:ser>
            </c15:filteredBarSeries>
          </c:ext>
        </c:extLst>
      </c:barChart>
      <c:catAx>
        <c:axId val="-1444139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5296"/>
        <c:crosses val="autoZero"/>
        <c:auto val="1"/>
        <c:lblAlgn val="ctr"/>
        <c:lblOffset val="100"/>
        <c:noMultiLvlLbl val="0"/>
      </c:catAx>
      <c:valAx>
        <c:axId val="-144413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'[1]IM-PRD'!$C$7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diagBrick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'[1]IM-PRD'!$A$8:$A$12</c:f>
              <c:strCache>
                <c:ptCount val="5"/>
                <c:pt idx="0">
                  <c:v>682:Copper</c:v>
                </c:pt>
                <c:pt idx="1">
                  <c:v>334:Petroleum oils</c:v>
                </c:pt>
                <c:pt idx="2">
                  <c:v>283:Copper ores </c:v>
                </c:pt>
                <c:pt idx="3">
                  <c:v>782:Motor vehicles </c:v>
                </c:pt>
                <c:pt idx="4">
                  <c:v>542:Medicaments </c:v>
                </c:pt>
              </c:strCache>
            </c:strRef>
          </c:cat>
          <c:val>
            <c:numRef>
              <c:f>'[1]IM-PRD'!$C$8:$C$12</c:f>
              <c:numCache>
                <c:formatCode>General</c:formatCode>
                <c:ptCount val="5"/>
                <c:pt idx="0">
                  <c:v>0.24312036188862726</c:v>
                </c:pt>
                <c:pt idx="1">
                  <c:v>7.8877384045369578E-2</c:v>
                </c:pt>
                <c:pt idx="2">
                  <c:v>4.4253924950129961E-2</c:v>
                </c:pt>
                <c:pt idx="3">
                  <c:v>3.5534837503628187E-2</c:v>
                </c:pt>
                <c:pt idx="4">
                  <c:v>2.2013107046889732E-2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6-4AC7-9CF3-08B88D96F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01043136"/>
        <c:axId val="-1401049120"/>
      </c:barChart>
      <c:catAx>
        <c:axId val="-14010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1049120"/>
        <c:crosses val="autoZero"/>
        <c:auto val="1"/>
        <c:lblAlgn val="ctr"/>
        <c:lblOffset val="100"/>
        <c:noMultiLvlLbl val="0"/>
      </c:catAx>
      <c:valAx>
        <c:axId val="-140104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10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'Trade by Econ. Regions'!$C$5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dotGrid">
              <a:fgClr>
                <a:schemeClr val="bg1"/>
              </a:fgClr>
              <a:bgClr>
                <a:schemeClr val="accent1"/>
              </a:bgClr>
            </a:pattFill>
          </c:spPr>
          <c:dPt>
            <c:idx val="0"/>
            <c:bubble3D val="0"/>
            <c:spPr>
              <a:pattFill prst="lgGrid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02-45F5-BE16-95C8E9D53552}"/>
              </c:ext>
            </c:extLst>
          </c:dPt>
          <c:dPt>
            <c:idx val="1"/>
            <c:bubble3D val="0"/>
            <c:spPr>
              <a:pattFill prst="lgCheck">
                <a:fgClr>
                  <a:schemeClr val="bg1"/>
                </a:fgClr>
                <a:bgClr>
                  <a:srgbClr val="C0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02-45F5-BE16-95C8E9D53552}"/>
              </c:ext>
            </c:extLst>
          </c:dPt>
          <c:dPt>
            <c:idx val="2"/>
            <c:bubble3D val="0"/>
            <c:spPr>
              <a:pattFill prst="dotGrid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02-45F5-BE16-95C8E9D53552}"/>
              </c:ext>
            </c:extLst>
          </c:dPt>
          <c:dPt>
            <c:idx val="3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02-45F5-BE16-95C8E9D53552}"/>
              </c:ext>
            </c:extLst>
          </c:dPt>
          <c:dPt>
            <c:idx val="4"/>
            <c:bubble3D val="0"/>
            <c:spPr>
              <a:pattFill prst="shingle">
                <a:fgClr>
                  <a:schemeClr val="bg1"/>
                </a:fgClr>
                <a:bgClr>
                  <a:schemeClr val="accent5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02-45F5-BE16-95C8E9D53552}"/>
              </c:ext>
            </c:extLst>
          </c:dPt>
          <c:dLbls>
            <c:dLbl>
              <c:idx val="1"/>
              <c:layout>
                <c:manualLayout>
                  <c:x val="9.0226617600401765E-2"/>
                  <c:y val="-0.1525244550339891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02-45F5-BE16-95C8E9D53552}"/>
                </c:ext>
              </c:extLst>
            </c:dLbl>
            <c:dLbl>
              <c:idx val="3"/>
              <c:layout>
                <c:manualLayout>
                  <c:x val="7.7819458088100979E-2"/>
                  <c:y val="0.114481045733204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02-45F5-BE16-95C8E9D5355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'Trade by Econ. Regions'!$A$6:$A$10</c:f>
              <c:strCache>
                <c:ptCount val="5"/>
                <c:pt idx="0">
                  <c:v>BRIC</c:v>
                </c:pt>
                <c:pt idx="1">
                  <c:v>SACU</c:v>
                </c:pt>
                <c:pt idx="2">
                  <c:v>EU</c:v>
                </c:pt>
                <c:pt idx="3">
                  <c:v>SADC excl SACU</c:v>
                </c:pt>
                <c:pt idx="4">
                  <c:v>COMESA</c:v>
                </c:pt>
              </c:strCache>
            </c:strRef>
          </c:cat>
          <c:val>
            <c:numRef>
              <c:f>'Trade by Econ. Regions'!$C$6:$C$10</c:f>
              <c:numCache>
                <c:formatCode>0.0%</c:formatCode>
                <c:ptCount val="5"/>
                <c:pt idx="0">
                  <c:v>0.46180643108328334</c:v>
                </c:pt>
                <c:pt idx="1">
                  <c:v>0.19945134857399641</c:v>
                </c:pt>
                <c:pt idx="2">
                  <c:v>0.14658074621689635</c:v>
                </c:pt>
                <c:pt idx="3">
                  <c:v>7.7823966588376273E-2</c:v>
                </c:pt>
                <c:pt idx="4">
                  <c:v>6.3850868116237275E-2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02-45F5-BE16-95C8E9D535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'Trade by Econ. Regions'!$M$5</c:f>
              <c:strCache>
                <c:ptCount val="1"/>
                <c:pt idx="0">
                  <c:v>%Share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chemeClr val="bg1"/>
                </a:fgClr>
                <a:bgClr>
                  <a:srgbClr val="C00000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92-438C-81CF-3AF7ABCCF603}"/>
              </c:ext>
            </c:extLst>
          </c:dPt>
          <c:dPt>
            <c:idx val="1"/>
            <c:invertIfNegative val="0"/>
            <c:bubble3D val="0"/>
            <c:spPr>
              <a:pattFill prst="dotGrid">
                <a:fgClr>
                  <a:schemeClr val="bg1"/>
                </a:fgClr>
                <a:bgClr>
                  <a:schemeClr val="accent3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92-438C-81CF-3AF7ABCCF603}"/>
              </c:ext>
            </c:extLst>
          </c:dPt>
          <c:dPt>
            <c:idx val="2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92-438C-81CF-3AF7ABCCF603}"/>
              </c:ext>
            </c:extLst>
          </c:dPt>
          <c:dPt>
            <c:idx val="3"/>
            <c:invertIfNegative val="0"/>
            <c:bubble3D val="0"/>
            <c:spPr>
              <a:pattFill prst="shingle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92-438C-81CF-3AF7ABCCF603}"/>
              </c:ext>
            </c:extLst>
          </c:dPt>
          <c:dPt>
            <c:idx val="4"/>
            <c:invertIfNegative val="0"/>
            <c:bubble3D val="0"/>
            <c:spPr>
              <a:pattFill prst="lgGrid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92-438C-81CF-3AF7ABCCF603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'Trade by Econ. Regions'!$K$6:$K$10</c:f>
              <c:strCache>
                <c:ptCount val="5"/>
                <c:pt idx="0">
                  <c:v>SACU</c:v>
                </c:pt>
                <c:pt idx="1">
                  <c:v>EU</c:v>
                </c:pt>
                <c:pt idx="2">
                  <c:v>COMESA</c:v>
                </c:pt>
                <c:pt idx="3">
                  <c:v>SADC excl SACU</c:v>
                </c:pt>
                <c:pt idx="4">
                  <c:v>BRIC</c:v>
                </c:pt>
              </c:strCache>
            </c:strRef>
          </c:cat>
          <c:val>
            <c:numRef>
              <c:f>'Trade by Econ. Regions'!$M$6:$M$10</c:f>
              <c:numCache>
                <c:formatCode>0.0%</c:formatCode>
                <c:ptCount val="5"/>
                <c:pt idx="0">
                  <c:v>0.32763181870247376</c:v>
                </c:pt>
                <c:pt idx="1">
                  <c:v>0.26388971177014148</c:v>
                </c:pt>
                <c:pt idx="2">
                  <c:v>0.22058849033015687</c:v>
                </c:pt>
                <c:pt idx="3">
                  <c:v>0.21875978650014438</c:v>
                </c:pt>
                <c:pt idx="4">
                  <c:v>5.7528348403118684E-2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92-438C-81CF-3AF7ABCCF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1483056"/>
        <c:axId val="1081485776"/>
      </c:barChart>
      <c:catAx>
        <c:axId val="108148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485776"/>
        <c:crosses val="autoZero"/>
        <c:auto val="1"/>
        <c:lblAlgn val="ctr"/>
        <c:lblOffset val="100"/>
        <c:noMultiLvlLbl val="0"/>
      </c:catAx>
      <c:valAx>
        <c:axId val="108148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48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171450</xdr:rowOff>
    </xdr:from>
    <xdr:to>
      <xdr:col>18</xdr:col>
      <xdr:colOff>7620</xdr:colOff>
      <xdr:row>24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163830</xdr:rowOff>
    </xdr:from>
    <xdr:to>
      <xdr:col>17</xdr:col>
      <xdr:colOff>601980</xdr:colOff>
      <xdr:row>53</xdr:row>
      <xdr:rowOff>45720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0</xdr:rowOff>
    </xdr:from>
    <xdr:to>
      <xdr:col>13</xdr:col>
      <xdr:colOff>295275</xdr:colOff>
      <xdr:row>25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4</xdr:row>
      <xdr:rowOff>49530</xdr:rowOff>
    </xdr:from>
    <xdr:to>
      <xdr:col>20</xdr:col>
      <xdr:colOff>502920</xdr:colOff>
      <xdr:row>25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4</xdr:row>
      <xdr:rowOff>3810</xdr:rowOff>
    </xdr:from>
    <xdr:to>
      <xdr:col>19</xdr:col>
      <xdr:colOff>586740</xdr:colOff>
      <xdr:row>26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569594</xdr:colOff>
      <xdr:row>2</xdr:row>
      <xdr:rowOff>127634</xdr:rowOff>
    </xdr:from>
    <xdr:to>
      <xdr:col>21</xdr:col>
      <xdr:colOff>251460</xdr:colOff>
      <xdr:row>25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586740</xdr:colOff>
      <xdr:row>5</xdr:row>
      <xdr:rowOff>11430</xdr:rowOff>
    </xdr:from>
    <xdr:to>
      <xdr:col>20</xdr:col>
      <xdr:colOff>586740</xdr:colOff>
      <xdr:row>27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5</xdr:row>
      <xdr:rowOff>11430</xdr:rowOff>
    </xdr:from>
    <xdr:to>
      <xdr:col>20</xdr:col>
      <xdr:colOff>571500</xdr:colOff>
      <xdr:row>27</xdr:row>
      <xdr:rowOff>167640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15</xdr:row>
      <xdr:rowOff>125730</xdr:rowOff>
    </xdr:from>
    <xdr:to>
      <xdr:col>9</xdr:col>
      <xdr:colOff>373380</xdr:colOff>
      <xdr:row>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</xdr:colOff>
      <xdr:row>15</xdr:row>
      <xdr:rowOff>3810</xdr:rowOff>
    </xdr:from>
    <xdr:to>
      <xdr:col>17</xdr:col>
      <xdr:colOff>190500</xdr:colOff>
      <xdr:row>35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152399</xdr:colOff>
      <xdr:row>4</xdr:row>
      <xdr:rowOff>66674</xdr:rowOff>
    </xdr:from>
    <xdr:to>
      <xdr:col>18</xdr:col>
      <xdr:colOff>85724</xdr:colOff>
      <xdr:row>24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8</xdr:row>
      <xdr:rowOff>19050</xdr:rowOff>
    </xdr:from>
    <xdr:to>
      <xdr:col>19</xdr:col>
      <xdr:colOff>219075</xdr:colOff>
      <xdr:row>28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pweya/AppData/Local/Microsoft/Windows/INetCache/Content.Outlook/HNC1HH9C/March_tables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iitenge/Desktop/Apr%202021/EX%20by%20Mo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iitenge/Desktop/Apr%202021/IM%20by%20Mod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iitenge/Desktop/Apr%202021/Commodity%20of%20the%20Mon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PRD"/>
      <sheetName val="RE-PRD"/>
      <sheetName val="IM-PRD"/>
      <sheetName val="EX-Majr_PRD"/>
      <sheetName val="RE-Majr_PRD"/>
      <sheetName val="IM-Majr-PRD"/>
      <sheetName val="Trade Region"/>
    </sheetNames>
    <sheetDataSet>
      <sheetData sheetId="0">
        <row r="3">
          <cell r="B3">
            <v>44275</v>
          </cell>
        </row>
        <row r="4">
          <cell r="B4" t="str">
            <v>Value (N$ m)</v>
          </cell>
          <cell r="C4" t="str">
            <v>%Share</v>
          </cell>
        </row>
        <row r="5">
          <cell r="A5" t="str">
            <v>682:Copper</v>
          </cell>
          <cell r="B5">
            <v>2186.0518477800001</v>
          </cell>
          <cell r="C5">
            <v>0.33382951164599922</v>
          </cell>
        </row>
        <row r="6">
          <cell r="A6" t="str">
            <v>667:Precious stones(diamonds)</v>
          </cell>
          <cell r="B6">
            <v>978.30426477999993</v>
          </cell>
          <cell r="C6">
            <v>0.14939574067484457</v>
          </cell>
        </row>
        <row r="7">
          <cell r="A7" t="str">
            <v>034:Fish</v>
          </cell>
          <cell r="B7">
            <v>792.83700063000003</v>
          </cell>
          <cell r="C7">
            <v>0.12107324398731634</v>
          </cell>
        </row>
        <row r="8">
          <cell r="A8" t="str">
            <v xml:space="preserve">286:Uranium </v>
          </cell>
          <cell r="B8">
            <v>374.33959177999998</v>
          </cell>
          <cell r="C8">
            <v>5.7164976777923329E-2</v>
          </cell>
        </row>
        <row r="9">
          <cell r="A9" t="str">
            <v>971:Non-monetary gold</v>
          </cell>
          <cell r="B9">
            <v>355.73550299999999</v>
          </cell>
          <cell r="C9">
            <v>5.4323967367120356E-2</v>
          </cell>
        </row>
      </sheetData>
      <sheetData sheetId="1">
        <row r="7">
          <cell r="C7" t="str">
            <v>%Share</v>
          </cell>
        </row>
      </sheetData>
      <sheetData sheetId="2">
        <row r="7">
          <cell r="C7" t="str">
            <v>%Share</v>
          </cell>
        </row>
        <row r="8">
          <cell r="A8" t="str">
            <v>682:Copper</v>
          </cell>
          <cell r="C8">
            <v>0.24312036188862726</v>
          </cell>
        </row>
        <row r="9">
          <cell r="A9" t="str">
            <v>334:Petroleum oils</v>
          </cell>
          <cell r="C9">
            <v>7.8877384045369578E-2</v>
          </cell>
        </row>
        <row r="10">
          <cell r="A10" t="str">
            <v xml:space="preserve">283:Copper ores </v>
          </cell>
          <cell r="C10">
            <v>4.4253924950129961E-2</v>
          </cell>
        </row>
        <row r="11">
          <cell r="A11" t="str">
            <v xml:space="preserve">782:Motor vehicles </v>
          </cell>
          <cell r="C11">
            <v>3.5534837503628187E-2</v>
          </cell>
        </row>
        <row r="12">
          <cell r="A12" t="str">
            <v xml:space="preserve">542:Medicaments </v>
          </cell>
          <cell r="C12">
            <v>2.2013107046889732E-2</v>
          </cell>
        </row>
      </sheetData>
      <sheetData sheetId="3" refreshError="1"/>
      <sheetData sheetId="4" refreshError="1"/>
      <sheetData sheetId="5" refreshError="1"/>
      <sheetData sheetId="6">
        <row r="5">
          <cell r="C5" t="str">
            <v>%Share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4">
          <cell r="B14" t="str">
            <v>Sea</v>
          </cell>
          <cell r="C14">
            <v>68.435955513374282</v>
          </cell>
        </row>
        <row r="15">
          <cell r="B15" t="str">
            <v>Air</v>
          </cell>
          <cell r="C15">
            <v>17.060503606805735</v>
          </cell>
        </row>
        <row r="16">
          <cell r="B16" t="str">
            <v>Road</v>
          </cell>
          <cell r="C16">
            <v>14.503540879819981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7">
          <cell r="B17" t="str">
            <v>Road</v>
          </cell>
          <cell r="C17">
            <v>59.433458682285156</v>
          </cell>
        </row>
        <row r="18">
          <cell r="B18" t="str">
            <v>Sea</v>
          </cell>
          <cell r="C18">
            <v>38.706909616394242</v>
          </cell>
        </row>
        <row r="19">
          <cell r="B19" t="str">
            <v>Air</v>
          </cell>
          <cell r="C19">
            <v>1.8405040145332978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2">
          <cell r="A12">
            <v>43922</v>
          </cell>
          <cell r="B12">
            <v>152.14642794999997</v>
          </cell>
        </row>
        <row r="13">
          <cell r="A13">
            <v>43952</v>
          </cell>
          <cell r="B13">
            <v>45.89989534</v>
          </cell>
        </row>
        <row r="14">
          <cell r="A14">
            <v>43983</v>
          </cell>
          <cell r="B14">
            <v>82.546900269999995</v>
          </cell>
        </row>
        <row r="15">
          <cell r="A15">
            <v>44013</v>
          </cell>
          <cell r="B15">
            <v>103.82042559999999</v>
          </cell>
        </row>
        <row r="16">
          <cell r="A16">
            <v>44044</v>
          </cell>
          <cell r="B16">
            <v>139.91973428</v>
          </cell>
        </row>
        <row r="17">
          <cell r="A17">
            <v>44075</v>
          </cell>
          <cell r="B17">
            <v>162.18210800999998</v>
          </cell>
        </row>
        <row r="18">
          <cell r="A18">
            <v>44105</v>
          </cell>
          <cell r="B18">
            <v>112.56229006999999</v>
          </cell>
        </row>
        <row r="19">
          <cell r="A19">
            <v>44136</v>
          </cell>
          <cell r="B19">
            <v>121.17981451</v>
          </cell>
        </row>
        <row r="20">
          <cell r="A20">
            <v>44166</v>
          </cell>
          <cell r="B20">
            <v>157.61549269999998</v>
          </cell>
        </row>
        <row r="21">
          <cell r="A21">
            <v>44197</v>
          </cell>
          <cell r="B21">
            <v>55.803603950000003</v>
          </cell>
        </row>
        <row r="22">
          <cell r="A22">
            <v>44228</v>
          </cell>
          <cell r="B22">
            <v>122.6301462</v>
          </cell>
        </row>
        <row r="23">
          <cell r="A23">
            <v>44256</v>
          </cell>
          <cell r="B23">
            <v>110.46749776</v>
          </cell>
        </row>
        <row r="24">
          <cell r="A24">
            <v>44287</v>
          </cell>
          <cell r="B24">
            <v>110.00642313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5:E19" totalsRowCount="1" headerRowDxfId="20" dataDxfId="18" headerRowBorderDxfId="19" tableBorderDxfId="17" dataCellStyle="Comma">
  <tableColumns count="5">
    <tableColumn id="1" name="Period" dataDxfId="16" totalsRowDxfId="15"/>
    <tableColumn id="2" name="Export" dataDxfId="14" totalsRowDxfId="13" dataCellStyle="Comma"/>
    <tableColumn id="3" name="Import" dataDxfId="12" totalsRowDxfId="11" dataCellStyle="Comma"/>
    <tableColumn id="4" name="Import (-)" dataDxfId="10" totalsRowDxfId="9" dataCellStyle="Comma">
      <calculatedColumnFormula>0-Table2[[#This Row],[Import]]</calculatedColumnFormula>
    </tableColumn>
    <tableColumn id="5" name="Trade bal" dataDxfId="8" totalsRowDxfId="7" dataCellStyle="Comma">
      <calculatedColumnFormula>Table2[[#This Row],[Export]]-Table2[[#This Row],[Import]]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4:C25" totalsRowShown="0" headerRowDxfId="6">
  <tableColumns count="3">
    <tableColumn id="1" name="Period" dataDxfId="5" totalsRowDxfId="4"/>
    <tableColumn id="2" name="Export" dataDxfId="3" totalsRowDxfId="2" dataCellStyle="Comma"/>
    <tableColumn id="3" name="Import" dataDxfId="1" totalsRow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B6" sqref="B6"/>
    </sheetView>
  </sheetViews>
  <sheetFormatPr defaultRowHeight="14.4" x14ac:dyDescent="0.3"/>
  <cols>
    <col min="1" max="1" width="43.33203125" bestFit="1" customWidth="1"/>
    <col min="2" max="2" width="9" bestFit="1" customWidth="1"/>
    <col min="3" max="3" width="8.6640625" customWidth="1"/>
    <col min="4" max="4" width="11.109375" customWidth="1"/>
    <col min="5" max="5" width="10.6640625" customWidth="1"/>
  </cols>
  <sheetData>
    <row r="1" spans="1:7" x14ac:dyDescent="0.3">
      <c r="A1" s="2"/>
      <c r="B1" s="2"/>
      <c r="C1" s="2"/>
    </row>
    <row r="2" spans="1:7" x14ac:dyDescent="0.3">
      <c r="A2" s="2"/>
      <c r="B2" s="2"/>
      <c r="C2" s="2"/>
    </row>
    <row r="3" spans="1:7" x14ac:dyDescent="0.3">
      <c r="A3" s="1" t="s">
        <v>594</v>
      </c>
      <c r="B3" s="2"/>
      <c r="C3" s="2"/>
      <c r="G3" s="20" t="s">
        <v>17</v>
      </c>
    </row>
    <row r="4" spans="1:7" x14ac:dyDescent="0.3">
      <c r="A4" s="2"/>
      <c r="B4" s="2"/>
      <c r="C4" s="2"/>
      <c r="D4" s="4"/>
    </row>
    <row r="5" spans="1:7" x14ac:dyDescent="0.3">
      <c r="A5" s="6" t="s">
        <v>0</v>
      </c>
      <c r="B5" s="15" t="s">
        <v>1</v>
      </c>
      <c r="C5" s="16" t="s">
        <v>2</v>
      </c>
      <c r="D5" s="17" t="s">
        <v>3</v>
      </c>
      <c r="E5" s="16" t="s">
        <v>4</v>
      </c>
    </row>
    <row r="6" spans="1:7" x14ac:dyDescent="0.3">
      <c r="A6" s="40">
        <v>43922</v>
      </c>
      <c r="B6" s="57">
        <v>5652.6806268299997</v>
      </c>
      <c r="C6" s="57">
        <v>7420.1605808000004</v>
      </c>
      <c r="D6" s="27">
        <f>0-Table2[[#This Row],[Import]]</f>
        <v>-7420.1605808000004</v>
      </c>
      <c r="E6" s="27">
        <f>Table2[[#This Row],[Export]]-Table2[[#This Row],[Import]]</f>
        <v>-1767.4799539700007</v>
      </c>
    </row>
    <row r="7" spans="1:7" x14ac:dyDescent="0.3">
      <c r="A7" s="40">
        <v>43952</v>
      </c>
      <c r="B7" s="57">
        <v>7405.1051779799991</v>
      </c>
      <c r="C7" s="57">
        <v>8613.1109973700004</v>
      </c>
      <c r="D7" s="27">
        <f>0-Table2[[#This Row],[Import]]</f>
        <v>-8613.1109973700004</v>
      </c>
      <c r="E7" s="27">
        <f>Table2[[#This Row],[Export]]-Table2[[#This Row],[Import]]</f>
        <v>-1208.0058193900013</v>
      </c>
    </row>
    <row r="8" spans="1:7" x14ac:dyDescent="0.3">
      <c r="A8" s="40">
        <v>43983</v>
      </c>
      <c r="B8" s="57">
        <v>7550.8937058199999</v>
      </c>
      <c r="C8" s="57">
        <v>7225.8198663800003</v>
      </c>
      <c r="D8" s="27">
        <f>0-Table2[[#This Row],[Import]]</f>
        <v>-7225.8198663800003</v>
      </c>
      <c r="E8" s="27">
        <f>Table2[[#This Row],[Export]]-Table2[[#This Row],[Import]]</f>
        <v>325.07383943999957</v>
      </c>
    </row>
    <row r="9" spans="1:7" x14ac:dyDescent="0.3">
      <c r="A9" s="40">
        <v>44013</v>
      </c>
      <c r="B9" s="57">
        <v>6582.7777827999998</v>
      </c>
      <c r="C9" s="57">
        <v>10011.058432620001</v>
      </c>
      <c r="D9" s="27">
        <f>0-Table2[[#This Row],[Import]]</f>
        <v>-10011.058432620001</v>
      </c>
      <c r="E9" s="27">
        <f>Table2[[#This Row],[Export]]-Table2[[#This Row],[Import]]</f>
        <v>-3428.2806498200007</v>
      </c>
    </row>
    <row r="10" spans="1:7" x14ac:dyDescent="0.3">
      <c r="A10" s="40">
        <v>44044</v>
      </c>
      <c r="B10" s="57">
        <v>7530.9213928999998</v>
      </c>
      <c r="C10" s="57">
        <v>8928.0219728499997</v>
      </c>
      <c r="D10" s="27">
        <f>0-Table2[[#This Row],[Import]]</f>
        <v>-8928.0219728499997</v>
      </c>
      <c r="E10" s="27">
        <f>Table2[[#This Row],[Export]]-Table2[[#This Row],[Import]]</f>
        <v>-1397.1005799499999</v>
      </c>
    </row>
    <row r="11" spans="1:7" x14ac:dyDescent="0.3">
      <c r="A11" s="40">
        <v>44075</v>
      </c>
      <c r="B11" s="57">
        <v>8956.3425230699995</v>
      </c>
      <c r="C11" s="57">
        <v>10517.389935296</v>
      </c>
      <c r="D11" s="27">
        <f>0-Table2[[#This Row],[Import]]</f>
        <v>-10517.389935296</v>
      </c>
      <c r="E11" s="27">
        <f>Table2[[#This Row],[Export]]-Table2[[#This Row],[Import]]</f>
        <v>-1561.0474122260002</v>
      </c>
    </row>
    <row r="12" spans="1:7" x14ac:dyDescent="0.3">
      <c r="A12" s="40">
        <v>44105</v>
      </c>
      <c r="B12" s="57">
        <v>7839.3676146000007</v>
      </c>
      <c r="C12" s="57">
        <v>12260.85432368</v>
      </c>
      <c r="D12" s="27">
        <f>0-Table2[[#This Row],[Import]]</f>
        <v>-12260.85432368</v>
      </c>
      <c r="E12" s="27">
        <f>Table2[[#This Row],[Export]]-Table2[[#This Row],[Import]]</f>
        <v>-4421.4867090799989</v>
      </c>
    </row>
    <row r="13" spans="1:7" x14ac:dyDescent="0.3">
      <c r="A13" s="40">
        <v>44136</v>
      </c>
      <c r="B13" s="57">
        <v>8693.0963140300009</v>
      </c>
      <c r="C13" s="57">
        <v>11361.981995145001</v>
      </c>
      <c r="D13" s="27">
        <f>0-Table2[[#This Row],[Import]]</f>
        <v>-11361.981995145001</v>
      </c>
      <c r="E13" s="27">
        <f>Table2[[#This Row],[Export]]-Table2[[#This Row],[Import]]</f>
        <v>-2668.8856811149999</v>
      </c>
    </row>
    <row r="14" spans="1:7" x14ac:dyDescent="0.3">
      <c r="A14" s="40">
        <v>44166</v>
      </c>
      <c r="B14" s="57">
        <v>8235.8838320699997</v>
      </c>
      <c r="C14" s="57">
        <v>8821.4069980700006</v>
      </c>
      <c r="D14" s="27">
        <f>0-Table2[[#This Row],[Import]]</f>
        <v>-8821.4069980700006</v>
      </c>
      <c r="E14" s="27">
        <f>Table2[[#This Row],[Export]]-Table2[[#This Row],[Import]]</f>
        <v>-585.52316600000086</v>
      </c>
    </row>
    <row r="15" spans="1:7" x14ac:dyDescent="0.3">
      <c r="A15" s="40">
        <v>44197</v>
      </c>
      <c r="B15" s="57">
        <v>7635.30063058</v>
      </c>
      <c r="C15" s="57">
        <v>9480.2945147900009</v>
      </c>
      <c r="D15" s="27">
        <f>0-Table2[[#This Row],[Import]]</f>
        <v>-9480.2945147900009</v>
      </c>
      <c r="E15" s="27">
        <f>Table2[[#This Row],[Export]]-Table2[[#This Row],[Import]]</f>
        <v>-1844.9938842100009</v>
      </c>
    </row>
    <row r="16" spans="1:7" x14ac:dyDescent="0.3">
      <c r="A16" s="40">
        <v>44228</v>
      </c>
      <c r="B16" s="57">
        <v>6164.1419423799998</v>
      </c>
      <c r="C16" s="57">
        <v>8898.5150835700006</v>
      </c>
      <c r="D16" s="27">
        <f>0-Table2[[#This Row],[Import]]</f>
        <v>-8898.5150835700006</v>
      </c>
      <c r="E16" s="27">
        <f>Table2[[#This Row],[Export]]-Table2[[#This Row],[Import]]</f>
        <v>-2734.3731411900008</v>
      </c>
    </row>
    <row r="17" spans="1:7" x14ac:dyDescent="0.3">
      <c r="A17" s="40">
        <v>44256</v>
      </c>
      <c r="B17" s="57">
        <v>8408.204298390001</v>
      </c>
      <c r="C17" s="57">
        <v>10183.47749714</v>
      </c>
      <c r="D17" s="27">
        <f>0-Table2[[#This Row],[Import]]</f>
        <v>-10183.47749714</v>
      </c>
      <c r="E17" s="27">
        <f>Table2[[#This Row],[Export]]-Table2[[#This Row],[Import]]</f>
        <v>-1775.2731987499992</v>
      </c>
    </row>
    <row r="18" spans="1:7" x14ac:dyDescent="0.3">
      <c r="A18" s="40">
        <v>44287</v>
      </c>
      <c r="B18" s="57">
        <v>8345.0297361800003</v>
      </c>
      <c r="C18" s="57">
        <v>10389.370508299999</v>
      </c>
      <c r="D18" s="27">
        <f>0-Table2[[#This Row],[Import]]</f>
        <v>-10389.370508299999</v>
      </c>
      <c r="E18" s="27">
        <f>Table2[[#This Row],[Export]]-Table2[[#This Row],[Import]]</f>
        <v>-2044.3407721199983</v>
      </c>
    </row>
    <row r="19" spans="1:7" x14ac:dyDescent="0.3">
      <c r="A19" s="41"/>
      <c r="B19" s="58"/>
      <c r="C19" s="58"/>
      <c r="D19" s="59"/>
      <c r="E19" s="59"/>
    </row>
    <row r="20" spans="1:7" x14ac:dyDescent="0.3">
      <c r="A20" s="30"/>
      <c r="B20" s="31"/>
      <c r="C20" s="31"/>
      <c r="D20" s="32"/>
      <c r="E20" s="32"/>
    </row>
    <row r="21" spans="1:7" x14ac:dyDescent="0.3">
      <c r="A21" s="30"/>
      <c r="B21" s="31"/>
      <c r="C21" s="31"/>
      <c r="D21" s="32"/>
      <c r="E21" s="32"/>
    </row>
    <row r="22" spans="1:7" x14ac:dyDescent="0.3">
      <c r="A22" s="30"/>
      <c r="B22" s="56"/>
      <c r="C22" s="31"/>
      <c r="D22" s="32"/>
      <c r="E22" s="32"/>
    </row>
    <row r="23" spans="1:7" x14ac:dyDescent="0.3">
      <c r="A23" s="30"/>
      <c r="B23" s="31"/>
      <c r="C23" s="31"/>
      <c r="D23" s="32"/>
      <c r="E23" s="32"/>
    </row>
    <row r="24" spans="1:7" x14ac:dyDescent="0.3">
      <c r="A24" s="30"/>
      <c r="B24" s="31"/>
      <c r="C24" s="31"/>
      <c r="D24" s="32"/>
      <c r="E24" s="32"/>
    </row>
    <row r="25" spans="1:7" x14ac:dyDescent="0.3">
      <c r="A25" s="30"/>
      <c r="B25" s="31"/>
      <c r="C25" s="31"/>
      <c r="D25" s="32"/>
      <c r="E25" s="32"/>
    </row>
    <row r="26" spans="1:7" x14ac:dyDescent="0.3">
      <c r="A26" s="30"/>
      <c r="B26" s="31"/>
      <c r="C26" s="31"/>
      <c r="D26" s="32"/>
      <c r="E26" s="32"/>
    </row>
    <row r="27" spans="1:7" x14ac:dyDescent="0.3">
      <c r="A27" s="30"/>
      <c r="B27" s="31"/>
      <c r="C27" s="31"/>
      <c r="D27" s="32"/>
      <c r="E27" s="32"/>
    </row>
    <row r="28" spans="1:7" x14ac:dyDescent="0.3">
      <c r="A28" s="30"/>
      <c r="B28" s="31"/>
      <c r="C28" s="31"/>
      <c r="D28" s="32"/>
      <c r="E28" s="32"/>
    </row>
    <row r="29" spans="1:7" x14ac:dyDescent="0.3">
      <c r="A29" s="30"/>
      <c r="B29" s="31"/>
      <c r="C29" s="31"/>
      <c r="D29" s="32"/>
      <c r="E29" s="32"/>
      <c r="G29" s="20" t="s">
        <v>16</v>
      </c>
    </row>
    <row r="30" spans="1:7" x14ac:dyDescent="0.3">
      <c r="A30" s="30"/>
      <c r="B30" s="31"/>
      <c r="C30" s="31"/>
      <c r="D30" s="32"/>
      <c r="E30" s="32"/>
    </row>
    <row r="32" spans="1:7" x14ac:dyDescent="0.3">
      <c r="A32" s="3" t="s">
        <v>600</v>
      </c>
      <c r="B32" s="18">
        <f>SUM(B6:C6)</f>
        <v>13072.841207630001</v>
      </c>
    </row>
    <row r="33" spans="1:2" x14ac:dyDescent="0.3">
      <c r="A33" s="3" t="s">
        <v>601</v>
      </c>
      <c r="B33" s="18">
        <f>SUM(B17:C17)</f>
        <v>18591.681795529999</v>
      </c>
    </row>
    <row r="34" spans="1:2" x14ac:dyDescent="0.3">
      <c r="A34" s="3" t="s">
        <v>602</v>
      </c>
      <c r="B34" s="18">
        <f>SUM(B18:C18)</f>
        <v>18734.400244479999</v>
      </c>
    </row>
    <row r="35" spans="1:2" x14ac:dyDescent="0.3">
      <c r="A35" s="3" t="s">
        <v>5</v>
      </c>
      <c r="B35" s="19">
        <f>(B34/B33)-1</f>
        <v>7.6764679236449584E-3</v>
      </c>
    </row>
    <row r="36" spans="1:2" x14ac:dyDescent="0.3">
      <c r="A36" s="3" t="s">
        <v>6</v>
      </c>
      <c r="B36" s="19">
        <f>(B34/B32)-1</f>
        <v>0.4330779320983118</v>
      </c>
    </row>
    <row r="37" spans="1:2" x14ac:dyDescent="0.3">
      <c r="A37" s="3" t="s">
        <v>7</v>
      </c>
      <c r="B37" s="19">
        <f>(E18/E17)-1</f>
        <v>0.15156403733208745</v>
      </c>
    </row>
    <row r="38" spans="1:2" x14ac:dyDescent="0.3">
      <c r="A38" s="3" t="s">
        <v>11</v>
      </c>
      <c r="B38" s="19">
        <f>(E18/E6)-1</f>
        <v>0.15664156050433875</v>
      </c>
    </row>
    <row r="39" spans="1:2" x14ac:dyDescent="0.3">
      <c r="A39" s="3" t="s">
        <v>13</v>
      </c>
      <c r="B39" s="19">
        <f>(B18/B17)-1</f>
        <v>-7.5134428194254532E-3</v>
      </c>
    </row>
    <row r="40" spans="1:2" x14ac:dyDescent="0.3">
      <c r="A40" s="3" t="s">
        <v>12</v>
      </c>
      <c r="B40" s="19">
        <f>(B18/B6)-1</f>
        <v>0.47629598894566572</v>
      </c>
    </row>
    <row r="41" spans="1:2" x14ac:dyDescent="0.3">
      <c r="A41" s="3" t="s">
        <v>14</v>
      </c>
      <c r="B41" s="19">
        <f>(C18/C17)-1</f>
        <v>2.021834007271317E-2</v>
      </c>
    </row>
    <row r="42" spans="1:2" x14ac:dyDescent="0.3">
      <c r="A42" s="3" t="s">
        <v>15</v>
      </c>
      <c r="B42" s="19">
        <f>(C18/C6)-1</f>
        <v>0.40015440301695926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workbookViewId="0">
      <selection activeCell="E6" sqref="E6"/>
    </sheetView>
  </sheetViews>
  <sheetFormatPr defaultRowHeight="14.4" x14ac:dyDescent="0.3"/>
  <cols>
    <col min="1" max="1" width="28.33203125" style="37" customWidth="1"/>
    <col min="2" max="2" width="19.6640625" style="37" bestFit="1" customWidth="1"/>
    <col min="3" max="3" width="59.5546875" style="37" bestFit="1" customWidth="1"/>
    <col min="4" max="4" width="29.6640625" style="37" bestFit="1" customWidth="1"/>
    <col min="5" max="5" width="17.5546875" style="37" bestFit="1" customWidth="1"/>
    <col min="6" max="6" width="16" style="37" bestFit="1" customWidth="1"/>
    <col min="7" max="7" width="9.109375" style="37"/>
  </cols>
  <sheetData>
    <row r="1" spans="1:6" x14ac:dyDescent="0.3">
      <c r="B1" s="25"/>
    </row>
    <row r="3" spans="1:6" x14ac:dyDescent="0.3">
      <c r="A3" s="5" t="s">
        <v>31</v>
      </c>
    </row>
    <row r="5" spans="1:6" x14ac:dyDescent="0.3">
      <c r="A5" s="21" t="s">
        <v>56</v>
      </c>
      <c r="B5" s="21" t="s">
        <v>581</v>
      </c>
      <c r="C5" s="21" t="s">
        <v>598</v>
      </c>
      <c r="D5" s="33"/>
      <c r="E5" s="33"/>
      <c r="F5" s="33"/>
    </row>
    <row r="6" spans="1:6" x14ac:dyDescent="0.3">
      <c r="A6" s="71" t="s">
        <v>57</v>
      </c>
      <c r="B6" s="71" t="s">
        <v>477</v>
      </c>
      <c r="C6" s="71" t="s">
        <v>466</v>
      </c>
      <c r="D6" s="71" t="s">
        <v>412</v>
      </c>
      <c r="E6" s="71" t="s">
        <v>541</v>
      </c>
      <c r="F6" s="71" t="s">
        <v>395</v>
      </c>
    </row>
    <row r="7" spans="1:6" x14ac:dyDescent="0.3">
      <c r="A7" s="71" t="s">
        <v>310</v>
      </c>
      <c r="B7" s="71"/>
      <c r="C7" s="71">
        <v>1297517.1499999999</v>
      </c>
      <c r="D7" s="71"/>
      <c r="E7" s="71">
        <v>80000</v>
      </c>
      <c r="F7" s="71">
        <v>71012307.810000002</v>
      </c>
    </row>
    <row r="8" spans="1:6" x14ac:dyDescent="0.3">
      <c r="A8" s="71" t="s">
        <v>20</v>
      </c>
      <c r="B8" s="71">
        <v>111004</v>
      </c>
      <c r="C8" s="71">
        <v>37218112.219999999</v>
      </c>
      <c r="D8" s="71">
        <v>677006.72</v>
      </c>
      <c r="E8" s="71"/>
      <c r="F8" s="71">
        <v>2632035</v>
      </c>
    </row>
    <row r="9" spans="1:6" x14ac:dyDescent="0.3">
      <c r="A9" s="71" t="s">
        <v>158</v>
      </c>
      <c r="B9" s="71">
        <v>13079.22</v>
      </c>
      <c r="C9" s="71"/>
      <c r="D9" s="71"/>
      <c r="E9" s="71">
        <v>72259556.329999998</v>
      </c>
      <c r="F9" s="71">
        <v>1454541.9</v>
      </c>
    </row>
    <row r="10" spans="1:6" x14ac:dyDescent="0.3">
      <c r="A10" s="71" t="s">
        <v>305</v>
      </c>
      <c r="B10" s="71"/>
      <c r="C10" s="71"/>
      <c r="D10" s="71"/>
      <c r="E10" s="71"/>
      <c r="F10" s="71">
        <v>657754.75</v>
      </c>
    </row>
    <row r="11" spans="1:6" x14ac:dyDescent="0.3">
      <c r="A11" s="71" t="s">
        <v>67</v>
      </c>
      <c r="B11" s="71">
        <v>406.9</v>
      </c>
      <c r="C11" s="71"/>
      <c r="D11" s="71">
        <v>1020</v>
      </c>
      <c r="E11" s="71">
        <v>1046.4000000000001</v>
      </c>
      <c r="F11" s="71">
        <v>618440</v>
      </c>
    </row>
    <row r="12" spans="1:6" x14ac:dyDescent="0.3">
      <c r="A12" s="71" t="s">
        <v>97</v>
      </c>
      <c r="B12" s="71"/>
      <c r="C12" s="71"/>
      <c r="D12" s="71"/>
      <c r="E12" s="71">
        <v>4950761.4800000004</v>
      </c>
      <c r="F12" s="71">
        <v>294002.71999999997</v>
      </c>
    </row>
    <row r="13" spans="1:6" x14ac:dyDescent="0.3">
      <c r="A13" s="71" t="s">
        <v>137</v>
      </c>
      <c r="B13" s="71"/>
      <c r="C13" s="71"/>
      <c r="D13" s="71"/>
      <c r="E13" s="71"/>
      <c r="F13" s="71">
        <v>1247</v>
      </c>
    </row>
    <row r="14" spans="1:6" x14ac:dyDescent="0.3">
      <c r="A14" s="71" t="s">
        <v>254</v>
      </c>
      <c r="B14" s="71"/>
      <c r="C14" s="71"/>
      <c r="D14" s="71"/>
      <c r="E14" s="71"/>
      <c r="F14" s="71">
        <v>140</v>
      </c>
    </row>
    <row r="15" spans="1:6" x14ac:dyDescent="0.3">
      <c r="A15" s="71" t="s">
        <v>219</v>
      </c>
      <c r="B15" s="71">
        <v>342566570.63</v>
      </c>
      <c r="C15" s="71"/>
      <c r="D15" s="71"/>
      <c r="E15" s="71"/>
      <c r="F15" s="71">
        <v>90</v>
      </c>
    </row>
    <row r="16" spans="1:6" x14ac:dyDescent="0.3">
      <c r="A16" s="71" t="s">
        <v>135</v>
      </c>
      <c r="B16" s="71"/>
      <c r="C16" s="71"/>
      <c r="D16" s="71"/>
      <c r="E16" s="71">
        <v>6984.83</v>
      </c>
      <c r="F16" s="71"/>
    </row>
    <row r="17" spans="1:6" x14ac:dyDescent="0.3">
      <c r="A17" s="71" t="s">
        <v>169</v>
      </c>
      <c r="B17" s="71">
        <v>17565821.690000001</v>
      </c>
      <c r="C17" s="71"/>
      <c r="D17" s="71"/>
      <c r="E17" s="71">
        <v>4500</v>
      </c>
      <c r="F17" s="71"/>
    </row>
    <row r="18" spans="1:6" x14ac:dyDescent="0.3">
      <c r="A18" s="71" t="s">
        <v>130</v>
      </c>
      <c r="B18" s="71"/>
      <c r="C18" s="71"/>
      <c r="D18" s="71">
        <v>113380618.77</v>
      </c>
      <c r="E18" s="71"/>
      <c r="F18" s="71"/>
    </row>
    <row r="19" spans="1:6" x14ac:dyDescent="0.3">
      <c r="A19" s="71" t="s">
        <v>105</v>
      </c>
      <c r="B19" s="71">
        <v>1930904297.1099999</v>
      </c>
      <c r="C19" s="71"/>
      <c r="D19" s="71">
        <v>9908621.6199999992</v>
      </c>
      <c r="E19" s="71"/>
      <c r="F19" s="71"/>
    </row>
    <row r="20" spans="1:6" x14ac:dyDescent="0.3">
      <c r="A20" s="71" t="s">
        <v>60</v>
      </c>
      <c r="B20" s="71"/>
      <c r="C20" s="71">
        <v>121809830.28</v>
      </c>
      <c r="D20" s="71"/>
      <c r="E20" s="71"/>
      <c r="F20" s="71"/>
    </row>
    <row r="21" spans="1:6" x14ac:dyDescent="0.3">
      <c r="A21" s="71" t="s">
        <v>79</v>
      </c>
      <c r="B21" s="71">
        <v>297703104.25</v>
      </c>
      <c r="C21" s="71">
        <v>121147580.41</v>
      </c>
      <c r="D21" s="71"/>
      <c r="E21" s="71"/>
      <c r="F21" s="71"/>
    </row>
    <row r="22" spans="1:6" x14ac:dyDescent="0.3">
      <c r="A22" s="71" t="s">
        <v>287</v>
      </c>
      <c r="B22" s="71"/>
      <c r="C22" s="71">
        <v>28912213.84</v>
      </c>
      <c r="D22" s="71"/>
      <c r="E22" s="71"/>
      <c r="F22" s="71"/>
    </row>
    <row r="23" spans="1:6" x14ac:dyDescent="0.3">
      <c r="A23" s="71" t="s">
        <v>154</v>
      </c>
      <c r="B23" s="71"/>
      <c r="C23" s="71">
        <v>21597707.48</v>
      </c>
      <c r="D23" s="71"/>
      <c r="E23" s="71"/>
      <c r="F23" s="71"/>
    </row>
    <row r="24" spans="1:6" x14ac:dyDescent="0.3">
      <c r="A24" s="71" t="s">
        <v>164</v>
      </c>
      <c r="B24" s="71"/>
      <c r="C24" s="71">
        <v>6131873.1600000001</v>
      </c>
      <c r="D24" s="71"/>
      <c r="E24" s="71"/>
      <c r="F24" s="71"/>
    </row>
    <row r="25" spans="1:6" x14ac:dyDescent="0.3">
      <c r="A25" s="71" t="s">
        <v>114</v>
      </c>
      <c r="B25" s="71">
        <v>70817283.870000005</v>
      </c>
      <c r="C25" s="71"/>
      <c r="D25" s="71"/>
      <c r="E25" s="71"/>
      <c r="F25" s="71"/>
    </row>
    <row r="26" spans="1:6" x14ac:dyDescent="0.3">
      <c r="A26" s="71" t="s">
        <v>59</v>
      </c>
      <c r="B26" s="71"/>
      <c r="C26" s="71"/>
      <c r="D26" s="71"/>
      <c r="E26" s="71"/>
      <c r="F26" s="71"/>
    </row>
    <row r="27" spans="1:6" x14ac:dyDescent="0.3">
      <c r="A27" s="71" t="s">
        <v>61</v>
      </c>
      <c r="B27" s="71"/>
      <c r="C27" s="71"/>
      <c r="D27" s="71"/>
      <c r="E27" s="71"/>
      <c r="F27" s="71"/>
    </row>
    <row r="28" spans="1:6" x14ac:dyDescent="0.3">
      <c r="A28" s="71" t="s">
        <v>62</v>
      </c>
      <c r="B28" s="71"/>
      <c r="C28" s="71"/>
      <c r="D28" s="71"/>
      <c r="E28" s="71"/>
      <c r="F28" s="71"/>
    </row>
    <row r="29" spans="1:6" x14ac:dyDescent="0.3">
      <c r="A29" s="71" t="s">
        <v>63</v>
      </c>
      <c r="B29" s="71"/>
      <c r="C29" s="71"/>
      <c r="D29" s="71"/>
      <c r="E29" s="71"/>
      <c r="F29" s="71"/>
    </row>
    <row r="30" spans="1:6" x14ac:dyDescent="0.3">
      <c r="A30" s="71" t="s">
        <v>64</v>
      </c>
      <c r="B30" s="71"/>
      <c r="C30" s="71"/>
      <c r="D30" s="71"/>
      <c r="E30" s="71"/>
      <c r="F30" s="71"/>
    </row>
    <row r="31" spans="1:6" x14ac:dyDescent="0.3">
      <c r="A31" s="71" t="s">
        <v>65</v>
      </c>
      <c r="B31" s="71"/>
      <c r="C31" s="71"/>
      <c r="D31" s="71"/>
      <c r="E31" s="71"/>
      <c r="F31" s="71"/>
    </row>
    <row r="32" spans="1:6" x14ac:dyDescent="0.3">
      <c r="A32" s="71" t="s">
        <v>66</v>
      </c>
      <c r="B32" s="71"/>
      <c r="C32" s="71"/>
      <c r="D32" s="71"/>
      <c r="E32" s="71"/>
      <c r="F32" s="71"/>
    </row>
    <row r="33" spans="1:6" x14ac:dyDescent="0.3">
      <c r="A33" s="71" t="s">
        <v>68</v>
      </c>
      <c r="B33" s="71"/>
      <c r="C33" s="71"/>
      <c r="D33" s="71"/>
      <c r="E33" s="71"/>
      <c r="F33" s="71"/>
    </row>
    <row r="34" spans="1:6" x14ac:dyDescent="0.3">
      <c r="A34" s="71" t="s">
        <v>69</v>
      </c>
      <c r="B34" s="71"/>
      <c r="C34" s="71"/>
      <c r="D34" s="71"/>
      <c r="E34" s="71"/>
      <c r="F34" s="71"/>
    </row>
    <row r="35" spans="1:6" x14ac:dyDescent="0.3">
      <c r="A35" s="71" t="s">
        <v>70</v>
      </c>
      <c r="B35" s="71"/>
      <c r="C35" s="71"/>
      <c r="D35" s="71"/>
      <c r="E35" s="71"/>
      <c r="F35" s="71"/>
    </row>
    <row r="36" spans="1:6" x14ac:dyDescent="0.3">
      <c r="A36" s="71" t="s">
        <v>71</v>
      </c>
      <c r="B36" s="71"/>
      <c r="C36" s="71"/>
      <c r="D36" s="71"/>
      <c r="E36" s="71"/>
      <c r="F36" s="71"/>
    </row>
    <row r="37" spans="1:6" x14ac:dyDescent="0.3">
      <c r="A37" s="71" t="s">
        <v>72</v>
      </c>
      <c r="B37" s="71"/>
      <c r="C37" s="71"/>
      <c r="D37" s="71"/>
      <c r="E37" s="71"/>
      <c r="F37" s="71"/>
    </row>
    <row r="38" spans="1:6" x14ac:dyDescent="0.3">
      <c r="A38" s="71" t="s">
        <v>73</v>
      </c>
      <c r="B38" s="71"/>
      <c r="C38" s="71"/>
      <c r="D38" s="71"/>
      <c r="E38" s="71"/>
      <c r="F38" s="71"/>
    </row>
    <row r="39" spans="1:6" x14ac:dyDescent="0.3">
      <c r="A39" s="71" t="s">
        <v>74</v>
      </c>
      <c r="B39" s="71"/>
      <c r="C39" s="71"/>
      <c r="D39" s="71"/>
      <c r="E39" s="71"/>
      <c r="F39" s="71"/>
    </row>
    <row r="40" spans="1:6" x14ac:dyDescent="0.3">
      <c r="A40" s="71" t="s">
        <v>75</v>
      </c>
      <c r="B40" s="71"/>
      <c r="C40" s="71"/>
      <c r="D40" s="71"/>
      <c r="E40" s="71"/>
      <c r="F40" s="71"/>
    </row>
    <row r="41" spans="1:6" x14ac:dyDescent="0.3">
      <c r="A41" s="71" t="s">
        <v>76</v>
      </c>
      <c r="B41" s="71"/>
      <c r="C41" s="71"/>
      <c r="D41" s="71"/>
      <c r="E41" s="71"/>
      <c r="F41" s="71"/>
    </row>
    <row r="42" spans="1:6" x14ac:dyDescent="0.3">
      <c r="A42" s="71" t="s">
        <v>77</v>
      </c>
      <c r="B42" s="71"/>
      <c r="C42" s="71"/>
      <c r="D42" s="71"/>
      <c r="E42" s="71"/>
      <c r="F42" s="71"/>
    </row>
    <row r="43" spans="1:6" x14ac:dyDescent="0.3">
      <c r="A43" s="71" t="s">
        <v>78</v>
      </c>
      <c r="B43" s="71"/>
      <c r="C43" s="71"/>
      <c r="D43" s="71"/>
      <c r="E43" s="71"/>
      <c r="F43" s="71"/>
    </row>
    <row r="44" spans="1:6" x14ac:dyDescent="0.3">
      <c r="A44" s="71" t="s">
        <v>80</v>
      </c>
      <c r="B44" s="71"/>
      <c r="C44" s="71"/>
      <c r="D44" s="71"/>
      <c r="E44" s="71"/>
      <c r="F44" s="71"/>
    </row>
    <row r="45" spans="1:6" x14ac:dyDescent="0.3">
      <c r="A45" s="71" t="s">
        <v>81</v>
      </c>
      <c r="B45" s="71"/>
      <c r="C45" s="71"/>
      <c r="D45" s="71"/>
      <c r="E45" s="71"/>
      <c r="F45" s="71"/>
    </row>
    <row r="46" spans="1:6" x14ac:dyDescent="0.3">
      <c r="A46" s="71" t="s">
        <v>82</v>
      </c>
      <c r="B46" s="71"/>
      <c r="C46" s="71"/>
      <c r="D46" s="71"/>
      <c r="E46" s="71"/>
      <c r="F46" s="71"/>
    </row>
    <row r="47" spans="1:6" x14ac:dyDescent="0.3">
      <c r="A47" s="71" t="s">
        <v>83</v>
      </c>
      <c r="B47" s="71"/>
      <c r="C47" s="71"/>
      <c r="D47" s="71"/>
      <c r="E47" s="71"/>
      <c r="F47" s="71"/>
    </row>
    <row r="48" spans="1:6" x14ac:dyDescent="0.3">
      <c r="A48" s="71" t="s">
        <v>84</v>
      </c>
      <c r="B48" s="71"/>
      <c r="C48" s="71"/>
      <c r="D48" s="71"/>
      <c r="E48" s="71"/>
      <c r="F48" s="71"/>
    </row>
    <row r="49" spans="1:6" x14ac:dyDescent="0.3">
      <c r="A49" s="71" t="s">
        <v>85</v>
      </c>
      <c r="B49" s="71"/>
      <c r="C49" s="71"/>
      <c r="D49" s="71"/>
      <c r="E49" s="71"/>
      <c r="F49" s="71"/>
    </row>
    <row r="50" spans="1:6" x14ac:dyDescent="0.3">
      <c r="A50" s="71" t="s">
        <v>86</v>
      </c>
      <c r="B50" s="71"/>
      <c r="C50" s="71"/>
      <c r="D50" s="71"/>
      <c r="E50" s="71"/>
      <c r="F50" s="71"/>
    </row>
    <row r="51" spans="1:6" x14ac:dyDescent="0.3">
      <c r="A51" s="71" t="s">
        <v>87</v>
      </c>
      <c r="B51" s="71"/>
      <c r="C51" s="71"/>
      <c r="D51" s="71"/>
      <c r="E51" s="71"/>
      <c r="F51" s="71"/>
    </row>
    <row r="52" spans="1:6" x14ac:dyDescent="0.3">
      <c r="A52" s="71" t="s">
        <v>88</v>
      </c>
      <c r="B52" s="71"/>
      <c r="C52" s="71"/>
      <c r="D52" s="71"/>
      <c r="E52" s="71"/>
      <c r="F52" s="71"/>
    </row>
    <row r="53" spans="1:6" x14ac:dyDescent="0.3">
      <c r="A53" s="71" t="s">
        <v>89</v>
      </c>
      <c r="B53" s="71"/>
      <c r="C53" s="71"/>
      <c r="D53" s="71"/>
      <c r="E53" s="71"/>
      <c r="F53" s="71"/>
    </row>
    <row r="54" spans="1:6" x14ac:dyDescent="0.3">
      <c r="A54" s="71" t="s">
        <v>90</v>
      </c>
      <c r="B54" s="71"/>
      <c r="C54" s="71"/>
      <c r="D54" s="71"/>
      <c r="E54" s="71"/>
      <c r="F54" s="71"/>
    </row>
    <row r="55" spans="1:6" x14ac:dyDescent="0.3">
      <c r="A55" s="71" t="s">
        <v>91</v>
      </c>
      <c r="B55" s="71"/>
      <c r="C55" s="71"/>
      <c r="D55" s="71"/>
      <c r="E55" s="71"/>
      <c r="F55" s="71"/>
    </row>
    <row r="56" spans="1:6" x14ac:dyDescent="0.3">
      <c r="A56" s="71" t="s">
        <v>92</v>
      </c>
      <c r="B56" s="71"/>
      <c r="C56" s="71"/>
      <c r="D56" s="71"/>
      <c r="E56" s="71"/>
      <c r="F56" s="71"/>
    </row>
    <row r="57" spans="1:6" x14ac:dyDescent="0.3">
      <c r="A57" s="71" t="s">
        <v>93</v>
      </c>
      <c r="B57" s="71"/>
      <c r="C57" s="71"/>
      <c r="D57" s="71"/>
      <c r="E57" s="71"/>
      <c r="F57" s="71"/>
    </row>
    <row r="58" spans="1:6" x14ac:dyDescent="0.3">
      <c r="A58" s="71" t="s">
        <v>94</v>
      </c>
      <c r="B58" s="71"/>
      <c r="C58" s="71"/>
      <c r="D58" s="71"/>
      <c r="E58" s="71"/>
      <c r="F58" s="71"/>
    </row>
    <row r="59" spans="1:6" x14ac:dyDescent="0.3">
      <c r="A59" s="71" t="s">
        <v>95</v>
      </c>
      <c r="B59" s="71"/>
      <c r="C59" s="71"/>
      <c r="D59" s="71"/>
      <c r="E59" s="71"/>
      <c r="F59" s="71"/>
    </row>
    <row r="60" spans="1:6" x14ac:dyDescent="0.3">
      <c r="A60" s="71" t="s">
        <v>96</v>
      </c>
      <c r="B60" s="71"/>
      <c r="C60" s="71"/>
      <c r="D60" s="71"/>
      <c r="E60" s="71"/>
      <c r="F60" s="71"/>
    </row>
    <row r="61" spans="1:6" x14ac:dyDescent="0.3">
      <c r="A61" s="71" t="s">
        <v>98</v>
      </c>
      <c r="B61" s="71"/>
      <c r="C61" s="71"/>
      <c r="D61" s="71"/>
      <c r="E61" s="71"/>
      <c r="F61" s="71"/>
    </row>
    <row r="62" spans="1:6" x14ac:dyDescent="0.3">
      <c r="A62" s="71" t="s">
        <v>99</v>
      </c>
      <c r="B62" s="71"/>
      <c r="C62" s="71"/>
      <c r="D62" s="71"/>
      <c r="E62" s="71"/>
      <c r="F62" s="71"/>
    </row>
    <row r="63" spans="1:6" x14ac:dyDescent="0.3">
      <c r="A63" s="71" t="s">
        <v>100</v>
      </c>
      <c r="B63" s="71"/>
      <c r="C63" s="71"/>
      <c r="D63" s="71"/>
      <c r="E63" s="71"/>
      <c r="F63" s="71"/>
    </row>
    <row r="64" spans="1:6" x14ac:dyDescent="0.3">
      <c r="A64" s="71" t="s">
        <v>101</v>
      </c>
      <c r="B64" s="71"/>
      <c r="C64" s="71"/>
      <c r="D64" s="71"/>
      <c r="E64" s="71"/>
      <c r="F64" s="71"/>
    </row>
    <row r="65" spans="1:6" x14ac:dyDescent="0.3">
      <c r="A65" s="71" t="s">
        <v>102</v>
      </c>
      <c r="B65" s="71"/>
      <c r="C65" s="71"/>
      <c r="D65" s="71"/>
      <c r="E65" s="71"/>
      <c r="F65" s="71"/>
    </row>
    <row r="66" spans="1:6" x14ac:dyDescent="0.3">
      <c r="A66" s="71" t="s">
        <v>103</v>
      </c>
      <c r="B66" s="71"/>
      <c r="C66" s="71"/>
      <c r="D66" s="71"/>
      <c r="E66" s="71"/>
      <c r="F66" s="71"/>
    </row>
    <row r="67" spans="1:6" x14ac:dyDescent="0.3">
      <c r="A67" s="71" t="s">
        <v>104</v>
      </c>
      <c r="B67" s="71"/>
      <c r="C67" s="71"/>
      <c r="D67" s="71"/>
      <c r="E67" s="71"/>
      <c r="F67" s="71"/>
    </row>
    <row r="68" spans="1:6" x14ac:dyDescent="0.3">
      <c r="A68" s="71" t="s">
        <v>106</v>
      </c>
      <c r="B68" s="71"/>
      <c r="C68" s="71"/>
      <c r="D68" s="71"/>
      <c r="E68" s="71"/>
      <c r="F68" s="71"/>
    </row>
    <row r="69" spans="1:6" x14ac:dyDescent="0.3">
      <c r="A69" s="71" t="s">
        <v>107</v>
      </c>
      <c r="B69" s="71"/>
      <c r="C69" s="71"/>
      <c r="D69" s="71"/>
      <c r="E69" s="71"/>
      <c r="F69" s="71"/>
    </row>
    <row r="70" spans="1:6" x14ac:dyDescent="0.3">
      <c r="A70" s="71" t="s">
        <v>108</v>
      </c>
      <c r="B70" s="71"/>
      <c r="C70" s="71"/>
      <c r="D70" s="71"/>
      <c r="E70" s="71"/>
      <c r="F70" s="71"/>
    </row>
    <row r="71" spans="1:6" x14ac:dyDescent="0.3">
      <c r="A71" s="71" t="s">
        <v>109</v>
      </c>
      <c r="B71" s="71"/>
      <c r="C71" s="71"/>
      <c r="D71" s="71"/>
      <c r="E71" s="71"/>
      <c r="F71" s="71"/>
    </row>
    <row r="72" spans="1:6" x14ac:dyDescent="0.3">
      <c r="A72" s="71" t="s">
        <v>110</v>
      </c>
      <c r="B72" s="71"/>
      <c r="C72" s="71"/>
      <c r="D72" s="71"/>
      <c r="E72" s="71"/>
      <c r="F72" s="71"/>
    </row>
    <row r="73" spans="1:6" x14ac:dyDescent="0.3">
      <c r="A73" s="71" t="s">
        <v>111</v>
      </c>
      <c r="B73" s="71"/>
      <c r="C73" s="71"/>
      <c r="D73" s="71"/>
      <c r="E73" s="71"/>
      <c r="F73" s="71"/>
    </row>
    <row r="74" spans="1:6" x14ac:dyDescent="0.3">
      <c r="A74" s="71" t="s">
        <v>112</v>
      </c>
      <c r="B74" s="71"/>
      <c r="C74" s="71"/>
      <c r="D74" s="71"/>
      <c r="E74" s="71"/>
      <c r="F74" s="71"/>
    </row>
    <row r="75" spans="1:6" x14ac:dyDescent="0.3">
      <c r="A75" s="71" t="s">
        <v>113</v>
      </c>
      <c r="B75" s="71"/>
      <c r="C75" s="71"/>
      <c r="D75" s="71"/>
      <c r="E75" s="71"/>
      <c r="F75" s="71"/>
    </row>
    <row r="76" spans="1:6" x14ac:dyDescent="0.3">
      <c r="A76" s="71" t="s">
        <v>115</v>
      </c>
      <c r="B76" s="71"/>
      <c r="C76" s="71"/>
      <c r="D76" s="71"/>
      <c r="E76" s="71"/>
      <c r="F76" s="71"/>
    </row>
    <row r="77" spans="1:6" x14ac:dyDescent="0.3">
      <c r="A77" s="71" t="s">
        <v>116</v>
      </c>
      <c r="B77" s="71"/>
      <c r="C77" s="71"/>
      <c r="D77" s="71"/>
      <c r="E77" s="71"/>
      <c r="F77" s="71"/>
    </row>
    <row r="78" spans="1:6" x14ac:dyDescent="0.3">
      <c r="A78" s="71" t="s">
        <v>117</v>
      </c>
      <c r="B78" s="71"/>
      <c r="C78" s="71"/>
      <c r="D78" s="71"/>
      <c r="E78" s="71"/>
      <c r="F78" s="71"/>
    </row>
    <row r="79" spans="1:6" x14ac:dyDescent="0.3">
      <c r="A79" s="71" t="s">
        <v>118</v>
      </c>
      <c r="B79" s="71"/>
      <c r="C79" s="71"/>
      <c r="D79" s="71"/>
      <c r="E79" s="71"/>
      <c r="F79" s="71"/>
    </row>
    <row r="80" spans="1:6" x14ac:dyDescent="0.3">
      <c r="A80" s="71" t="s">
        <v>119</v>
      </c>
      <c r="B80" s="71"/>
      <c r="C80" s="71"/>
      <c r="D80" s="71"/>
      <c r="E80" s="71"/>
      <c r="F80" s="71"/>
    </row>
    <row r="81" spans="1:6" x14ac:dyDescent="0.3">
      <c r="A81" s="71" t="s">
        <v>120</v>
      </c>
      <c r="B81" s="71"/>
      <c r="C81" s="71"/>
      <c r="D81" s="71"/>
      <c r="E81" s="71"/>
      <c r="F81" s="71"/>
    </row>
    <row r="82" spans="1:6" x14ac:dyDescent="0.3">
      <c r="A82" s="71" t="s">
        <v>121</v>
      </c>
      <c r="B82" s="71"/>
      <c r="C82" s="71"/>
      <c r="D82" s="71"/>
      <c r="E82" s="71"/>
      <c r="F82" s="71"/>
    </row>
    <row r="83" spans="1:6" x14ac:dyDescent="0.3">
      <c r="A83" s="71" t="s">
        <v>122</v>
      </c>
      <c r="B83" s="71"/>
      <c r="C83" s="71"/>
      <c r="D83" s="71"/>
      <c r="E83" s="71"/>
      <c r="F83" s="71"/>
    </row>
    <row r="84" spans="1:6" x14ac:dyDescent="0.3">
      <c r="A84" s="71" t="s">
        <v>123</v>
      </c>
      <c r="B84" s="71"/>
      <c r="C84" s="71"/>
      <c r="D84" s="71"/>
      <c r="E84" s="71"/>
      <c r="F84" s="71"/>
    </row>
    <row r="85" spans="1:6" x14ac:dyDescent="0.3">
      <c r="A85" s="71" t="s">
        <v>124</v>
      </c>
      <c r="B85" s="71"/>
      <c r="C85" s="71"/>
      <c r="D85" s="71"/>
      <c r="E85" s="71"/>
      <c r="F85" s="71"/>
    </row>
    <row r="86" spans="1:6" x14ac:dyDescent="0.3">
      <c r="A86" s="71" t="s">
        <v>125</v>
      </c>
      <c r="B86" s="71"/>
      <c r="C86" s="71"/>
      <c r="D86" s="71"/>
      <c r="E86" s="71"/>
      <c r="F86" s="71"/>
    </row>
    <row r="87" spans="1:6" x14ac:dyDescent="0.3">
      <c r="A87" s="71" t="s">
        <v>126</v>
      </c>
      <c r="B87" s="71"/>
      <c r="C87" s="71"/>
      <c r="D87" s="71"/>
      <c r="E87" s="71"/>
      <c r="F87" s="71"/>
    </row>
    <row r="88" spans="1:6" x14ac:dyDescent="0.3">
      <c r="A88" s="71" t="s">
        <v>127</v>
      </c>
      <c r="B88" s="71"/>
      <c r="C88" s="71"/>
      <c r="D88" s="71"/>
      <c r="E88" s="71"/>
      <c r="F88" s="71"/>
    </row>
    <row r="89" spans="1:6" x14ac:dyDescent="0.3">
      <c r="A89" s="71" t="s">
        <v>128</v>
      </c>
      <c r="B89" s="71"/>
      <c r="C89" s="71"/>
      <c r="D89" s="71"/>
      <c r="E89" s="71"/>
      <c r="F89" s="71"/>
    </row>
    <row r="90" spans="1:6" x14ac:dyDescent="0.3">
      <c r="A90" s="71" t="s">
        <v>129</v>
      </c>
      <c r="B90" s="71"/>
      <c r="C90" s="71"/>
      <c r="D90" s="71"/>
      <c r="E90" s="71"/>
      <c r="F90" s="71"/>
    </row>
    <row r="91" spans="1:6" x14ac:dyDescent="0.3">
      <c r="A91" s="71" t="s">
        <v>131</v>
      </c>
      <c r="B91" s="71"/>
      <c r="C91" s="71"/>
      <c r="D91" s="71"/>
      <c r="E91" s="71"/>
      <c r="F91" s="71"/>
    </row>
    <row r="92" spans="1:6" x14ac:dyDescent="0.3">
      <c r="A92" s="71" t="s">
        <v>132</v>
      </c>
      <c r="B92" s="71"/>
      <c r="C92" s="71"/>
      <c r="D92" s="71"/>
      <c r="E92" s="71"/>
      <c r="F92" s="71"/>
    </row>
    <row r="93" spans="1:6" x14ac:dyDescent="0.3">
      <c r="A93" s="71" t="s">
        <v>133</v>
      </c>
      <c r="B93" s="71"/>
      <c r="C93" s="71"/>
      <c r="D93" s="71"/>
      <c r="E93" s="71"/>
      <c r="F93" s="71"/>
    </row>
    <row r="94" spans="1:6" x14ac:dyDescent="0.3">
      <c r="A94" s="71" t="s">
        <v>134</v>
      </c>
      <c r="B94" s="71"/>
      <c r="C94" s="71"/>
      <c r="D94" s="71"/>
      <c r="E94" s="71"/>
      <c r="F94" s="71"/>
    </row>
    <row r="95" spans="1:6" x14ac:dyDescent="0.3">
      <c r="A95" s="71" t="s">
        <v>136</v>
      </c>
      <c r="B95" s="71"/>
      <c r="C95" s="71"/>
      <c r="D95" s="71"/>
      <c r="E95" s="71"/>
      <c r="F95" s="71"/>
    </row>
    <row r="96" spans="1:6" x14ac:dyDescent="0.3">
      <c r="A96" s="71" t="s">
        <v>138</v>
      </c>
      <c r="B96" s="71"/>
      <c r="C96" s="71"/>
      <c r="D96" s="71"/>
      <c r="E96" s="71"/>
      <c r="F96" s="71"/>
    </row>
    <row r="97" spans="1:6" x14ac:dyDescent="0.3">
      <c r="A97" s="71" t="s">
        <v>139</v>
      </c>
      <c r="B97" s="71"/>
      <c r="C97" s="71"/>
      <c r="D97" s="71"/>
      <c r="E97" s="71"/>
      <c r="F97" s="71"/>
    </row>
    <row r="98" spans="1:6" x14ac:dyDescent="0.3">
      <c r="A98" s="71" t="s">
        <v>140</v>
      </c>
      <c r="B98" s="71"/>
      <c r="C98" s="71"/>
      <c r="D98" s="71"/>
      <c r="E98" s="71"/>
      <c r="F98" s="71"/>
    </row>
    <row r="99" spans="1:6" x14ac:dyDescent="0.3">
      <c r="A99" s="71" t="s">
        <v>141</v>
      </c>
      <c r="B99" s="71"/>
      <c r="C99" s="71"/>
      <c r="D99" s="71"/>
      <c r="E99" s="71"/>
      <c r="F99" s="71"/>
    </row>
    <row r="100" spans="1:6" x14ac:dyDescent="0.3">
      <c r="A100" s="71" t="s">
        <v>142</v>
      </c>
      <c r="B100" s="71"/>
      <c r="C100" s="71"/>
      <c r="D100" s="71"/>
      <c r="E100" s="71"/>
      <c r="F100" s="71"/>
    </row>
    <row r="101" spans="1:6" x14ac:dyDescent="0.3">
      <c r="A101" s="71" t="s">
        <v>143</v>
      </c>
      <c r="B101" s="71"/>
      <c r="C101" s="71"/>
      <c r="D101" s="71"/>
      <c r="E101" s="71"/>
      <c r="F101" s="71"/>
    </row>
    <row r="102" spans="1:6" x14ac:dyDescent="0.3">
      <c r="A102" s="71" t="s">
        <v>144</v>
      </c>
      <c r="B102" s="71"/>
      <c r="C102" s="71"/>
      <c r="D102" s="71"/>
      <c r="E102" s="71"/>
      <c r="F102" s="71"/>
    </row>
    <row r="103" spans="1:6" x14ac:dyDescent="0.3">
      <c r="A103" s="71" t="s">
        <v>145</v>
      </c>
      <c r="B103" s="71"/>
      <c r="C103" s="71"/>
      <c r="D103" s="71"/>
      <c r="E103" s="71"/>
      <c r="F103" s="71"/>
    </row>
    <row r="104" spans="1:6" x14ac:dyDescent="0.3">
      <c r="A104" s="71" t="s">
        <v>146</v>
      </c>
      <c r="B104" s="71"/>
      <c r="C104" s="71"/>
      <c r="D104" s="71"/>
      <c r="E104" s="71"/>
      <c r="F104" s="71"/>
    </row>
    <row r="105" spans="1:6" x14ac:dyDescent="0.3">
      <c r="A105" s="71" t="s">
        <v>147</v>
      </c>
      <c r="B105" s="71"/>
      <c r="C105" s="71"/>
      <c r="D105" s="71"/>
      <c r="E105" s="71"/>
      <c r="F105" s="71"/>
    </row>
    <row r="106" spans="1:6" x14ac:dyDescent="0.3">
      <c r="A106" s="71" t="s">
        <v>148</v>
      </c>
      <c r="B106" s="71"/>
      <c r="C106" s="71"/>
      <c r="D106" s="71"/>
      <c r="E106" s="71"/>
      <c r="F106" s="71"/>
    </row>
    <row r="107" spans="1:6" x14ac:dyDescent="0.3">
      <c r="A107" s="71" t="s">
        <v>149</v>
      </c>
      <c r="B107" s="71"/>
      <c r="C107" s="71"/>
      <c r="D107" s="71"/>
      <c r="E107" s="71"/>
      <c r="F107" s="71"/>
    </row>
    <row r="108" spans="1:6" x14ac:dyDescent="0.3">
      <c r="A108" s="71" t="s">
        <v>150</v>
      </c>
      <c r="B108" s="71"/>
      <c r="C108" s="71"/>
      <c r="D108" s="71"/>
      <c r="E108" s="71"/>
      <c r="F108" s="71"/>
    </row>
    <row r="109" spans="1:6" x14ac:dyDescent="0.3">
      <c r="A109" s="71" t="s">
        <v>151</v>
      </c>
      <c r="B109" s="71"/>
      <c r="C109" s="71"/>
      <c r="D109" s="71"/>
      <c r="E109" s="71"/>
      <c r="F109" s="71"/>
    </row>
    <row r="110" spans="1:6" x14ac:dyDescent="0.3">
      <c r="A110" s="71" t="s">
        <v>152</v>
      </c>
      <c r="B110" s="71"/>
      <c r="C110" s="71"/>
      <c r="D110" s="71"/>
      <c r="E110" s="71"/>
      <c r="F110" s="71"/>
    </row>
    <row r="111" spans="1:6" x14ac:dyDescent="0.3">
      <c r="A111" s="71" t="s">
        <v>153</v>
      </c>
      <c r="B111" s="71"/>
      <c r="C111" s="71"/>
      <c r="D111" s="71"/>
      <c r="E111" s="71"/>
      <c r="F111" s="71"/>
    </row>
    <row r="112" spans="1:6" x14ac:dyDescent="0.3">
      <c r="A112" s="71" t="s">
        <v>155</v>
      </c>
      <c r="B112" s="71"/>
      <c r="C112" s="71"/>
      <c r="D112" s="71"/>
      <c r="E112" s="71"/>
      <c r="F112" s="71"/>
    </row>
    <row r="113" spans="1:6" x14ac:dyDescent="0.3">
      <c r="A113" s="71" t="s">
        <v>156</v>
      </c>
      <c r="B113" s="71"/>
      <c r="C113" s="71"/>
      <c r="D113" s="71"/>
      <c r="E113" s="71"/>
      <c r="F113" s="71"/>
    </row>
    <row r="114" spans="1:6" x14ac:dyDescent="0.3">
      <c r="A114" s="71" t="s">
        <v>157</v>
      </c>
      <c r="B114" s="71"/>
      <c r="C114" s="71"/>
      <c r="D114" s="71"/>
      <c r="E114" s="71"/>
      <c r="F114" s="71"/>
    </row>
    <row r="115" spans="1:6" x14ac:dyDescent="0.3">
      <c r="A115" s="71" t="s">
        <v>159</v>
      </c>
      <c r="B115" s="71"/>
      <c r="C115" s="71"/>
      <c r="D115" s="71"/>
      <c r="E115" s="71"/>
      <c r="F115" s="71"/>
    </row>
    <row r="116" spans="1:6" x14ac:dyDescent="0.3">
      <c r="A116" s="71" t="s">
        <v>160</v>
      </c>
      <c r="B116" s="71"/>
      <c r="C116" s="71"/>
      <c r="D116" s="71"/>
      <c r="E116" s="71"/>
      <c r="F116" s="71"/>
    </row>
    <row r="117" spans="1:6" x14ac:dyDescent="0.3">
      <c r="A117" s="71" t="s">
        <v>161</v>
      </c>
      <c r="B117" s="71"/>
      <c r="C117" s="71"/>
      <c r="D117" s="71"/>
      <c r="E117" s="71"/>
      <c r="F117" s="71"/>
    </row>
    <row r="118" spans="1:6" x14ac:dyDescent="0.3">
      <c r="A118" s="71" t="s">
        <v>162</v>
      </c>
      <c r="B118" s="71"/>
      <c r="C118" s="71"/>
      <c r="D118" s="71"/>
      <c r="E118" s="71"/>
      <c r="F118" s="71"/>
    </row>
    <row r="119" spans="1:6" x14ac:dyDescent="0.3">
      <c r="A119" s="71" t="s">
        <v>124</v>
      </c>
      <c r="B119" s="71"/>
      <c r="C119" s="71"/>
      <c r="D119" s="71"/>
      <c r="E119" s="71"/>
      <c r="F119" s="71"/>
    </row>
    <row r="120" spans="1:6" x14ac:dyDescent="0.3">
      <c r="A120" s="71" t="s">
        <v>163</v>
      </c>
      <c r="B120" s="71"/>
      <c r="C120" s="71"/>
      <c r="D120" s="71"/>
      <c r="E120" s="71"/>
      <c r="F120" s="71"/>
    </row>
    <row r="121" spans="1:6" x14ac:dyDescent="0.3">
      <c r="A121" s="71" t="s">
        <v>165</v>
      </c>
      <c r="B121" s="71"/>
      <c r="C121" s="71"/>
      <c r="D121" s="71"/>
      <c r="E121" s="71"/>
      <c r="F121" s="71"/>
    </row>
    <row r="122" spans="1:6" x14ac:dyDescent="0.3">
      <c r="A122" s="71" t="s">
        <v>166</v>
      </c>
      <c r="B122" s="71"/>
      <c r="C122" s="71"/>
      <c r="D122" s="71"/>
      <c r="E122" s="71"/>
      <c r="F122" s="71"/>
    </row>
    <row r="123" spans="1:6" x14ac:dyDescent="0.3">
      <c r="A123" s="71" t="s">
        <v>167</v>
      </c>
      <c r="B123" s="71"/>
      <c r="C123" s="71"/>
      <c r="D123" s="71"/>
      <c r="E123" s="71"/>
      <c r="F123" s="71"/>
    </row>
    <row r="124" spans="1:6" x14ac:dyDescent="0.3">
      <c r="A124" s="71" t="s">
        <v>168</v>
      </c>
      <c r="B124" s="71"/>
      <c r="C124" s="71"/>
      <c r="D124" s="71"/>
      <c r="E124" s="71"/>
      <c r="F124" s="71"/>
    </row>
    <row r="125" spans="1:6" x14ac:dyDescent="0.3">
      <c r="A125" s="71" t="s">
        <v>170</v>
      </c>
      <c r="B125" s="71"/>
      <c r="C125" s="71"/>
      <c r="D125" s="71"/>
      <c r="E125" s="71"/>
      <c r="F125" s="71"/>
    </row>
    <row r="126" spans="1:6" x14ac:dyDescent="0.3">
      <c r="A126" s="71" t="s">
        <v>171</v>
      </c>
      <c r="B126" s="71"/>
      <c r="C126" s="71"/>
      <c r="D126" s="71"/>
      <c r="E126" s="71"/>
      <c r="F126" s="71"/>
    </row>
    <row r="127" spans="1:6" x14ac:dyDescent="0.3">
      <c r="A127" s="71" t="s">
        <v>172</v>
      </c>
      <c r="B127" s="71"/>
      <c r="C127" s="71"/>
      <c r="D127" s="71"/>
      <c r="E127" s="71"/>
      <c r="F127" s="71"/>
    </row>
    <row r="128" spans="1:6" x14ac:dyDescent="0.3">
      <c r="A128" s="71" t="s">
        <v>173</v>
      </c>
      <c r="B128" s="71"/>
      <c r="C128" s="71"/>
      <c r="D128" s="71"/>
      <c r="E128" s="71"/>
      <c r="F128" s="71"/>
    </row>
    <row r="129" spans="1:6" x14ac:dyDescent="0.3">
      <c r="A129" s="71" t="s">
        <v>174</v>
      </c>
      <c r="B129" s="71"/>
      <c r="C129" s="71"/>
      <c r="D129" s="71"/>
      <c r="E129" s="71"/>
      <c r="F129" s="71"/>
    </row>
    <row r="130" spans="1:6" x14ac:dyDescent="0.3">
      <c r="A130" s="71" t="s">
        <v>175</v>
      </c>
      <c r="B130" s="71"/>
      <c r="C130" s="71"/>
      <c r="D130" s="71"/>
      <c r="E130" s="71"/>
      <c r="F130" s="71"/>
    </row>
    <row r="131" spans="1:6" x14ac:dyDescent="0.3">
      <c r="A131" s="71" t="s">
        <v>176</v>
      </c>
      <c r="B131" s="71"/>
      <c r="C131" s="71"/>
      <c r="D131" s="71"/>
      <c r="E131" s="71"/>
      <c r="F131" s="71"/>
    </row>
    <row r="132" spans="1:6" x14ac:dyDescent="0.3">
      <c r="A132" s="71" t="s">
        <v>177</v>
      </c>
      <c r="B132" s="71"/>
      <c r="C132" s="71"/>
      <c r="D132" s="71"/>
      <c r="E132" s="71"/>
      <c r="F132" s="71"/>
    </row>
    <row r="133" spans="1:6" x14ac:dyDescent="0.3">
      <c r="A133" s="71" t="s">
        <v>178</v>
      </c>
      <c r="B133" s="71"/>
      <c r="C133" s="71"/>
      <c r="D133" s="71"/>
      <c r="E133" s="71"/>
      <c r="F133" s="71"/>
    </row>
    <row r="134" spans="1:6" x14ac:dyDescent="0.3">
      <c r="A134" s="71" t="s">
        <v>179</v>
      </c>
      <c r="B134" s="71"/>
      <c r="C134" s="71"/>
      <c r="D134" s="71"/>
      <c r="E134" s="71"/>
      <c r="F134" s="71"/>
    </row>
    <row r="135" spans="1:6" x14ac:dyDescent="0.3">
      <c r="A135" s="71" t="s">
        <v>180</v>
      </c>
      <c r="B135" s="71"/>
      <c r="C135" s="71"/>
      <c r="D135" s="71"/>
      <c r="E135" s="71"/>
      <c r="F135" s="71"/>
    </row>
    <row r="136" spans="1:6" x14ac:dyDescent="0.3">
      <c r="A136" s="71" t="s">
        <v>181</v>
      </c>
      <c r="B136" s="71"/>
      <c r="C136" s="71"/>
      <c r="D136" s="71"/>
      <c r="E136" s="71"/>
      <c r="F136" s="71"/>
    </row>
    <row r="137" spans="1:6" x14ac:dyDescent="0.3">
      <c r="A137" s="71" t="s">
        <v>182</v>
      </c>
      <c r="B137" s="71"/>
      <c r="C137" s="71"/>
      <c r="D137" s="71"/>
      <c r="E137" s="71"/>
      <c r="F137" s="71"/>
    </row>
    <row r="138" spans="1:6" x14ac:dyDescent="0.3">
      <c r="A138" s="71" t="s">
        <v>183</v>
      </c>
      <c r="B138" s="71"/>
      <c r="C138" s="71"/>
      <c r="D138" s="71"/>
      <c r="E138" s="71"/>
      <c r="F138" s="71"/>
    </row>
    <row r="139" spans="1:6" x14ac:dyDescent="0.3">
      <c r="A139" s="71" t="s">
        <v>184</v>
      </c>
      <c r="B139" s="71"/>
      <c r="C139" s="71"/>
      <c r="D139" s="71"/>
      <c r="E139" s="71"/>
      <c r="F139" s="71"/>
    </row>
    <row r="140" spans="1:6" x14ac:dyDescent="0.3">
      <c r="A140" s="71" t="s">
        <v>185</v>
      </c>
      <c r="B140" s="71"/>
      <c r="C140" s="71"/>
      <c r="D140" s="71"/>
      <c r="E140" s="71"/>
      <c r="F140" s="71"/>
    </row>
    <row r="141" spans="1:6" x14ac:dyDescent="0.3">
      <c r="A141" s="71" t="s">
        <v>186</v>
      </c>
      <c r="B141" s="71"/>
      <c r="C141" s="71"/>
      <c r="D141" s="71"/>
      <c r="E141" s="71"/>
      <c r="F141" s="71"/>
    </row>
    <row r="142" spans="1:6" x14ac:dyDescent="0.3">
      <c r="A142" s="71" t="s">
        <v>187</v>
      </c>
      <c r="B142" s="71"/>
      <c r="C142" s="71"/>
      <c r="D142" s="71"/>
      <c r="E142" s="71"/>
      <c r="F142" s="71"/>
    </row>
    <row r="143" spans="1:6" x14ac:dyDescent="0.3">
      <c r="A143" s="71" t="s">
        <v>188</v>
      </c>
      <c r="B143" s="71"/>
      <c r="C143" s="71"/>
      <c r="D143" s="71"/>
      <c r="E143" s="71"/>
      <c r="F143" s="71"/>
    </row>
    <row r="144" spans="1:6" x14ac:dyDescent="0.3">
      <c r="A144" s="71" t="s">
        <v>189</v>
      </c>
      <c r="B144" s="71"/>
      <c r="C144" s="71"/>
      <c r="D144" s="71"/>
      <c r="E144" s="71"/>
      <c r="F144" s="71"/>
    </row>
    <row r="145" spans="1:6" x14ac:dyDescent="0.3">
      <c r="A145" s="71" t="s">
        <v>190</v>
      </c>
      <c r="B145" s="71"/>
      <c r="C145" s="71"/>
      <c r="D145" s="71"/>
      <c r="E145" s="71"/>
      <c r="F145" s="71"/>
    </row>
    <row r="146" spans="1:6" x14ac:dyDescent="0.3">
      <c r="A146" s="71" t="s">
        <v>191</v>
      </c>
      <c r="B146" s="71"/>
      <c r="C146" s="71"/>
      <c r="D146" s="71"/>
      <c r="E146" s="71"/>
      <c r="F146" s="71"/>
    </row>
    <row r="147" spans="1:6" x14ac:dyDescent="0.3">
      <c r="A147" s="71" t="s">
        <v>192</v>
      </c>
      <c r="B147" s="71"/>
      <c r="C147" s="71"/>
      <c r="D147" s="71"/>
      <c r="E147" s="71"/>
      <c r="F147" s="71"/>
    </row>
    <row r="148" spans="1:6" x14ac:dyDescent="0.3">
      <c r="A148" s="71" t="s">
        <v>193</v>
      </c>
      <c r="B148" s="71"/>
      <c r="C148" s="71"/>
      <c r="D148" s="71"/>
      <c r="E148" s="71"/>
      <c r="F148" s="71"/>
    </row>
    <row r="149" spans="1:6" x14ac:dyDescent="0.3">
      <c r="A149" s="71" t="s">
        <v>194</v>
      </c>
      <c r="B149" s="71"/>
      <c r="C149" s="71"/>
      <c r="D149" s="71"/>
      <c r="E149" s="71"/>
      <c r="F149" s="71"/>
    </row>
    <row r="150" spans="1:6" x14ac:dyDescent="0.3">
      <c r="A150" s="71" t="s">
        <v>195</v>
      </c>
      <c r="B150" s="71"/>
      <c r="C150" s="71"/>
      <c r="D150" s="71"/>
      <c r="E150" s="71"/>
      <c r="F150" s="71"/>
    </row>
    <row r="151" spans="1:6" x14ac:dyDescent="0.3">
      <c r="A151" s="71" t="s">
        <v>196</v>
      </c>
      <c r="B151" s="71"/>
      <c r="C151" s="71"/>
      <c r="D151" s="71"/>
      <c r="E151" s="71"/>
      <c r="F151" s="71"/>
    </row>
    <row r="152" spans="1:6" x14ac:dyDescent="0.3">
      <c r="A152" s="71" t="s">
        <v>37</v>
      </c>
      <c r="B152" s="71"/>
      <c r="C152" s="71"/>
      <c r="D152" s="71"/>
      <c r="E152" s="71"/>
      <c r="F152" s="71"/>
    </row>
    <row r="153" spans="1:6" x14ac:dyDescent="0.3">
      <c r="A153" s="71" t="s">
        <v>197</v>
      </c>
      <c r="B153" s="71"/>
      <c r="C153" s="71"/>
      <c r="D153" s="71"/>
      <c r="E153" s="71"/>
      <c r="F153" s="71"/>
    </row>
    <row r="154" spans="1:6" x14ac:dyDescent="0.3">
      <c r="A154" s="71" t="s">
        <v>198</v>
      </c>
      <c r="B154" s="71"/>
      <c r="C154" s="71"/>
      <c r="D154" s="71"/>
      <c r="E154" s="71"/>
      <c r="F154" s="71"/>
    </row>
    <row r="155" spans="1:6" x14ac:dyDescent="0.3">
      <c r="A155" s="71" t="s">
        <v>199</v>
      </c>
      <c r="B155" s="71"/>
      <c r="C155" s="71"/>
      <c r="D155" s="71"/>
      <c r="E155" s="71"/>
      <c r="F155" s="71"/>
    </row>
    <row r="156" spans="1:6" x14ac:dyDescent="0.3">
      <c r="A156" s="71" t="s">
        <v>200</v>
      </c>
      <c r="B156" s="71"/>
      <c r="C156" s="71"/>
      <c r="D156" s="71"/>
      <c r="E156" s="71"/>
      <c r="F156" s="71"/>
    </row>
    <row r="157" spans="1:6" x14ac:dyDescent="0.3">
      <c r="A157" s="71" t="s">
        <v>201</v>
      </c>
      <c r="B157" s="71"/>
      <c r="C157" s="71"/>
      <c r="D157" s="71"/>
      <c r="E157" s="71"/>
      <c r="F157" s="71"/>
    </row>
    <row r="158" spans="1:6" x14ac:dyDescent="0.3">
      <c r="A158" s="71" t="s">
        <v>202</v>
      </c>
      <c r="B158" s="71"/>
      <c r="C158" s="71"/>
      <c r="D158" s="71"/>
      <c r="E158" s="71"/>
      <c r="F158" s="71"/>
    </row>
    <row r="159" spans="1:6" x14ac:dyDescent="0.3">
      <c r="A159" s="71" t="s">
        <v>203</v>
      </c>
      <c r="B159" s="71"/>
      <c r="C159" s="71"/>
      <c r="D159" s="71"/>
      <c r="E159" s="71"/>
      <c r="F159" s="71"/>
    </row>
    <row r="160" spans="1:6" x14ac:dyDescent="0.3">
      <c r="A160" s="71" t="s">
        <v>204</v>
      </c>
      <c r="B160" s="71"/>
      <c r="C160" s="71"/>
      <c r="D160" s="71"/>
      <c r="E160" s="71"/>
      <c r="F160" s="71"/>
    </row>
    <row r="161" spans="1:6" x14ac:dyDescent="0.3">
      <c r="A161" s="71" t="s">
        <v>205</v>
      </c>
      <c r="B161" s="71"/>
      <c r="C161" s="71"/>
      <c r="D161" s="71"/>
      <c r="E161" s="71"/>
      <c r="F161" s="71"/>
    </row>
    <row r="162" spans="1:6" x14ac:dyDescent="0.3">
      <c r="A162" s="71" t="s">
        <v>206</v>
      </c>
      <c r="B162" s="71"/>
      <c r="C162" s="71"/>
      <c r="D162" s="71"/>
      <c r="E162" s="71"/>
      <c r="F162" s="71"/>
    </row>
    <row r="163" spans="1:6" x14ac:dyDescent="0.3">
      <c r="A163" s="71" t="s">
        <v>207</v>
      </c>
      <c r="B163" s="71"/>
      <c r="C163" s="71"/>
      <c r="D163" s="71"/>
      <c r="E163" s="71"/>
      <c r="F163" s="71"/>
    </row>
    <row r="164" spans="1:6" x14ac:dyDescent="0.3">
      <c r="A164" s="71" t="s">
        <v>208</v>
      </c>
      <c r="B164" s="71"/>
      <c r="C164" s="71"/>
      <c r="D164" s="71"/>
      <c r="E164" s="71"/>
      <c r="F164" s="71"/>
    </row>
    <row r="165" spans="1:6" x14ac:dyDescent="0.3">
      <c r="A165" s="71" t="s">
        <v>209</v>
      </c>
      <c r="B165" s="71"/>
      <c r="C165" s="71"/>
      <c r="D165" s="71"/>
      <c r="E165" s="71"/>
      <c r="F165" s="71"/>
    </row>
    <row r="166" spans="1:6" x14ac:dyDescent="0.3">
      <c r="A166" s="71" t="s">
        <v>210</v>
      </c>
      <c r="B166" s="71"/>
      <c r="C166" s="71"/>
      <c r="D166" s="71"/>
      <c r="E166" s="71"/>
      <c r="F166" s="71"/>
    </row>
    <row r="167" spans="1:6" x14ac:dyDescent="0.3">
      <c r="A167" s="71" t="s">
        <v>211</v>
      </c>
      <c r="B167" s="71"/>
      <c r="C167" s="71"/>
      <c r="D167" s="71"/>
      <c r="E167" s="71"/>
      <c r="F167" s="71"/>
    </row>
    <row r="168" spans="1:6" x14ac:dyDescent="0.3">
      <c r="A168" s="71" t="s">
        <v>212</v>
      </c>
      <c r="B168" s="71"/>
      <c r="C168" s="71"/>
      <c r="D168" s="71"/>
      <c r="E168" s="71"/>
      <c r="F168" s="71"/>
    </row>
    <row r="169" spans="1:6" x14ac:dyDescent="0.3">
      <c r="A169" s="71" t="s">
        <v>213</v>
      </c>
      <c r="B169" s="71"/>
      <c r="C169" s="71"/>
      <c r="D169" s="71"/>
      <c r="E169" s="71"/>
      <c r="F169" s="71"/>
    </row>
    <row r="170" spans="1:6" x14ac:dyDescent="0.3">
      <c r="A170" s="71" t="s">
        <v>214</v>
      </c>
      <c r="B170" s="71"/>
      <c r="C170" s="71"/>
      <c r="D170" s="71"/>
      <c r="E170" s="71"/>
      <c r="F170" s="71"/>
    </row>
    <row r="171" spans="1:6" x14ac:dyDescent="0.3">
      <c r="A171" s="71" t="s">
        <v>215</v>
      </c>
      <c r="B171" s="71"/>
      <c r="C171" s="71"/>
      <c r="D171" s="71"/>
      <c r="E171" s="71"/>
      <c r="F171" s="71"/>
    </row>
    <row r="172" spans="1:6" x14ac:dyDescent="0.3">
      <c r="A172" s="71" t="s">
        <v>216</v>
      </c>
      <c r="B172" s="71"/>
      <c r="C172" s="71"/>
      <c r="D172" s="71"/>
      <c r="E172" s="71"/>
      <c r="F172" s="71"/>
    </row>
    <row r="173" spans="1:6" x14ac:dyDescent="0.3">
      <c r="A173" s="71" t="s">
        <v>217</v>
      </c>
      <c r="B173" s="71"/>
      <c r="C173" s="71"/>
      <c r="D173" s="71"/>
      <c r="E173" s="71"/>
      <c r="F173" s="71"/>
    </row>
    <row r="174" spans="1:6" x14ac:dyDescent="0.3">
      <c r="A174" s="71" t="s">
        <v>218</v>
      </c>
      <c r="B174" s="71"/>
      <c r="C174" s="71"/>
      <c r="D174" s="71"/>
      <c r="E174" s="71"/>
      <c r="F174" s="71"/>
    </row>
    <row r="175" spans="1:6" x14ac:dyDescent="0.3">
      <c r="A175" s="71" t="s">
        <v>220</v>
      </c>
      <c r="B175" s="71"/>
      <c r="C175" s="71"/>
      <c r="D175" s="71"/>
      <c r="E175" s="71"/>
      <c r="F175" s="71"/>
    </row>
    <row r="176" spans="1:6" x14ac:dyDescent="0.3">
      <c r="A176" s="71" t="s">
        <v>221</v>
      </c>
      <c r="B176" s="71"/>
      <c r="C176" s="71"/>
      <c r="D176" s="71"/>
      <c r="E176" s="71"/>
      <c r="F176" s="71"/>
    </row>
    <row r="177" spans="1:6" x14ac:dyDescent="0.3">
      <c r="A177" s="71" t="s">
        <v>222</v>
      </c>
      <c r="B177" s="71"/>
      <c r="C177" s="71"/>
      <c r="D177" s="71"/>
      <c r="E177" s="71"/>
      <c r="F177" s="71"/>
    </row>
    <row r="178" spans="1:6" x14ac:dyDescent="0.3">
      <c r="A178" s="71" t="s">
        <v>223</v>
      </c>
      <c r="B178" s="71"/>
      <c r="C178" s="71"/>
      <c r="D178" s="71"/>
      <c r="E178" s="71"/>
      <c r="F178" s="71"/>
    </row>
    <row r="179" spans="1:6" x14ac:dyDescent="0.3">
      <c r="A179" s="71" t="s">
        <v>224</v>
      </c>
      <c r="B179" s="71"/>
      <c r="C179" s="71"/>
      <c r="D179" s="71"/>
      <c r="E179" s="71"/>
      <c r="F179" s="71"/>
    </row>
    <row r="180" spans="1:6" x14ac:dyDescent="0.3">
      <c r="A180" s="71" t="s">
        <v>225</v>
      </c>
      <c r="B180" s="71"/>
      <c r="C180" s="71"/>
      <c r="D180" s="71"/>
      <c r="E180" s="71"/>
      <c r="F180" s="71"/>
    </row>
    <row r="181" spans="1:6" x14ac:dyDescent="0.3">
      <c r="A181" s="71" t="s">
        <v>226</v>
      </c>
      <c r="B181" s="71"/>
      <c r="C181" s="71"/>
      <c r="D181" s="71"/>
      <c r="E181" s="71"/>
      <c r="F181" s="71"/>
    </row>
    <row r="182" spans="1:6" x14ac:dyDescent="0.3">
      <c r="A182" s="71" t="s">
        <v>227</v>
      </c>
      <c r="B182" s="71"/>
      <c r="C182" s="71"/>
      <c r="D182" s="71"/>
      <c r="E182" s="71"/>
      <c r="F182" s="71"/>
    </row>
    <row r="183" spans="1:6" x14ac:dyDescent="0.3">
      <c r="A183" s="71" t="s">
        <v>228</v>
      </c>
      <c r="B183" s="71"/>
      <c r="C183" s="71"/>
      <c r="D183" s="71"/>
      <c r="E183" s="71"/>
      <c r="F183" s="71"/>
    </row>
    <row r="184" spans="1:6" x14ac:dyDescent="0.3">
      <c r="A184" s="71" t="s">
        <v>229</v>
      </c>
      <c r="B184" s="71"/>
      <c r="C184" s="71"/>
      <c r="D184" s="71"/>
      <c r="E184" s="71"/>
      <c r="F184" s="71"/>
    </row>
    <row r="185" spans="1:6" x14ac:dyDescent="0.3">
      <c r="A185" s="71" t="s">
        <v>230</v>
      </c>
      <c r="B185" s="71"/>
      <c r="C185" s="71"/>
      <c r="D185" s="71"/>
      <c r="E185" s="71"/>
      <c r="F185" s="71"/>
    </row>
    <row r="186" spans="1:6" x14ac:dyDescent="0.3">
      <c r="A186" s="71" t="s">
        <v>231</v>
      </c>
      <c r="B186" s="71"/>
      <c r="C186" s="71"/>
      <c r="D186" s="71"/>
      <c r="E186" s="71"/>
      <c r="F186" s="71"/>
    </row>
    <row r="187" spans="1:6" x14ac:dyDescent="0.3">
      <c r="A187" s="71" t="s">
        <v>232</v>
      </c>
      <c r="B187" s="71"/>
      <c r="C187" s="71"/>
      <c r="D187" s="71"/>
      <c r="E187" s="71"/>
      <c r="F187" s="71"/>
    </row>
    <row r="188" spans="1:6" x14ac:dyDescent="0.3">
      <c r="A188" s="71" t="s">
        <v>233</v>
      </c>
      <c r="B188" s="71"/>
      <c r="C188" s="71"/>
      <c r="D188" s="71"/>
      <c r="E188" s="71"/>
      <c r="F188" s="71"/>
    </row>
    <row r="189" spans="1:6" x14ac:dyDescent="0.3">
      <c r="A189" s="71" t="s">
        <v>234</v>
      </c>
      <c r="B189" s="71"/>
      <c r="C189" s="71"/>
      <c r="D189" s="71"/>
      <c r="E189" s="71"/>
      <c r="F189" s="71"/>
    </row>
    <row r="190" spans="1:6" x14ac:dyDescent="0.3">
      <c r="A190" s="71" t="s">
        <v>235</v>
      </c>
      <c r="B190" s="71"/>
      <c r="C190" s="71"/>
      <c r="D190" s="71"/>
      <c r="E190" s="71"/>
      <c r="F190" s="71"/>
    </row>
    <row r="191" spans="1:6" x14ac:dyDescent="0.3">
      <c r="A191" s="71" t="s">
        <v>236</v>
      </c>
      <c r="B191" s="71"/>
      <c r="C191" s="71"/>
      <c r="D191" s="71"/>
      <c r="E191" s="71"/>
      <c r="F191" s="71"/>
    </row>
    <row r="192" spans="1:6" x14ac:dyDescent="0.3">
      <c r="A192" s="71" t="s">
        <v>237</v>
      </c>
      <c r="B192" s="71"/>
      <c r="C192" s="71"/>
      <c r="D192" s="71"/>
      <c r="E192" s="71"/>
      <c r="F192" s="71"/>
    </row>
    <row r="193" spans="1:6" x14ac:dyDescent="0.3">
      <c r="A193" s="71" t="s">
        <v>238</v>
      </c>
      <c r="B193" s="71"/>
      <c r="C193" s="71"/>
      <c r="D193" s="71"/>
      <c r="E193" s="71"/>
      <c r="F193" s="71"/>
    </row>
    <row r="194" spans="1:6" x14ac:dyDescent="0.3">
      <c r="A194" s="71" t="s">
        <v>239</v>
      </c>
      <c r="B194" s="71"/>
      <c r="C194" s="71"/>
      <c r="D194" s="71"/>
      <c r="E194" s="71"/>
      <c r="F194" s="71"/>
    </row>
    <row r="195" spans="1:6" x14ac:dyDescent="0.3">
      <c r="A195" s="71" t="s">
        <v>240</v>
      </c>
      <c r="B195" s="71"/>
      <c r="C195" s="71"/>
      <c r="D195" s="71"/>
      <c r="E195" s="71"/>
      <c r="F195" s="71"/>
    </row>
    <row r="196" spans="1:6" x14ac:dyDescent="0.3">
      <c r="A196" s="71" t="s">
        <v>241</v>
      </c>
      <c r="B196" s="71"/>
      <c r="C196" s="71"/>
      <c r="D196" s="71"/>
      <c r="E196" s="71"/>
      <c r="F196" s="71"/>
    </row>
    <row r="197" spans="1:6" x14ac:dyDescent="0.3">
      <c r="A197" s="71" t="s">
        <v>242</v>
      </c>
      <c r="B197" s="71"/>
      <c r="C197" s="71"/>
      <c r="D197" s="71"/>
      <c r="E197" s="71"/>
      <c r="F197" s="71"/>
    </row>
    <row r="198" spans="1:6" x14ac:dyDescent="0.3">
      <c r="A198" s="71" t="s">
        <v>243</v>
      </c>
      <c r="B198" s="71"/>
      <c r="C198" s="71"/>
      <c r="D198" s="71"/>
      <c r="E198" s="71"/>
      <c r="F198" s="71"/>
    </row>
    <row r="199" spans="1:6" x14ac:dyDescent="0.3">
      <c r="A199" s="71" t="s">
        <v>244</v>
      </c>
      <c r="B199" s="71"/>
      <c r="C199" s="71"/>
      <c r="D199" s="71"/>
      <c r="E199" s="71"/>
      <c r="F199" s="71"/>
    </row>
    <row r="200" spans="1:6" x14ac:dyDescent="0.3">
      <c r="A200" s="71" t="s">
        <v>245</v>
      </c>
      <c r="B200" s="71"/>
      <c r="C200" s="71"/>
      <c r="D200" s="71"/>
      <c r="E200" s="71"/>
      <c r="F200" s="71"/>
    </row>
    <row r="201" spans="1:6" x14ac:dyDescent="0.3">
      <c r="A201" s="71" t="s">
        <v>246</v>
      </c>
      <c r="B201" s="71"/>
      <c r="C201" s="71"/>
      <c r="D201" s="71"/>
      <c r="E201" s="71"/>
      <c r="F201" s="71"/>
    </row>
    <row r="202" spans="1:6" x14ac:dyDescent="0.3">
      <c r="A202" s="71" t="s">
        <v>247</v>
      </c>
      <c r="B202" s="71"/>
      <c r="C202" s="71"/>
      <c r="D202" s="71"/>
      <c r="E202" s="71"/>
      <c r="F202" s="71"/>
    </row>
    <row r="203" spans="1:6" x14ac:dyDescent="0.3">
      <c r="A203" s="71" t="s">
        <v>248</v>
      </c>
      <c r="B203" s="71"/>
      <c r="C203" s="71"/>
      <c r="D203" s="71"/>
      <c r="E203" s="71"/>
      <c r="F203" s="71"/>
    </row>
    <row r="204" spans="1:6" x14ac:dyDescent="0.3">
      <c r="A204" s="71" t="s">
        <v>249</v>
      </c>
      <c r="B204" s="71"/>
      <c r="C204" s="71"/>
      <c r="D204" s="71"/>
      <c r="E204" s="71"/>
      <c r="F204" s="71"/>
    </row>
    <row r="205" spans="1:6" x14ac:dyDescent="0.3">
      <c r="A205" s="71" t="s">
        <v>250</v>
      </c>
      <c r="B205" s="71"/>
      <c r="C205" s="71"/>
      <c r="D205" s="71"/>
      <c r="E205" s="71"/>
      <c r="F205" s="71"/>
    </row>
    <row r="206" spans="1:6" x14ac:dyDescent="0.3">
      <c r="A206" s="71" t="s">
        <v>251</v>
      </c>
      <c r="B206" s="71"/>
      <c r="C206" s="71"/>
      <c r="D206" s="71"/>
      <c r="E206" s="71"/>
      <c r="F206" s="71"/>
    </row>
    <row r="207" spans="1:6" x14ac:dyDescent="0.3">
      <c r="A207" s="71" t="s">
        <v>252</v>
      </c>
      <c r="B207" s="71"/>
      <c r="C207" s="71"/>
      <c r="D207" s="71"/>
      <c r="E207" s="71"/>
      <c r="F207" s="71"/>
    </row>
    <row r="208" spans="1:6" x14ac:dyDescent="0.3">
      <c r="A208" s="71" t="s">
        <v>253</v>
      </c>
      <c r="B208" s="71"/>
      <c r="C208" s="71"/>
      <c r="D208" s="71"/>
      <c r="E208" s="71"/>
      <c r="F208" s="71"/>
    </row>
    <row r="209" spans="1:6" x14ac:dyDescent="0.3">
      <c r="A209" s="71" t="s">
        <v>255</v>
      </c>
      <c r="B209" s="71"/>
      <c r="C209" s="71"/>
      <c r="D209" s="71"/>
      <c r="E209" s="71"/>
      <c r="F209" s="71"/>
    </row>
    <row r="210" spans="1:6" x14ac:dyDescent="0.3">
      <c r="A210" s="71" t="s">
        <v>256</v>
      </c>
      <c r="B210" s="71"/>
      <c r="C210" s="71"/>
      <c r="D210" s="71"/>
      <c r="E210" s="71"/>
      <c r="F210" s="71"/>
    </row>
    <row r="211" spans="1:6" x14ac:dyDescent="0.3">
      <c r="A211" s="71" t="s">
        <v>257</v>
      </c>
      <c r="B211" s="71"/>
      <c r="C211" s="71"/>
      <c r="D211" s="71"/>
      <c r="E211" s="71"/>
      <c r="F211" s="71"/>
    </row>
    <row r="212" spans="1:6" x14ac:dyDescent="0.3">
      <c r="A212" s="71" t="s">
        <v>258</v>
      </c>
      <c r="B212" s="71"/>
      <c r="C212" s="71"/>
      <c r="D212" s="71"/>
      <c r="E212" s="71"/>
      <c r="F212" s="71"/>
    </row>
    <row r="213" spans="1:6" x14ac:dyDescent="0.3">
      <c r="A213" s="71" t="s">
        <v>259</v>
      </c>
      <c r="B213" s="71"/>
      <c r="C213" s="71"/>
      <c r="D213" s="71"/>
      <c r="E213" s="71"/>
      <c r="F213" s="71"/>
    </row>
    <row r="214" spans="1:6" x14ac:dyDescent="0.3">
      <c r="A214" s="71" t="s">
        <v>260</v>
      </c>
      <c r="B214" s="71"/>
      <c r="C214" s="71"/>
      <c r="D214" s="71"/>
      <c r="E214" s="71"/>
      <c r="F214" s="71"/>
    </row>
    <row r="215" spans="1:6" x14ac:dyDescent="0.3">
      <c r="A215" s="71" t="s">
        <v>261</v>
      </c>
      <c r="B215" s="71"/>
      <c r="C215" s="71"/>
      <c r="D215" s="71"/>
      <c r="E215" s="71"/>
      <c r="F215" s="71"/>
    </row>
    <row r="216" spans="1:6" x14ac:dyDescent="0.3">
      <c r="A216" s="71" t="s">
        <v>262</v>
      </c>
      <c r="B216" s="71"/>
      <c r="C216" s="71"/>
      <c r="D216" s="71"/>
      <c r="E216" s="71"/>
      <c r="F216" s="71"/>
    </row>
    <row r="217" spans="1:6" x14ac:dyDescent="0.3">
      <c r="A217" s="71" t="s">
        <v>263</v>
      </c>
      <c r="B217" s="71"/>
      <c r="C217" s="71"/>
      <c r="D217" s="71"/>
      <c r="E217" s="71"/>
      <c r="F217" s="71"/>
    </row>
    <row r="218" spans="1:6" x14ac:dyDescent="0.3">
      <c r="A218" s="71" t="s">
        <v>264</v>
      </c>
      <c r="B218" s="71"/>
      <c r="C218" s="71"/>
      <c r="D218" s="71"/>
      <c r="E218" s="71"/>
      <c r="F218" s="71"/>
    </row>
    <row r="219" spans="1:6" x14ac:dyDescent="0.3">
      <c r="A219" s="71" t="s">
        <v>265</v>
      </c>
      <c r="B219" s="71"/>
      <c r="C219" s="71"/>
      <c r="D219" s="71"/>
      <c r="E219" s="71"/>
      <c r="F219" s="71"/>
    </row>
    <row r="220" spans="1:6" x14ac:dyDescent="0.3">
      <c r="A220" s="71" t="s">
        <v>266</v>
      </c>
      <c r="B220" s="71"/>
      <c r="C220" s="71"/>
      <c r="D220" s="71"/>
      <c r="E220" s="71"/>
      <c r="F220" s="71"/>
    </row>
    <row r="221" spans="1:6" x14ac:dyDescent="0.3">
      <c r="A221" s="71" t="s">
        <v>267</v>
      </c>
      <c r="B221" s="71"/>
      <c r="C221" s="71"/>
      <c r="D221" s="71"/>
      <c r="E221" s="71"/>
      <c r="F221" s="71"/>
    </row>
    <row r="222" spans="1:6" x14ac:dyDescent="0.3">
      <c r="A222" s="71" t="s">
        <v>268</v>
      </c>
      <c r="B222" s="71"/>
      <c r="C222" s="71"/>
      <c r="D222" s="71"/>
      <c r="E222" s="71"/>
      <c r="F222" s="71"/>
    </row>
    <row r="223" spans="1:6" x14ac:dyDescent="0.3">
      <c r="A223" s="71" t="s">
        <v>269</v>
      </c>
      <c r="B223" s="71"/>
      <c r="C223" s="71"/>
      <c r="D223" s="71"/>
      <c r="E223" s="71"/>
      <c r="F223" s="71"/>
    </row>
    <row r="224" spans="1:6" x14ac:dyDescent="0.3">
      <c r="A224" s="71" t="s">
        <v>270</v>
      </c>
      <c r="B224" s="71"/>
      <c r="C224" s="71"/>
      <c r="D224" s="71"/>
      <c r="E224" s="71"/>
      <c r="F224" s="71"/>
    </row>
    <row r="225" spans="1:6" x14ac:dyDescent="0.3">
      <c r="A225" s="71" t="s">
        <v>271</v>
      </c>
      <c r="B225" s="71"/>
      <c r="C225" s="71"/>
      <c r="D225" s="71"/>
      <c r="E225" s="71"/>
      <c r="F225" s="71"/>
    </row>
    <row r="226" spans="1:6" x14ac:dyDescent="0.3">
      <c r="A226" s="71" t="s">
        <v>272</v>
      </c>
      <c r="B226" s="71"/>
      <c r="C226" s="71"/>
      <c r="D226" s="71"/>
      <c r="E226" s="71"/>
      <c r="F226" s="71"/>
    </row>
    <row r="227" spans="1:6" x14ac:dyDescent="0.3">
      <c r="A227" s="71" t="s">
        <v>273</v>
      </c>
      <c r="B227" s="71"/>
      <c r="C227" s="71"/>
      <c r="D227" s="71"/>
      <c r="E227" s="71"/>
      <c r="F227" s="71"/>
    </row>
    <row r="228" spans="1:6" x14ac:dyDescent="0.3">
      <c r="A228" s="71" t="s">
        <v>274</v>
      </c>
      <c r="B228" s="71"/>
      <c r="C228" s="71"/>
      <c r="D228" s="71"/>
      <c r="E228" s="71"/>
      <c r="F228" s="71"/>
    </row>
    <row r="229" spans="1:6" x14ac:dyDescent="0.3">
      <c r="A229" s="71" t="s">
        <v>275</v>
      </c>
      <c r="B229" s="71"/>
      <c r="C229" s="71"/>
      <c r="D229" s="71"/>
      <c r="E229" s="71"/>
      <c r="F229" s="71"/>
    </row>
    <row r="230" spans="1:6" x14ac:dyDescent="0.3">
      <c r="A230" s="71" t="s">
        <v>276</v>
      </c>
      <c r="B230" s="71"/>
      <c r="C230" s="71"/>
      <c r="D230" s="71"/>
      <c r="E230" s="71"/>
      <c r="F230" s="71"/>
    </row>
    <row r="231" spans="1:6" x14ac:dyDescent="0.3">
      <c r="A231" s="71" t="s">
        <v>277</v>
      </c>
      <c r="B231" s="71"/>
      <c r="C231" s="71"/>
      <c r="D231" s="71"/>
      <c r="E231" s="71"/>
      <c r="F231" s="71"/>
    </row>
    <row r="232" spans="1:6" x14ac:dyDescent="0.3">
      <c r="A232" s="71" t="s">
        <v>278</v>
      </c>
      <c r="B232" s="71"/>
      <c r="C232" s="71"/>
      <c r="D232" s="71"/>
      <c r="E232" s="71"/>
      <c r="F232" s="71"/>
    </row>
    <row r="233" spans="1:6" x14ac:dyDescent="0.3">
      <c r="A233" s="71" t="s">
        <v>279</v>
      </c>
      <c r="B233" s="71"/>
      <c r="C233" s="71"/>
      <c r="D233" s="71"/>
      <c r="E233" s="71"/>
      <c r="F233" s="71"/>
    </row>
    <row r="234" spans="1:6" x14ac:dyDescent="0.3">
      <c r="A234" s="71" t="s">
        <v>280</v>
      </c>
      <c r="B234" s="71"/>
      <c r="C234" s="71"/>
      <c r="D234" s="71"/>
      <c r="E234" s="71"/>
      <c r="F234" s="71"/>
    </row>
    <row r="235" spans="1:6" x14ac:dyDescent="0.3">
      <c r="A235" s="71" t="s">
        <v>281</v>
      </c>
      <c r="B235" s="71"/>
      <c r="C235" s="71"/>
      <c r="D235" s="71"/>
      <c r="E235" s="71"/>
      <c r="F235" s="71"/>
    </row>
    <row r="236" spans="1:6" x14ac:dyDescent="0.3">
      <c r="A236" s="71" t="s">
        <v>282</v>
      </c>
      <c r="B236" s="71"/>
      <c r="C236" s="71"/>
      <c r="D236" s="71"/>
      <c r="E236" s="71"/>
      <c r="F236" s="71"/>
    </row>
    <row r="237" spans="1:6" x14ac:dyDescent="0.3">
      <c r="A237" s="71" t="s">
        <v>283</v>
      </c>
      <c r="B237" s="71"/>
      <c r="C237" s="71"/>
      <c r="D237" s="71"/>
      <c r="E237" s="71"/>
      <c r="F237" s="71"/>
    </row>
    <row r="238" spans="1:6" x14ac:dyDescent="0.3">
      <c r="A238" s="71" t="s">
        <v>284</v>
      </c>
      <c r="B238" s="71"/>
      <c r="C238" s="71"/>
      <c r="D238" s="71"/>
      <c r="E238" s="71"/>
      <c r="F238" s="71"/>
    </row>
    <row r="239" spans="1:6" x14ac:dyDescent="0.3">
      <c r="A239" s="71" t="s">
        <v>285</v>
      </c>
      <c r="B239" s="71"/>
      <c r="C239" s="71"/>
      <c r="D239" s="71"/>
      <c r="E239" s="71"/>
      <c r="F239" s="71"/>
    </row>
    <row r="240" spans="1:6" x14ac:dyDescent="0.3">
      <c r="A240" s="71" t="s">
        <v>286</v>
      </c>
      <c r="B240" s="71"/>
      <c r="C240" s="71"/>
      <c r="D240" s="71"/>
      <c r="E240" s="71"/>
      <c r="F240" s="71"/>
    </row>
    <row r="241" spans="1:6" x14ac:dyDescent="0.3">
      <c r="A241" s="71" t="s">
        <v>288</v>
      </c>
      <c r="B241" s="71"/>
      <c r="C241" s="71"/>
      <c r="D241" s="71"/>
      <c r="E241" s="71"/>
      <c r="F241" s="71"/>
    </row>
    <row r="242" spans="1:6" x14ac:dyDescent="0.3">
      <c r="A242" s="71" t="s">
        <v>289</v>
      </c>
      <c r="B242" s="71"/>
      <c r="C242" s="71"/>
      <c r="D242" s="71"/>
      <c r="E242" s="71"/>
      <c r="F242" s="71"/>
    </row>
    <row r="243" spans="1:6" x14ac:dyDescent="0.3">
      <c r="A243" s="71" t="s">
        <v>290</v>
      </c>
      <c r="B243" s="71"/>
      <c r="C243" s="71"/>
      <c r="D243" s="71"/>
      <c r="E243" s="71"/>
      <c r="F243" s="71"/>
    </row>
    <row r="244" spans="1:6" x14ac:dyDescent="0.3">
      <c r="A244" s="71" t="s">
        <v>291</v>
      </c>
      <c r="B244" s="71"/>
      <c r="C244" s="71"/>
      <c r="D244" s="71"/>
      <c r="E244" s="71"/>
      <c r="F244" s="71"/>
    </row>
    <row r="245" spans="1:6" x14ac:dyDescent="0.3">
      <c r="A245" s="71" t="s">
        <v>292</v>
      </c>
      <c r="B245" s="71"/>
      <c r="C245" s="71"/>
      <c r="D245" s="71"/>
      <c r="E245" s="71"/>
      <c r="F245" s="71"/>
    </row>
    <row r="246" spans="1:6" x14ac:dyDescent="0.3">
      <c r="A246" s="71" t="s">
        <v>293</v>
      </c>
      <c r="B246" s="71"/>
      <c r="C246" s="71"/>
      <c r="D246" s="71"/>
      <c r="E246" s="71"/>
      <c r="F246" s="71"/>
    </row>
    <row r="247" spans="1:6" x14ac:dyDescent="0.3">
      <c r="A247" s="71" t="s">
        <v>294</v>
      </c>
      <c r="B247" s="71"/>
      <c r="C247" s="71"/>
      <c r="D247" s="71"/>
      <c r="E247" s="71"/>
      <c r="F247" s="71"/>
    </row>
    <row r="248" spans="1:6" x14ac:dyDescent="0.3">
      <c r="A248" s="71" t="s">
        <v>295</v>
      </c>
      <c r="B248" s="71"/>
      <c r="C248" s="71"/>
      <c r="D248" s="71"/>
      <c r="E248" s="71"/>
      <c r="F248" s="71"/>
    </row>
    <row r="249" spans="1:6" x14ac:dyDescent="0.3">
      <c r="A249" s="71" t="s">
        <v>296</v>
      </c>
      <c r="B249" s="71"/>
      <c r="C249" s="71"/>
      <c r="D249" s="71"/>
      <c r="E249" s="71"/>
      <c r="F249" s="71"/>
    </row>
    <row r="250" spans="1:6" x14ac:dyDescent="0.3">
      <c r="A250" s="71" t="s">
        <v>297</v>
      </c>
      <c r="B250" s="71"/>
      <c r="C250" s="71"/>
      <c r="D250" s="71"/>
      <c r="E250" s="71"/>
      <c r="F250" s="71"/>
    </row>
    <row r="251" spans="1:6" x14ac:dyDescent="0.3">
      <c r="A251" s="71" t="s">
        <v>298</v>
      </c>
      <c r="B251" s="71"/>
      <c r="C251" s="71"/>
      <c r="D251" s="71"/>
      <c r="E251" s="71"/>
      <c r="F251" s="71"/>
    </row>
    <row r="252" spans="1:6" x14ac:dyDescent="0.3">
      <c r="A252" s="71" t="s">
        <v>299</v>
      </c>
      <c r="B252" s="71"/>
      <c r="C252" s="71"/>
      <c r="D252" s="71"/>
      <c r="E252" s="71"/>
      <c r="F252" s="71"/>
    </row>
    <row r="253" spans="1:6" x14ac:dyDescent="0.3">
      <c r="A253" s="71" t="s">
        <v>300</v>
      </c>
      <c r="B253" s="71"/>
      <c r="C253" s="71"/>
      <c r="D253" s="71"/>
      <c r="E253" s="71"/>
      <c r="F253" s="71"/>
    </row>
    <row r="254" spans="1:6" x14ac:dyDescent="0.3">
      <c r="A254" s="71" t="s">
        <v>301</v>
      </c>
      <c r="B254" s="71"/>
      <c r="C254" s="71"/>
      <c r="D254" s="71"/>
      <c r="E254" s="71"/>
      <c r="F254" s="71"/>
    </row>
    <row r="255" spans="1:6" x14ac:dyDescent="0.3">
      <c r="A255" s="71" t="s">
        <v>302</v>
      </c>
      <c r="B255" s="71"/>
      <c r="C255" s="71"/>
      <c r="D255" s="71"/>
      <c r="E255" s="71"/>
      <c r="F255" s="71"/>
    </row>
    <row r="256" spans="1:6" x14ac:dyDescent="0.3">
      <c r="A256" s="71" t="s">
        <v>303</v>
      </c>
      <c r="B256" s="71"/>
      <c r="C256" s="71"/>
      <c r="D256" s="71"/>
      <c r="E256" s="71"/>
      <c r="F256" s="71"/>
    </row>
    <row r="257" spans="1:6" x14ac:dyDescent="0.3">
      <c r="A257" s="71" t="s">
        <v>304</v>
      </c>
      <c r="B257" s="71"/>
      <c r="C257" s="71"/>
      <c r="D257" s="71"/>
      <c r="E257" s="71"/>
      <c r="F257" s="71"/>
    </row>
    <row r="258" spans="1:6" x14ac:dyDescent="0.3">
      <c r="A258" s="71" t="s">
        <v>306</v>
      </c>
      <c r="B258" s="71"/>
      <c r="C258" s="71"/>
      <c r="D258" s="71"/>
      <c r="E258" s="71"/>
      <c r="F258" s="71"/>
    </row>
    <row r="259" spans="1:6" x14ac:dyDescent="0.3">
      <c r="A259" s="71" t="s">
        <v>307</v>
      </c>
      <c r="B259" s="71"/>
      <c r="C259" s="71"/>
      <c r="D259" s="71"/>
      <c r="E259" s="71"/>
      <c r="F259" s="71"/>
    </row>
    <row r="260" spans="1:6" x14ac:dyDescent="0.3">
      <c r="A260" s="71" t="s">
        <v>308</v>
      </c>
      <c r="B260" s="71"/>
      <c r="C260" s="71"/>
      <c r="D260" s="71"/>
      <c r="E260" s="71"/>
      <c r="F260" s="71"/>
    </row>
    <row r="261" spans="1:6" x14ac:dyDescent="0.3">
      <c r="A261" s="71" t="s">
        <v>309</v>
      </c>
      <c r="B261" s="71"/>
      <c r="C261" s="71"/>
      <c r="D261" s="71"/>
      <c r="E261" s="71"/>
      <c r="F261" s="71"/>
    </row>
    <row r="262" spans="1:6" x14ac:dyDescent="0.3">
      <c r="A262" s="71" t="s">
        <v>311</v>
      </c>
      <c r="B262" s="71"/>
      <c r="C262" s="71"/>
      <c r="D262" s="71"/>
      <c r="E262" s="71"/>
      <c r="F262" s="71"/>
    </row>
    <row r="263" spans="1:6" x14ac:dyDescent="0.3">
      <c r="A263" s="71" t="s">
        <v>312</v>
      </c>
      <c r="B263" s="71"/>
      <c r="C263" s="71"/>
      <c r="D263" s="71"/>
      <c r="E263" s="71"/>
      <c r="F263" s="71"/>
    </row>
  </sheetData>
  <autoFilter ref="A6:F263">
    <sortState ref="A7:F263">
      <sortCondition descending="1" ref="F7:F263"/>
    </sortState>
  </autoFilter>
  <sortState ref="A7:F263">
    <sortCondition descending="1" ref="E7:E263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2"/>
  <sheetViews>
    <sheetView topLeftCell="A2" workbookViewId="0">
      <selection activeCell="A6" sqref="A6:F262"/>
    </sheetView>
  </sheetViews>
  <sheetFormatPr defaultRowHeight="14.4" x14ac:dyDescent="0.3"/>
  <cols>
    <col min="1" max="1" width="44.6640625" style="37" customWidth="1"/>
    <col min="2" max="2" width="20.109375" style="37" bestFit="1" customWidth="1"/>
    <col min="3" max="3" width="17.5546875" style="37" bestFit="1" customWidth="1"/>
    <col min="4" max="4" width="15.6640625" style="37" bestFit="1" customWidth="1"/>
    <col min="5" max="5" width="18" style="37" bestFit="1" customWidth="1"/>
    <col min="6" max="6" width="46.33203125" style="37" bestFit="1" customWidth="1"/>
    <col min="7" max="8" width="9.109375" style="37"/>
  </cols>
  <sheetData>
    <row r="2" spans="1:6" x14ac:dyDescent="0.3">
      <c r="A2" s="20" t="s">
        <v>33</v>
      </c>
    </row>
    <row r="3" spans="1:6" x14ac:dyDescent="0.3">
      <c r="C3" s="38"/>
    </row>
    <row r="4" spans="1:6" x14ac:dyDescent="0.3">
      <c r="A4" s="39" t="s">
        <v>582</v>
      </c>
      <c r="B4" s="39" t="s">
        <v>599</v>
      </c>
      <c r="C4" s="39"/>
      <c r="D4" s="39"/>
      <c r="E4" s="39"/>
      <c r="F4" s="39"/>
    </row>
    <row r="5" spans="1:6" x14ac:dyDescent="0.3">
      <c r="A5" s="33" t="s">
        <v>57</v>
      </c>
      <c r="B5" s="33" t="s">
        <v>541</v>
      </c>
      <c r="C5" s="33" t="s">
        <v>477</v>
      </c>
      <c r="D5" s="33" t="s">
        <v>395</v>
      </c>
      <c r="E5" s="33" t="s">
        <v>534</v>
      </c>
      <c r="F5" s="33" t="s">
        <v>420</v>
      </c>
    </row>
    <row r="6" spans="1:6" x14ac:dyDescent="0.3">
      <c r="A6" s="33" t="s">
        <v>20</v>
      </c>
      <c r="B6" s="33">
        <v>836417.48</v>
      </c>
      <c r="C6" s="33">
        <v>4661931.72</v>
      </c>
      <c r="D6" s="33">
        <v>50144740.920000002</v>
      </c>
      <c r="E6" s="33">
        <v>159854835.86000001</v>
      </c>
      <c r="F6" s="33">
        <v>74716397.480000004</v>
      </c>
    </row>
    <row r="7" spans="1:6" x14ac:dyDescent="0.3">
      <c r="A7" s="33" t="s">
        <v>164</v>
      </c>
      <c r="B7" s="33"/>
      <c r="C7" s="33"/>
      <c r="D7" s="33">
        <v>85922967.469999999</v>
      </c>
      <c r="E7" s="33"/>
      <c r="F7" s="33">
        <v>38457931.539999999</v>
      </c>
    </row>
    <row r="8" spans="1:6" x14ac:dyDescent="0.3">
      <c r="A8" s="33" t="s">
        <v>291</v>
      </c>
      <c r="B8" s="33"/>
      <c r="C8" s="33"/>
      <c r="D8" s="33">
        <v>862452.39</v>
      </c>
      <c r="E8" s="33"/>
      <c r="F8" s="33">
        <v>23145351.949999999</v>
      </c>
    </row>
    <row r="9" spans="1:6" x14ac:dyDescent="0.3">
      <c r="A9" s="33" t="s">
        <v>287</v>
      </c>
      <c r="B9" s="33"/>
      <c r="C9" s="33">
        <v>9363.43</v>
      </c>
      <c r="D9" s="33">
        <v>55879.12</v>
      </c>
      <c r="E9" s="33"/>
      <c r="F9" s="33">
        <v>5372349.5999999996</v>
      </c>
    </row>
    <row r="10" spans="1:6" x14ac:dyDescent="0.3">
      <c r="A10" s="33" t="s">
        <v>114</v>
      </c>
      <c r="B10" s="33">
        <v>2379000000</v>
      </c>
      <c r="C10" s="33">
        <v>80819.16</v>
      </c>
      <c r="D10" s="33">
        <v>1471626.56</v>
      </c>
      <c r="E10" s="33"/>
      <c r="F10" s="33">
        <v>5256746.05</v>
      </c>
    </row>
    <row r="11" spans="1:6" x14ac:dyDescent="0.3">
      <c r="A11" s="33" t="s">
        <v>310</v>
      </c>
      <c r="B11" s="33">
        <v>30800</v>
      </c>
      <c r="C11" s="33"/>
      <c r="D11" s="33">
        <v>161902.65</v>
      </c>
      <c r="E11" s="33"/>
      <c r="F11" s="33">
        <v>3446178</v>
      </c>
    </row>
    <row r="12" spans="1:6" x14ac:dyDescent="0.3">
      <c r="A12" s="33" t="s">
        <v>79</v>
      </c>
      <c r="B12" s="33"/>
      <c r="C12" s="33">
        <v>542</v>
      </c>
      <c r="D12" s="33">
        <v>15503.36</v>
      </c>
      <c r="E12" s="33"/>
      <c r="F12" s="33">
        <v>3143233.65</v>
      </c>
    </row>
    <row r="13" spans="1:6" x14ac:dyDescent="0.3">
      <c r="A13" s="33" t="s">
        <v>128</v>
      </c>
      <c r="B13" s="33"/>
      <c r="C13" s="33"/>
      <c r="D13" s="33">
        <v>602</v>
      </c>
      <c r="E13" s="33"/>
      <c r="F13" s="33">
        <v>2742123.6</v>
      </c>
    </row>
    <row r="14" spans="1:6" x14ac:dyDescent="0.3">
      <c r="A14" s="33" t="s">
        <v>105</v>
      </c>
      <c r="B14" s="33">
        <v>4950761.53</v>
      </c>
      <c r="C14" s="33">
        <v>18719.12</v>
      </c>
      <c r="D14" s="33">
        <v>766.32</v>
      </c>
      <c r="E14" s="33">
        <v>4392291</v>
      </c>
      <c r="F14" s="33">
        <v>2228684.35</v>
      </c>
    </row>
    <row r="15" spans="1:6" x14ac:dyDescent="0.3">
      <c r="A15" s="33" t="s">
        <v>135</v>
      </c>
      <c r="B15" s="33"/>
      <c r="C15" s="33">
        <v>17263.560000000001</v>
      </c>
      <c r="D15" s="33">
        <v>173013.83</v>
      </c>
      <c r="E15" s="33"/>
      <c r="F15" s="33">
        <v>1763639.25</v>
      </c>
    </row>
    <row r="16" spans="1:6" x14ac:dyDescent="0.3">
      <c r="A16" s="33" t="s">
        <v>100</v>
      </c>
      <c r="B16" s="33"/>
      <c r="C16" s="33"/>
      <c r="D16" s="33">
        <v>28639170.07</v>
      </c>
      <c r="E16" s="33"/>
      <c r="F16" s="33">
        <v>1370910.01</v>
      </c>
    </row>
    <row r="17" spans="1:6" x14ac:dyDescent="0.3">
      <c r="A17" s="33" t="s">
        <v>137</v>
      </c>
      <c r="B17" s="33"/>
      <c r="C17" s="33"/>
      <c r="D17" s="33">
        <v>100504.61</v>
      </c>
      <c r="E17" s="33">
        <v>13964513.439999999</v>
      </c>
      <c r="F17" s="33">
        <v>1254791.96</v>
      </c>
    </row>
    <row r="18" spans="1:6" x14ac:dyDescent="0.3">
      <c r="A18" s="33" t="s">
        <v>169</v>
      </c>
      <c r="B18" s="33"/>
      <c r="C18" s="33">
        <v>479.16</v>
      </c>
      <c r="D18" s="33"/>
      <c r="E18" s="33"/>
      <c r="F18" s="33">
        <v>1034270.79</v>
      </c>
    </row>
    <row r="19" spans="1:6" x14ac:dyDescent="0.3">
      <c r="A19" s="33" t="s">
        <v>219</v>
      </c>
      <c r="B19" s="33"/>
      <c r="C19" s="33"/>
      <c r="D19" s="33">
        <v>98969931.379999995</v>
      </c>
      <c r="E19" s="33"/>
      <c r="F19" s="33">
        <v>711893.95</v>
      </c>
    </row>
    <row r="20" spans="1:6" x14ac:dyDescent="0.3">
      <c r="A20" s="33" t="s">
        <v>71</v>
      </c>
      <c r="B20" s="33"/>
      <c r="C20" s="33"/>
      <c r="D20" s="33"/>
      <c r="E20" s="33"/>
      <c r="F20" s="33">
        <v>562838.9</v>
      </c>
    </row>
    <row r="21" spans="1:6" x14ac:dyDescent="0.3">
      <c r="A21" s="33" t="s">
        <v>124</v>
      </c>
      <c r="B21" s="33"/>
      <c r="C21" s="33"/>
      <c r="D21" s="33"/>
      <c r="E21" s="33"/>
      <c r="F21" s="33">
        <v>516049.49</v>
      </c>
    </row>
    <row r="22" spans="1:6" x14ac:dyDescent="0.3">
      <c r="A22" s="33" t="s">
        <v>253</v>
      </c>
      <c r="B22" s="33"/>
      <c r="C22" s="33">
        <v>13513.96</v>
      </c>
      <c r="D22" s="33">
        <v>156770.48000000001</v>
      </c>
      <c r="E22" s="33"/>
      <c r="F22" s="33">
        <v>497855.37</v>
      </c>
    </row>
    <row r="23" spans="1:6" x14ac:dyDescent="0.3">
      <c r="A23" s="33" t="s">
        <v>72</v>
      </c>
      <c r="B23" s="33"/>
      <c r="C23" s="33"/>
      <c r="D23" s="33"/>
      <c r="E23" s="33"/>
      <c r="F23" s="33">
        <v>460772.79</v>
      </c>
    </row>
    <row r="24" spans="1:6" x14ac:dyDescent="0.3">
      <c r="A24" s="33" t="s">
        <v>225</v>
      </c>
      <c r="B24" s="33"/>
      <c r="C24" s="33"/>
      <c r="D24" s="33"/>
      <c r="E24" s="33"/>
      <c r="F24" s="33">
        <v>369468</v>
      </c>
    </row>
    <row r="25" spans="1:6" x14ac:dyDescent="0.3">
      <c r="A25" s="33" t="s">
        <v>307</v>
      </c>
      <c r="B25" s="33"/>
      <c r="C25" s="33"/>
      <c r="D25" s="33"/>
      <c r="E25" s="33"/>
      <c r="F25" s="33">
        <v>365547.6</v>
      </c>
    </row>
    <row r="26" spans="1:6" x14ac:dyDescent="0.3">
      <c r="A26" s="33" t="s">
        <v>78</v>
      </c>
      <c r="B26" s="33"/>
      <c r="C26" s="33"/>
      <c r="D26" s="33"/>
      <c r="E26" s="33"/>
      <c r="F26" s="33">
        <v>222696.73</v>
      </c>
    </row>
    <row r="27" spans="1:6" x14ac:dyDescent="0.3">
      <c r="A27" s="33" t="s">
        <v>172</v>
      </c>
      <c r="B27" s="33"/>
      <c r="C27" s="33"/>
      <c r="D27" s="33">
        <v>612311.53</v>
      </c>
      <c r="E27" s="33">
        <v>1921065.73</v>
      </c>
      <c r="F27" s="33">
        <v>200223.75</v>
      </c>
    </row>
    <row r="28" spans="1:6" x14ac:dyDescent="0.3">
      <c r="A28" s="33" t="s">
        <v>95</v>
      </c>
      <c r="B28" s="33"/>
      <c r="C28" s="33"/>
      <c r="D28" s="33">
        <v>6360.24</v>
      </c>
      <c r="E28" s="33"/>
      <c r="F28" s="33">
        <v>157969.26</v>
      </c>
    </row>
    <row r="29" spans="1:6" x14ac:dyDescent="0.3">
      <c r="A29" s="33" t="s">
        <v>220</v>
      </c>
      <c r="B29" s="33"/>
      <c r="C29" s="33"/>
      <c r="D29" s="33">
        <v>819.01</v>
      </c>
      <c r="E29" s="33"/>
      <c r="F29" s="33">
        <v>149455</v>
      </c>
    </row>
    <row r="30" spans="1:6" x14ac:dyDescent="0.3">
      <c r="A30" s="33" t="s">
        <v>112</v>
      </c>
      <c r="B30" s="33"/>
      <c r="C30" s="33"/>
      <c r="D30" s="33"/>
      <c r="E30" s="33"/>
      <c r="F30" s="33">
        <v>134664.07999999999</v>
      </c>
    </row>
    <row r="31" spans="1:6" x14ac:dyDescent="0.3">
      <c r="A31" s="33" t="s">
        <v>116</v>
      </c>
      <c r="B31" s="33">
        <v>8526.9599999999991</v>
      </c>
      <c r="C31" s="33"/>
      <c r="D31" s="33"/>
      <c r="E31" s="33"/>
      <c r="F31" s="33">
        <v>70333.789999999994</v>
      </c>
    </row>
    <row r="32" spans="1:6" x14ac:dyDescent="0.3">
      <c r="A32" s="33" t="s">
        <v>211</v>
      </c>
      <c r="B32" s="33"/>
      <c r="C32" s="33"/>
      <c r="D32" s="33"/>
      <c r="E32" s="33"/>
      <c r="F32" s="33">
        <v>59138</v>
      </c>
    </row>
    <row r="33" spans="1:6" x14ac:dyDescent="0.3">
      <c r="A33" s="33" t="s">
        <v>312</v>
      </c>
      <c r="B33" s="33"/>
      <c r="C33" s="33"/>
      <c r="D33" s="33"/>
      <c r="E33" s="33"/>
      <c r="F33" s="33">
        <v>57965.24</v>
      </c>
    </row>
    <row r="34" spans="1:6" x14ac:dyDescent="0.3">
      <c r="A34" s="33" t="s">
        <v>254</v>
      </c>
      <c r="B34" s="33"/>
      <c r="C34" s="33"/>
      <c r="D34" s="33">
        <v>7151490</v>
      </c>
      <c r="E34" s="33"/>
      <c r="F34" s="33">
        <v>47925</v>
      </c>
    </row>
    <row r="35" spans="1:6" x14ac:dyDescent="0.3">
      <c r="A35" s="33" t="s">
        <v>130</v>
      </c>
      <c r="B35" s="33"/>
      <c r="C35" s="33"/>
      <c r="D35" s="33"/>
      <c r="E35" s="33"/>
      <c r="F35" s="33">
        <v>31383</v>
      </c>
    </row>
    <row r="36" spans="1:6" x14ac:dyDescent="0.3">
      <c r="A36" s="33" t="s">
        <v>256</v>
      </c>
      <c r="B36" s="33"/>
      <c r="C36" s="33"/>
      <c r="D36" s="33"/>
      <c r="E36" s="33"/>
      <c r="F36" s="33">
        <v>28773.38</v>
      </c>
    </row>
    <row r="37" spans="1:6" x14ac:dyDescent="0.3">
      <c r="A37" s="33" t="s">
        <v>148</v>
      </c>
      <c r="B37" s="33"/>
      <c r="C37" s="33"/>
      <c r="D37" s="33"/>
      <c r="E37" s="33"/>
      <c r="F37" s="33">
        <v>11206.24</v>
      </c>
    </row>
    <row r="38" spans="1:6" x14ac:dyDescent="0.3">
      <c r="A38" s="33" t="s">
        <v>234</v>
      </c>
      <c r="B38" s="33"/>
      <c r="C38" s="33"/>
      <c r="D38" s="33"/>
      <c r="E38" s="33"/>
      <c r="F38" s="33">
        <v>10930.61</v>
      </c>
    </row>
    <row r="39" spans="1:6" x14ac:dyDescent="0.3">
      <c r="A39" s="33" t="s">
        <v>279</v>
      </c>
      <c r="B39" s="33"/>
      <c r="C39" s="33"/>
      <c r="D39" s="33">
        <v>1572.64</v>
      </c>
      <c r="E39" s="33"/>
      <c r="F39" s="33">
        <v>3453.98</v>
      </c>
    </row>
    <row r="40" spans="1:6" x14ac:dyDescent="0.3">
      <c r="A40" s="33" t="s">
        <v>282</v>
      </c>
      <c r="B40" s="33"/>
      <c r="C40" s="33"/>
      <c r="D40" s="33">
        <v>22198.87</v>
      </c>
      <c r="E40" s="33"/>
      <c r="F40" s="33">
        <v>740</v>
      </c>
    </row>
    <row r="41" spans="1:6" x14ac:dyDescent="0.3">
      <c r="A41" s="33" t="s">
        <v>139</v>
      </c>
      <c r="B41" s="33"/>
      <c r="C41" s="33"/>
      <c r="D41" s="33"/>
      <c r="E41" s="33"/>
      <c r="F41" s="33">
        <v>570.65</v>
      </c>
    </row>
    <row r="42" spans="1:6" x14ac:dyDescent="0.3">
      <c r="A42" s="33" t="s">
        <v>305</v>
      </c>
      <c r="B42" s="33"/>
      <c r="C42" s="33">
        <v>1522690534.1900001</v>
      </c>
      <c r="D42" s="33">
        <v>42.13</v>
      </c>
      <c r="E42" s="33">
        <v>791267</v>
      </c>
      <c r="F42" s="33">
        <v>383</v>
      </c>
    </row>
    <row r="43" spans="1:6" x14ac:dyDescent="0.3">
      <c r="A43" s="33" t="s">
        <v>248</v>
      </c>
      <c r="B43" s="33"/>
      <c r="C43" s="33"/>
      <c r="D43" s="33"/>
      <c r="E43" s="33"/>
      <c r="F43" s="33">
        <v>105</v>
      </c>
    </row>
    <row r="44" spans="1:6" x14ac:dyDescent="0.3">
      <c r="A44" s="33" t="s">
        <v>272</v>
      </c>
      <c r="B44" s="33"/>
      <c r="C44" s="33"/>
      <c r="D44" s="33">
        <v>5926.75</v>
      </c>
      <c r="E44" s="33">
        <v>13829292.380000001</v>
      </c>
      <c r="F44" s="33"/>
    </row>
    <row r="45" spans="1:6" x14ac:dyDescent="0.3">
      <c r="A45" s="33" t="s">
        <v>180</v>
      </c>
      <c r="B45" s="33"/>
      <c r="C45" s="33">
        <v>1</v>
      </c>
      <c r="D45" s="33"/>
      <c r="E45" s="33">
        <v>510678</v>
      </c>
      <c r="F45" s="71"/>
    </row>
    <row r="46" spans="1:6" x14ac:dyDescent="0.3">
      <c r="A46" s="33" t="s">
        <v>276</v>
      </c>
      <c r="B46" s="33"/>
      <c r="C46" s="33"/>
      <c r="D46" s="33">
        <v>182040702.30000001</v>
      </c>
      <c r="E46" s="33"/>
      <c r="F46" s="33"/>
    </row>
    <row r="47" spans="1:6" x14ac:dyDescent="0.3">
      <c r="A47" s="33" t="s">
        <v>212</v>
      </c>
      <c r="B47" s="33"/>
      <c r="C47" s="33"/>
      <c r="D47" s="33">
        <v>174469765.09</v>
      </c>
      <c r="E47" s="33"/>
      <c r="F47" s="33"/>
    </row>
    <row r="48" spans="1:6" x14ac:dyDescent="0.3">
      <c r="A48" s="33" t="s">
        <v>60</v>
      </c>
      <c r="B48" s="33"/>
      <c r="C48" s="33">
        <v>47078</v>
      </c>
      <c r="D48" s="33">
        <v>50843881.380000003</v>
      </c>
      <c r="E48" s="33"/>
      <c r="F48" s="33"/>
    </row>
    <row r="49" spans="1:6" x14ac:dyDescent="0.3">
      <c r="A49" s="33" t="s">
        <v>227</v>
      </c>
      <c r="B49" s="33"/>
      <c r="C49" s="33"/>
      <c r="D49" s="33">
        <v>15847597</v>
      </c>
      <c r="E49" s="33"/>
      <c r="F49" s="33"/>
    </row>
    <row r="50" spans="1:6" x14ac:dyDescent="0.3">
      <c r="A50" s="33" t="s">
        <v>296</v>
      </c>
      <c r="B50" s="33"/>
      <c r="C50" s="33"/>
      <c r="D50" s="33">
        <v>3453.93</v>
      </c>
      <c r="E50" s="33"/>
      <c r="F50" s="33"/>
    </row>
    <row r="51" spans="1:6" x14ac:dyDescent="0.3">
      <c r="A51" s="33" t="s">
        <v>113</v>
      </c>
      <c r="B51" s="33"/>
      <c r="C51" s="33"/>
      <c r="D51" s="33">
        <v>173.4</v>
      </c>
      <c r="E51" s="33"/>
      <c r="F51" s="33"/>
    </row>
    <row r="52" spans="1:6" x14ac:dyDescent="0.3">
      <c r="A52" s="33" t="s">
        <v>97</v>
      </c>
      <c r="B52" s="33"/>
      <c r="C52" s="33">
        <v>682825045.46000004</v>
      </c>
      <c r="D52" s="33"/>
      <c r="E52" s="33"/>
      <c r="F52" s="33"/>
    </row>
    <row r="53" spans="1:6" x14ac:dyDescent="0.3">
      <c r="A53" s="33" t="s">
        <v>261</v>
      </c>
      <c r="B53" s="33">
        <v>2460024.6</v>
      </c>
      <c r="C53" s="33"/>
      <c r="D53" s="33"/>
      <c r="E53" s="33"/>
      <c r="F53" s="33"/>
    </row>
    <row r="54" spans="1:6" x14ac:dyDescent="0.3">
      <c r="A54" s="33" t="s">
        <v>59</v>
      </c>
      <c r="B54" s="33"/>
      <c r="C54" s="33"/>
      <c r="D54" s="33"/>
      <c r="E54" s="33"/>
      <c r="F54" s="33"/>
    </row>
    <row r="55" spans="1:6" x14ac:dyDescent="0.3">
      <c r="A55" s="33" t="s">
        <v>61</v>
      </c>
      <c r="B55" s="33"/>
      <c r="C55" s="33"/>
      <c r="D55" s="33"/>
      <c r="E55" s="33"/>
      <c r="F55" s="33"/>
    </row>
    <row r="56" spans="1:6" x14ac:dyDescent="0.3">
      <c r="A56" s="33" t="s">
        <v>62</v>
      </c>
      <c r="B56" s="33"/>
      <c r="C56" s="33"/>
      <c r="D56" s="33"/>
      <c r="E56" s="33"/>
      <c r="F56" s="33"/>
    </row>
    <row r="57" spans="1:6" x14ac:dyDescent="0.3">
      <c r="A57" s="33" t="s">
        <v>63</v>
      </c>
      <c r="B57" s="33"/>
      <c r="C57" s="33"/>
      <c r="D57" s="33"/>
      <c r="E57" s="33"/>
      <c r="F57" s="33"/>
    </row>
    <row r="58" spans="1:6" x14ac:dyDescent="0.3">
      <c r="A58" s="33" t="s">
        <v>64</v>
      </c>
      <c r="B58" s="33"/>
      <c r="C58" s="33"/>
      <c r="D58" s="33"/>
      <c r="E58" s="33"/>
      <c r="F58" s="33"/>
    </row>
    <row r="59" spans="1:6" x14ac:dyDescent="0.3">
      <c r="A59" s="33" t="s">
        <v>65</v>
      </c>
      <c r="B59" s="33"/>
      <c r="C59" s="33"/>
      <c r="D59" s="33"/>
      <c r="E59" s="33"/>
      <c r="F59" s="33"/>
    </row>
    <row r="60" spans="1:6" x14ac:dyDescent="0.3">
      <c r="A60" s="33" t="s">
        <v>66</v>
      </c>
      <c r="B60" s="33"/>
      <c r="C60" s="33"/>
      <c r="D60" s="33"/>
      <c r="E60" s="33"/>
      <c r="F60" s="33"/>
    </row>
    <row r="61" spans="1:6" x14ac:dyDescent="0.3">
      <c r="A61" s="33" t="s">
        <v>67</v>
      </c>
      <c r="B61" s="33"/>
      <c r="C61" s="33"/>
      <c r="D61" s="33"/>
      <c r="E61" s="33"/>
      <c r="F61" s="33"/>
    </row>
    <row r="62" spans="1:6" x14ac:dyDescent="0.3">
      <c r="A62" s="33" t="s">
        <v>68</v>
      </c>
      <c r="B62" s="33"/>
      <c r="C62" s="33"/>
      <c r="D62" s="33"/>
      <c r="E62" s="33"/>
      <c r="F62" s="33"/>
    </row>
    <row r="63" spans="1:6" x14ac:dyDescent="0.3">
      <c r="A63" s="33" t="s">
        <v>69</v>
      </c>
      <c r="B63" s="33"/>
      <c r="C63" s="33"/>
      <c r="D63" s="33"/>
      <c r="E63" s="33"/>
      <c r="F63" s="33"/>
    </row>
    <row r="64" spans="1:6" x14ac:dyDescent="0.3">
      <c r="A64" s="33" t="s">
        <v>70</v>
      </c>
      <c r="B64" s="33"/>
      <c r="C64" s="33"/>
      <c r="D64" s="33"/>
      <c r="E64" s="33"/>
      <c r="F64" s="33"/>
    </row>
    <row r="65" spans="1:6" x14ac:dyDescent="0.3">
      <c r="A65" s="33" t="s">
        <v>73</v>
      </c>
      <c r="B65" s="33"/>
      <c r="C65" s="33"/>
      <c r="D65" s="33"/>
      <c r="E65" s="33"/>
      <c r="F65" s="33"/>
    </row>
    <row r="66" spans="1:6" x14ac:dyDescent="0.3">
      <c r="A66" s="33" t="s">
        <v>74</v>
      </c>
      <c r="B66" s="33"/>
      <c r="C66" s="33"/>
      <c r="D66" s="33"/>
      <c r="E66" s="33"/>
      <c r="F66" s="33"/>
    </row>
    <row r="67" spans="1:6" x14ac:dyDescent="0.3">
      <c r="A67" s="33" t="s">
        <v>75</v>
      </c>
      <c r="B67" s="33"/>
      <c r="C67" s="33"/>
      <c r="D67" s="33"/>
      <c r="E67" s="33"/>
      <c r="F67" s="33"/>
    </row>
    <row r="68" spans="1:6" x14ac:dyDescent="0.3">
      <c r="A68" s="33" t="s">
        <v>76</v>
      </c>
      <c r="B68" s="33"/>
      <c r="C68" s="33"/>
      <c r="D68" s="33"/>
      <c r="E68" s="33"/>
      <c r="F68" s="33"/>
    </row>
    <row r="69" spans="1:6" x14ac:dyDescent="0.3">
      <c r="A69" s="33" t="s">
        <v>77</v>
      </c>
      <c r="B69" s="33"/>
      <c r="C69" s="33"/>
      <c r="D69" s="33"/>
      <c r="E69" s="33"/>
      <c r="F69" s="33"/>
    </row>
    <row r="70" spans="1:6" x14ac:dyDescent="0.3">
      <c r="A70" s="33" t="s">
        <v>80</v>
      </c>
      <c r="B70" s="33"/>
      <c r="C70" s="33"/>
      <c r="D70" s="33"/>
      <c r="E70" s="33"/>
      <c r="F70" s="33"/>
    </row>
    <row r="71" spans="1:6" x14ac:dyDescent="0.3">
      <c r="A71" s="33" t="s">
        <v>81</v>
      </c>
      <c r="B71" s="33"/>
      <c r="C71" s="33"/>
      <c r="D71" s="33"/>
      <c r="E71" s="33"/>
      <c r="F71" s="33"/>
    </row>
    <row r="72" spans="1:6" x14ac:dyDescent="0.3">
      <c r="A72" s="33" t="s">
        <v>82</v>
      </c>
      <c r="B72" s="33"/>
      <c r="C72" s="33"/>
      <c r="D72" s="33"/>
      <c r="E72" s="33"/>
      <c r="F72" s="33"/>
    </row>
    <row r="73" spans="1:6" x14ac:dyDescent="0.3">
      <c r="A73" s="33" t="s">
        <v>83</v>
      </c>
      <c r="B73" s="33"/>
      <c r="C73" s="33"/>
      <c r="D73" s="33"/>
      <c r="E73" s="33"/>
      <c r="F73" s="33"/>
    </row>
    <row r="74" spans="1:6" x14ac:dyDescent="0.3">
      <c r="A74" s="33" t="s">
        <v>84</v>
      </c>
      <c r="B74" s="33"/>
      <c r="C74" s="33"/>
      <c r="D74" s="33"/>
      <c r="E74" s="33"/>
      <c r="F74" s="33"/>
    </row>
    <row r="75" spans="1:6" x14ac:dyDescent="0.3">
      <c r="A75" s="33" t="s">
        <v>85</v>
      </c>
      <c r="B75" s="33"/>
      <c r="C75" s="33"/>
      <c r="D75" s="33"/>
      <c r="E75" s="33"/>
      <c r="F75" s="33"/>
    </row>
    <row r="76" spans="1:6" x14ac:dyDescent="0.3">
      <c r="A76" s="33" t="s">
        <v>86</v>
      </c>
      <c r="B76" s="33"/>
      <c r="C76" s="33"/>
      <c r="D76" s="33"/>
      <c r="E76" s="33"/>
      <c r="F76" s="33"/>
    </row>
    <row r="77" spans="1:6" x14ac:dyDescent="0.3">
      <c r="A77" s="33" t="s">
        <v>87</v>
      </c>
      <c r="B77" s="33"/>
      <c r="C77" s="33"/>
      <c r="D77" s="33"/>
      <c r="E77" s="33"/>
      <c r="F77" s="33"/>
    </row>
    <row r="78" spans="1:6" x14ac:dyDescent="0.3">
      <c r="A78" s="33" t="s">
        <v>88</v>
      </c>
      <c r="B78" s="33"/>
      <c r="C78" s="33"/>
      <c r="D78" s="33"/>
      <c r="E78" s="33"/>
      <c r="F78" s="33"/>
    </row>
    <row r="79" spans="1:6" x14ac:dyDescent="0.3">
      <c r="A79" s="33" t="s">
        <v>89</v>
      </c>
      <c r="B79" s="33"/>
      <c r="C79" s="33"/>
      <c r="D79" s="33"/>
      <c r="E79" s="33"/>
      <c r="F79" s="33"/>
    </row>
    <row r="80" spans="1:6" x14ac:dyDescent="0.3">
      <c r="A80" s="33" t="s">
        <v>90</v>
      </c>
      <c r="B80" s="33"/>
      <c r="C80" s="33"/>
      <c r="D80" s="33"/>
      <c r="E80" s="33"/>
      <c r="F80" s="33"/>
    </row>
    <row r="81" spans="1:6" x14ac:dyDescent="0.3">
      <c r="A81" s="33" t="s">
        <v>91</v>
      </c>
      <c r="B81" s="33"/>
      <c r="C81" s="33"/>
      <c r="D81" s="33"/>
      <c r="E81" s="33"/>
      <c r="F81" s="33"/>
    </row>
    <row r="82" spans="1:6" x14ac:dyDescent="0.3">
      <c r="A82" s="33" t="s">
        <v>92</v>
      </c>
      <c r="B82" s="33"/>
      <c r="C82" s="33"/>
      <c r="D82" s="33"/>
      <c r="E82" s="33"/>
      <c r="F82" s="33"/>
    </row>
    <row r="83" spans="1:6" x14ac:dyDescent="0.3">
      <c r="A83" s="33" t="s">
        <v>93</v>
      </c>
      <c r="B83" s="33"/>
      <c r="C83" s="33"/>
      <c r="D83" s="33"/>
      <c r="E83" s="33"/>
      <c r="F83" s="33"/>
    </row>
    <row r="84" spans="1:6" x14ac:dyDescent="0.3">
      <c r="A84" s="33" t="s">
        <v>94</v>
      </c>
      <c r="B84" s="33"/>
      <c r="C84" s="33"/>
      <c r="D84" s="33"/>
      <c r="E84" s="33"/>
      <c r="F84" s="33"/>
    </row>
    <row r="85" spans="1:6" x14ac:dyDescent="0.3">
      <c r="A85" s="33" t="s">
        <v>96</v>
      </c>
      <c r="B85" s="33"/>
      <c r="C85" s="33"/>
      <c r="D85" s="33"/>
      <c r="E85" s="33"/>
      <c r="F85" s="33"/>
    </row>
    <row r="86" spans="1:6" x14ac:dyDescent="0.3">
      <c r="A86" s="33" t="s">
        <v>98</v>
      </c>
      <c r="B86" s="33"/>
      <c r="C86" s="33"/>
      <c r="D86" s="33"/>
      <c r="E86" s="33"/>
      <c r="F86" s="33"/>
    </row>
    <row r="87" spans="1:6" x14ac:dyDescent="0.3">
      <c r="A87" s="33" t="s">
        <v>99</v>
      </c>
      <c r="B87" s="33"/>
      <c r="C87" s="33"/>
      <c r="D87" s="33"/>
      <c r="E87" s="33"/>
      <c r="F87" s="33"/>
    </row>
    <row r="88" spans="1:6" x14ac:dyDescent="0.3">
      <c r="A88" s="33" t="s">
        <v>101</v>
      </c>
      <c r="B88" s="33"/>
      <c r="C88" s="33"/>
      <c r="D88" s="33"/>
      <c r="E88" s="33"/>
      <c r="F88" s="33"/>
    </row>
    <row r="89" spans="1:6" x14ac:dyDescent="0.3">
      <c r="A89" s="33" t="s">
        <v>102</v>
      </c>
      <c r="B89" s="33"/>
      <c r="C89" s="33"/>
      <c r="D89" s="33"/>
      <c r="E89" s="33"/>
      <c r="F89" s="33"/>
    </row>
    <row r="90" spans="1:6" x14ac:dyDescent="0.3">
      <c r="A90" s="33" t="s">
        <v>103</v>
      </c>
      <c r="B90" s="33"/>
      <c r="C90" s="33"/>
      <c r="D90" s="33"/>
      <c r="E90" s="33"/>
      <c r="F90" s="33"/>
    </row>
    <row r="91" spans="1:6" x14ac:dyDescent="0.3">
      <c r="A91" s="33" t="s">
        <v>104</v>
      </c>
      <c r="B91" s="33"/>
      <c r="C91" s="33"/>
      <c r="D91" s="33"/>
      <c r="E91" s="33"/>
      <c r="F91" s="33"/>
    </row>
    <row r="92" spans="1:6" x14ac:dyDescent="0.3">
      <c r="A92" s="33" t="s">
        <v>106</v>
      </c>
      <c r="B92" s="33"/>
      <c r="C92" s="33"/>
      <c r="D92" s="33"/>
      <c r="E92" s="33"/>
      <c r="F92" s="33"/>
    </row>
    <row r="93" spans="1:6" x14ac:dyDescent="0.3">
      <c r="A93" s="33" t="s">
        <v>107</v>
      </c>
      <c r="B93" s="33"/>
      <c r="C93" s="33"/>
      <c r="D93" s="33"/>
      <c r="E93" s="33"/>
      <c r="F93" s="33"/>
    </row>
    <row r="94" spans="1:6" x14ac:dyDescent="0.3">
      <c r="A94" s="33" t="s">
        <v>108</v>
      </c>
      <c r="B94" s="33"/>
      <c r="C94" s="33"/>
      <c r="D94" s="33"/>
      <c r="E94" s="33"/>
      <c r="F94" s="33"/>
    </row>
    <row r="95" spans="1:6" x14ac:dyDescent="0.3">
      <c r="A95" s="33" t="s">
        <v>109</v>
      </c>
      <c r="B95" s="33"/>
      <c r="C95" s="33"/>
      <c r="D95" s="33"/>
      <c r="E95" s="33"/>
      <c r="F95" s="33"/>
    </row>
    <row r="96" spans="1:6" x14ac:dyDescent="0.3">
      <c r="A96" s="33" t="s">
        <v>110</v>
      </c>
      <c r="B96" s="33"/>
      <c r="C96" s="33"/>
      <c r="D96" s="33"/>
      <c r="E96" s="33"/>
      <c r="F96" s="33"/>
    </row>
    <row r="97" spans="1:6" x14ac:dyDescent="0.3">
      <c r="A97" s="33" t="s">
        <v>111</v>
      </c>
      <c r="B97" s="33"/>
      <c r="C97" s="33"/>
      <c r="D97" s="33"/>
      <c r="E97" s="33"/>
      <c r="F97" s="33"/>
    </row>
    <row r="98" spans="1:6" x14ac:dyDescent="0.3">
      <c r="A98" s="33" t="s">
        <v>115</v>
      </c>
      <c r="B98" s="33"/>
      <c r="C98" s="33"/>
      <c r="D98" s="33"/>
      <c r="E98" s="33"/>
      <c r="F98" s="33"/>
    </row>
    <row r="99" spans="1:6" x14ac:dyDescent="0.3">
      <c r="A99" s="33" t="s">
        <v>117</v>
      </c>
      <c r="B99" s="33"/>
      <c r="C99" s="33"/>
      <c r="D99" s="33"/>
      <c r="E99" s="33"/>
      <c r="F99" s="33"/>
    </row>
    <row r="100" spans="1:6" x14ac:dyDescent="0.3">
      <c r="A100" s="33" t="s">
        <v>118</v>
      </c>
      <c r="B100" s="33"/>
      <c r="C100" s="33"/>
      <c r="D100" s="33"/>
      <c r="E100" s="33"/>
      <c r="F100" s="33"/>
    </row>
    <row r="101" spans="1:6" x14ac:dyDescent="0.3">
      <c r="A101" s="33" t="s">
        <v>119</v>
      </c>
      <c r="B101" s="33"/>
      <c r="C101" s="33"/>
      <c r="D101" s="33"/>
      <c r="E101" s="33"/>
      <c r="F101" s="33"/>
    </row>
    <row r="102" spans="1:6" x14ac:dyDescent="0.3">
      <c r="A102" s="33" t="s">
        <v>120</v>
      </c>
      <c r="B102" s="33"/>
      <c r="C102" s="33"/>
      <c r="D102" s="33"/>
      <c r="E102" s="33"/>
      <c r="F102" s="33"/>
    </row>
    <row r="103" spans="1:6" x14ac:dyDescent="0.3">
      <c r="A103" s="33" t="s">
        <v>121</v>
      </c>
      <c r="B103" s="33"/>
      <c r="C103" s="33"/>
      <c r="D103" s="33"/>
      <c r="E103" s="33"/>
      <c r="F103" s="33"/>
    </row>
    <row r="104" spans="1:6" x14ac:dyDescent="0.3">
      <c r="A104" s="33" t="s">
        <v>122</v>
      </c>
      <c r="B104" s="33"/>
      <c r="C104" s="33"/>
      <c r="D104" s="33"/>
      <c r="E104" s="33"/>
      <c r="F104" s="33"/>
    </row>
    <row r="105" spans="1:6" x14ac:dyDescent="0.3">
      <c r="A105" s="33" t="s">
        <v>123</v>
      </c>
      <c r="B105" s="33"/>
      <c r="C105" s="33"/>
      <c r="D105" s="33"/>
      <c r="E105" s="33"/>
      <c r="F105" s="33"/>
    </row>
    <row r="106" spans="1:6" x14ac:dyDescent="0.3">
      <c r="A106" s="33" t="s">
        <v>124</v>
      </c>
      <c r="B106" s="33"/>
      <c r="C106" s="33"/>
      <c r="D106" s="33"/>
      <c r="E106" s="33"/>
      <c r="F106" s="33"/>
    </row>
    <row r="107" spans="1:6" x14ac:dyDescent="0.3">
      <c r="A107" s="33" t="s">
        <v>125</v>
      </c>
      <c r="B107" s="33"/>
      <c r="C107" s="33"/>
      <c r="D107" s="33"/>
      <c r="E107" s="33"/>
      <c r="F107" s="33"/>
    </row>
    <row r="108" spans="1:6" x14ac:dyDescent="0.3">
      <c r="A108" s="33" t="s">
        <v>126</v>
      </c>
      <c r="B108" s="33"/>
      <c r="C108" s="33"/>
      <c r="D108" s="33"/>
      <c r="E108" s="33"/>
      <c r="F108" s="33"/>
    </row>
    <row r="109" spans="1:6" x14ac:dyDescent="0.3">
      <c r="A109" s="33" t="s">
        <v>127</v>
      </c>
      <c r="B109" s="33"/>
      <c r="C109" s="33"/>
      <c r="D109" s="33"/>
      <c r="E109" s="33"/>
      <c r="F109" s="33"/>
    </row>
    <row r="110" spans="1:6" x14ac:dyDescent="0.3">
      <c r="A110" s="33" t="s">
        <v>129</v>
      </c>
      <c r="B110" s="33"/>
      <c r="C110" s="33"/>
      <c r="D110" s="33"/>
      <c r="E110" s="33"/>
      <c r="F110" s="33"/>
    </row>
    <row r="111" spans="1:6" x14ac:dyDescent="0.3">
      <c r="A111" s="33" t="s">
        <v>131</v>
      </c>
      <c r="B111" s="33"/>
      <c r="C111" s="33"/>
      <c r="D111" s="33"/>
      <c r="E111" s="33"/>
      <c r="F111" s="33"/>
    </row>
    <row r="112" spans="1:6" x14ac:dyDescent="0.3">
      <c r="A112" s="33" t="s">
        <v>132</v>
      </c>
      <c r="B112" s="33"/>
      <c r="C112" s="33"/>
      <c r="D112" s="33"/>
      <c r="E112" s="33"/>
      <c r="F112" s="33"/>
    </row>
    <row r="113" spans="1:6" x14ac:dyDescent="0.3">
      <c r="A113" s="33" t="s">
        <v>133</v>
      </c>
      <c r="B113" s="33"/>
      <c r="C113" s="33"/>
      <c r="D113" s="33"/>
      <c r="E113" s="33"/>
      <c r="F113" s="33"/>
    </row>
    <row r="114" spans="1:6" x14ac:dyDescent="0.3">
      <c r="A114" s="33" t="s">
        <v>134</v>
      </c>
      <c r="B114" s="33"/>
      <c r="C114" s="33"/>
      <c r="D114" s="33"/>
      <c r="E114" s="33"/>
      <c r="F114" s="33"/>
    </row>
    <row r="115" spans="1:6" x14ac:dyDescent="0.3">
      <c r="A115" s="33" t="s">
        <v>136</v>
      </c>
      <c r="B115" s="33"/>
      <c r="C115" s="33"/>
      <c r="D115" s="33"/>
      <c r="E115" s="33"/>
      <c r="F115" s="33"/>
    </row>
    <row r="116" spans="1:6" x14ac:dyDescent="0.3">
      <c r="A116" s="33" t="s">
        <v>138</v>
      </c>
      <c r="B116" s="33"/>
      <c r="C116" s="33"/>
      <c r="D116" s="33"/>
      <c r="E116" s="33"/>
      <c r="F116" s="33"/>
    </row>
    <row r="117" spans="1:6" x14ac:dyDescent="0.3">
      <c r="A117" s="33" t="s">
        <v>140</v>
      </c>
      <c r="B117" s="33"/>
      <c r="C117" s="33"/>
      <c r="D117" s="33"/>
      <c r="E117" s="33"/>
      <c r="F117" s="33"/>
    </row>
    <row r="118" spans="1:6" x14ac:dyDescent="0.3">
      <c r="A118" s="33" t="s">
        <v>141</v>
      </c>
      <c r="B118" s="33"/>
      <c r="C118" s="33"/>
      <c r="D118" s="33"/>
      <c r="E118" s="33"/>
      <c r="F118" s="33"/>
    </row>
    <row r="119" spans="1:6" x14ac:dyDescent="0.3">
      <c r="A119" s="33" t="s">
        <v>142</v>
      </c>
      <c r="B119" s="33"/>
      <c r="C119" s="33"/>
      <c r="D119" s="33"/>
      <c r="E119" s="33"/>
      <c r="F119" s="33"/>
    </row>
    <row r="120" spans="1:6" x14ac:dyDescent="0.3">
      <c r="A120" s="33" t="s">
        <v>143</v>
      </c>
      <c r="B120" s="33"/>
      <c r="C120" s="33"/>
      <c r="D120" s="33"/>
      <c r="E120" s="33"/>
      <c r="F120" s="33"/>
    </row>
    <row r="121" spans="1:6" x14ac:dyDescent="0.3">
      <c r="A121" s="33" t="s">
        <v>144</v>
      </c>
      <c r="B121" s="33"/>
      <c r="C121" s="33"/>
      <c r="D121" s="33"/>
      <c r="E121" s="33"/>
      <c r="F121" s="33"/>
    </row>
    <row r="122" spans="1:6" x14ac:dyDescent="0.3">
      <c r="A122" s="33" t="s">
        <v>145</v>
      </c>
      <c r="B122" s="33"/>
      <c r="C122" s="33"/>
      <c r="D122" s="33"/>
      <c r="E122" s="33"/>
      <c r="F122" s="33"/>
    </row>
    <row r="123" spans="1:6" x14ac:dyDescent="0.3">
      <c r="A123" s="33" t="s">
        <v>146</v>
      </c>
      <c r="B123" s="33"/>
      <c r="C123" s="33"/>
      <c r="D123" s="33"/>
      <c r="E123" s="33"/>
      <c r="F123" s="33"/>
    </row>
    <row r="124" spans="1:6" x14ac:dyDescent="0.3">
      <c r="A124" s="33" t="s">
        <v>147</v>
      </c>
      <c r="B124" s="33"/>
      <c r="C124" s="33"/>
      <c r="D124" s="33"/>
      <c r="E124" s="33"/>
      <c r="F124" s="33"/>
    </row>
    <row r="125" spans="1:6" x14ac:dyDescent="0.3">
      <c r="A125" s="33" t="s">
        <v>149</v>
      </c>
      <c r="B125" s="33"/>
      <c r="C125" s="33"/>
      <c r="D125" s="33"/>
      <c r="E125" s="33"/>
      <c r="F125" s="33"/>
    </row>
    <row r="126" spans="1:6" x14ac:dyDescent="0.3">
      <c r="A126" s="33" t="s">
        <v>150</v>
      </c>
      <c r="B126" s="33"/>
      <c r="C126" s="33"/>
      <c r="D126" s="33"/>
      <c r="E126" s="33"/>
      <c r="F126" s="33"/>
    </row>
    <row r="127" spans="1:6" x14ac:dyDescent="0.3">
      <c r="A127" s="33" t="s">
        <v>151</v>
      </c>
      <c r="B127" s="33"/>
      <c r="C127" s="33"/>
      <c r="D127" s="33"/>
      <c r="E127" s="33"/>
      <c r="F127" s="33"/>
    </row>
    <row r="128" spans="1:6" x14ac:dyDescent="0.3">
      <c r="A128" s="33" t="s">
        <v>152</v>
      </c>
      <c r="B128" s="33"/>
      <c r="C128" s="33"/>
      <c r="D128" s="33"/>
      <c r="E128" s="33"/>
      <c r="F128" s="33"/>
    </row>
    <row r="129" spans="1:6" x14ac:dyDescent="0.3">
      <c r="A129" s="33" t="s">
        <v>153</v>
      </c>
      <c r="B129" s="33"/>
      <c r="C129" s="33"/>
      <c r="D129" s="33"/>
      <c r="E129" s="33"/>
      <c r="F129" s="33"/>
    </row>
    <row r="130" spans="1:6" x14ac:dyDescent="0.3">
      <c r="A130" s="33" t="s">
        <v>154</v>
      </c>
      <c r="B130" s="33"/>
      <c r="C130" s="33"/>
      <c r="D130" s="33"/>
      <c r="E130" s="33"/>
      <c r="F130" s="33"/>
    </row>
    <row r="131" spans="1:6" x14ac:dyDescent="0.3">
      <c r="A131" s="33" t="s">
        <v>155</v>
      </c>
      <c r="B131" s="33"/>
      <c r="C131" s="33"/>
      <c r="D131" s="33"/>
      <c r="E131" s="33"/>
      <c r="F131" s="33"/>
    </row>
    <row r="132" spans="1:6" x14ac:dyDescent="0.3">
      <c r="A132" s="33" t="s">
        <v>156</v>
      </c>
      <c r="B132" s="33"/>
      <c r="C132" s="33"/>
      <c r="D132" s="33"/>
      <c r="E132" s="33"/>
      <c r="F132" s="33"/>
    </row>
    <row r="133" spans="1:6" x14ac:dyDescent="0.3">
      <c r="A133" s="33" t="s">
        <v>157</v>
      </c>
      <c r="B133" s="33"/>
      <c r="C133" s="33"/>
      <c r="D133" s="33"/>
      <c r="E133" s="33"/>
      <c r="F133" s="33"/>
    </row>
    <row r="134" spans="1:6" x14ac:dyDescent="0.3">
      <c r="A134" s="33" t="s">
        <v>158</v>
      </c>
      <c r="B134" s="33"/>
      <c r="C134" s="33"/>
      <c r="D134" s="33"/>
      <c r="E134" s="33"/>
      <c r="F134" s="33"/>
    </row>
    <row r="135" spans="1:6" x14ac:dyDescent="0.3">
      <c r="A135" s="33" t="s">
        <v>159</v>
      </c>
      <c r="B135" s="33"/>
      <c r="C135" s="33"/>
      <c r="D135" s="33"/>
      <c r="E135" s="33"/>
      <c r="F135" s="33"/>
    </row>
    <row r="136" spans="1:6" x14ac:dyDescent="0.3">
      <c r="A136" s="33" t="s">
        <v>160</v>
      </c>
      <c r="B136" s="33"/>
      <c r="C136" s="33"/>
      <c r="D136" s="33"/>
      <c r="E136" s="33"/>
      <c r="F136" s="33"/>
    </row>
    <row r="137" spans="1:6" x14ac:dyDescent="0.3">
      <c r="A137" s="33" t="s">
        <v>161</v>
      </c>
      <c r="B137" s="33"/>
      <c r="C137" s="33"/>
      <c r="D137" s="33"/>
      <c r="E137" s="33"/>
      <c r="F137" s="33"/>
    </row>
    <row r="138" spans="1:6" x14ac:dyDescent="0.3">
      <c r="A138" s="33" t="s">
        <v>162</v>
      </c>
      <c r="B138" s="33"/>
      <c r="C138" s="33"/>
      <c r="D138" s="33"/>
      <c r="E138" s="33"/>
      <c r="F138" s="33"/>
    </row>
    <row r="139" spans="1:6" x14ac:dyDescent="0.3">
      <c r="A139" s="33" t="s">
        <v>163</v>
      </c>
      <c r="B139" s="33"/>
      <c r="C139" s="33"/>
      <c r="D139" s="33"/>
      <c r="E139" s="33"/>
      <c r="F139" s="33"/>
    </row>
    <row r="140" spans="1:6" x14ac:dyDescent="0.3">
      <c r="A140" s="33" t="s">
        <v>165</v>
      </c>
      <c r="B140" s="33"/>
      <c r="C140" s="33"/>
      <c r="D140" s="33"/>
      <c r="E140" s="33"/>
      <c r="F140" s="33"/>
    </row>
    <row r="141" spans="1:6" x14ac:dyDescent="0.3">
      <c r="A141" s="33" t="s">
        <v>166</v>
      </c>
      <c r="B141" s="33"/>
      <c r="C141" s="33"/>
      <c r="D141" s="33"/>
      <c r="E141" s="33"/>
      <c r="F141" s="33"/>
    </row>
    <row r="142" spans="1:6" x14ac:dyDescent="0.3">
      <c r="A142" s="33" t="s">
        <v>167</v>
      </c>
      <c r="B142" s="33"/>
      <c r="C142" s="33"/>
      <c r="D142" s="33"/>
      <c r="E142" s="33"/>
      <c r="F142" s="33"/>
    </row>
    <row r="143" spans="1:6" x14ac:dyDescent="0.3">
      <c r="A143" s="33" t="s">
        <v>168</v>
      </c>
      <c r="B143" s="33"/>
      <c r="C143" s="33"/>
      <c r="D143" s="33"/>
      <c r="E143" s="33"/>
      <c r="F143" s="33"/>
    </row>
    <row r="144" spans="1:6" x14ac:dyDescent="0.3">
      <c r="A144" s="33" t="s">
        <v>170</v>
      </c>
      <c r="B144" s="33"/>
      <c r="C144" s="33"/>
      <c r="D144" s="33"/>
      <c r="E144" s="33"/>
      <c r="F144" s="33"/>
    </row>
    <row r="145" spans="1:6" x14ac:dyDescent="0.3">
      <c r="A145" s="33" t="s">
        <v>171</v>
      </c>
      <c r="B145" s="33"/>
      <c r="C145" s="33"/>
      <c r="D145" s="33"/>
      <c r="E145" s="33"/>
      <c r="F145" s="33"/>
    </row>
    <row r="146" spans="1:6" x14ac:dyDescent="0.3">
      <c r="A146" s="33" t="s">
        <v>173</v>
      </c>
      <c r="B146" s="33"/>
      <c r="C146" s="33"/>
      <c r="D146" s="33"/>
      <c r="E146" s="33"/>
      <c r="F146" s="33"/>
    </row>
    <row r="147" spans="1:6" x14ac:dyDescent="0.3">
      <c r="A147" s="33" t="s">
        <v>174</v>
      </c>
      <c r="B147" s="33"/>
      <c r="C147" s="33"/>
      <c r="D147" s="33"/>
      <c r="E147" s="33"/>
      <c r="F147" s="71"/>
    </row>
    <row r="148" spans="1:6" x14ac:dyDescent="0.3">
      <c r="A148" s="33" t="s">
        <v>175</v>
      </c>
      <c r="B148" s="33"/>
      <c r="C148" s="33"/>
      <c r="D148" s="33"/>
      <c r="E148" s="33"/>
      <c r="F148" s="71"/>
    </row>
    <row r="149" spans="1:6" x14ac:dyDescent="0.3">
      <c r="A149" s="33" t="s">
        <v>176</v>
      </c>
      <c r="B149" s="33"/>
      <c r="C149" s="33"/>
      <c r="D149" s="33"/>
      <c r="E149" s="33"/>
      <c r="F149" s="71"/>
    </row>
    <row r="150" spans="1:6" x14ac:dyDescent="0.3">
      <c r="A150" s="33" t="s">
        <v>177</v>
      </c>
      <c r="B150" s="33"/>
      <c r="C150" s="33"/>
      <c r="D150" s="33"/>
      <c r="E150" s="33"/>
      <c r="F150" s="71"/>
    </row>
    <row r="151" spans="1:6" x14ac:dyDescent="0.3">
      <c r="A151" s="33" t="s">
        <v>178</v>
      </c>
      <c r="B151" s="33"/>
      <c r="C151" s="33"/>
      <c r="D151" s="33"/>
      <c r="E151" s="33"/>
      <c r="F151" s="71"/>
    </row>
    <row r="152" spans="1:6" x14ac:dyDescent="0.3">
      <c r="A152" s="33" t="s">
        <v>179</v>
      </c>
      <c r="B152" s="33"/>
      <c r="C152" s="33"/>
      <c r="D152" s="33"/>
      <c r="E152" s="33"/>
      <c r="F152" s="71"/>
    </row>
    <row r="153" spans="1:6" x14ac:dyDescent="0.3">
      <c r="A153" s="33" t="s">
        <v>181</v>
      </c>
      <c r="B153" s="33"/>
      <c r="C153" s="33"/>
      <c r="D153" s="33"/>
      <c r="E153" s="33"/>
      <c r="F153" s="71"/>
    </row>
    <row r="154" spans="1:6" x14ac:dyDescent="0.3">
      <c r="A154" s="33" t="s">
        <v>182</v>
      </c>
      <c r="B154" s="33"/>
      <c r="C154" s="33"/>
      <c r="D154" s="33"/>
      <c r="E154" s="33"/>
      <c r="F154" s="71"/>
    </row>
    <row r="155" spans="1:6" x14ac:dyDescent="0.3">
      <c r="A155" s="33" t="s">
        <v>183</v>
      </c>
      <c r="B155" s="33"/>
      <c r="C155" s="33"/>
      <c r="D155" s="33"/>
      <c r="E155" s="33"/>
      <c r="F155" s="71"/>
    </row>
    <row r="156" spans="1:6" x14ac:dyDescent="0.3">
      <c r="A156" s="33" t="s">
        <v>184</v>
      </c>
      <c r="B156" s="33"/>
      <c r="C156" s="33"/>
      <c r="D156" s="33"/>
      <c r="E156" s="33"/>
      <c r="F156" s="71"/>
    </row>
    <row r="157" spans="1:6" x14ac:dyDescent="0.3">
      <c r="A157" s="33" t="s">
        <v>185</v>
      </c>
      <c r="B157" s="33"/>
      <c r="C157" s="33"/>
      <c r="D157" s="33"/>
      <c r="E157" s="33"/>
      <c r="F157" s="71"/>
    </row>
    <row r="158" spans="1:6" x14ac:dyDescent="0.3">
      <c r="A158" s="33" t="s">
        <v>186</v>
      </c>
      <c r="B158" s="33"/>
      <c r="C158" s="33"/>
      <c r="D158" s="33"/>
      <c r="E158" s="33"/>
      <c r="F158" s="71"/>
    </row>
    <row r="159" spans="1:6" x14ac:dyDescent="0.3">
      <c r="A159" s="33" t="s">
        <v>187</v>
      </c>
      <c r="B159" s="33"/>
      <c r="C159" s="33"/>
      <c r="D159" s="33"/>
      <c r="E159" s="33"/>
      <c r="F159" s="71"/>
    </row>
    <row r="160" spans="1:6" x14ac:dyDescent="0.3">
      <c r="A160" s="33" t="s">
        <v>188</v>
      </c>
      <c r="B160" s="33"/>
      <c r="C160" s="33"/>
      <c r="D160" s="33"/>
      <c r="E160" s="33"/>
      <c r="F160" s="71"/>
    </row>
    <row r="161" spans="1:6" x14ac:dyDescent="0.3">
      <c r="A161" s="33" t="s">
        <v>189</v>
      </c>
      <c r="B161" s="33"/>
      <c r="C161" s="33"/>
      <c r="D161" s="33"/>
      <c r="E161" s="33"/>
      <c r="F161" s="71"/>
    </row>
    <row r="162" spans="1:6" x14ac:dyDescent="0.3">
      <c r="A162" s="33" t="s">
        <v>190</v>
      </c>
      <c r="B162" s="71"/>
      <c r="C162" s="71"/>
      <c r="D162" s="71"/>
      <c r="E162" s="71"/>
      <c r="F162" s="71"/>
    </row>
    <row r="163" spans="1:6" x14ac:dyDescent="0.3">
      <c r="A163" s="33" t="s">
        <v>191</v>
      </c>
      <c r="B163" s="71"/>
      <c r="C163" s="71"/>
      <c r="D163" s="71"/>
      <c r="E163" s="71"/>
      <c r="F163" s="71"/>
    </row>
    <row r="164" spans="1:6" x14ac:dyDescent="0.3">
      <c r="A164" s="33" t="s">
        <v>192</v>
      </c>
      <c r="B164" s="71"/>
      <c r="C164" s="71"/>
      <c r="D164" s="71"/>
      <c r="E164" s="71"/>
      <c r="F164" s="71"/>
    </row>
    <row r="165" spans="1:6" x14ac:dyDescent="0.3">
      <c r="A165" s="33" t="s">
        <v>193</v>
      </c>
      <c r="B165" s="71"/>
      <c r="C165" s="71"/>
      <c r="D165" s="71"/>
      <c r="E165" s="71"/>
      <c r="F165" s="71"/>
    </row>
    <row r="166" spans="1:6" x14ac:dyDescent="0.3">
      <c r="A166" s="33" t="s">
        <v>194</v>
      </c>
      <c r="B166" s="71"/>
      <c r="C166" s="71"/>
      <c r="D166" s="71"/>
      <c r="E166" s="71"/>
      <c r="F166" s="71"/>
    </row>
    <row r="167" spans="1:6" x14ac:dyDescent="0.3">
      <c r="A167" s="33" t="s">
        <v>195</v>
      </c>
      <c r="B167" s="71"/>
      <c r="C167" s="71"/>
      <c r="D167" s="71"/>
      <c r="E167" s="71"/>
      <c r="F167" s="71"/>
    </row>
    <row r="168" spans="1:6" x14ac:dyDescent="0.3">
      <c r="A168" s="33" t="s">
        <v>196</v>
      </c>
      <c r="B168" s="71"/>
      <c r="C168" s="71"/>
      <c r="D168" s="71"/>
      <c r="E168" s="71"/>
      <c r="F168" s="71"/>
    </row>
    <row r="169" spans="1:6" x14ac:dyDescent="0.3">
      <c r="A169" s="33" t="s">
        <v>37</v>
      </c>
      <c r="B169" s="71"/>
      <c r="C169" s="71"/>
      <c r="D169" s="71"/>
      <c r="E169" s="71"/>
      <c r="F169" s="71"/>
    </row>
    <row r="170" spans="1:6" x14ac:dyDescent="0.3">
      <c r="A170" s="33" t="s">
        <v>197</v>
      </c>
      <c r="B170" s="71"/>
      <c r="C170" s="71"/>
      <c r="D170" s="71"/>
      <c r="E170" s="71"/>
      <c r="F170" s="71"/>
    </row>
    <row r="171" spans="1:6" x14ac:dyDescent="0.3">
      <c r="A171" s="33" t="s">
        <v>198</v>
      </c>
      <c r="B171" s="71"/>
      <c r="C171" s="71"/>
      <c r="D171" s="71"/>
      <c r="E171" s="71"/>
      <c r="F171" s="71"/>
    </row>
    <row r="172" spans="1:6" x14ac:dyDescent="0.3">
      <c r="A172" s="33" t="s">
        <v>199</v>
      </c>
      <c r="B172" s="71"/>
      <c r="C172" s="71"/>
      <c r="D172" s="71"/>
      <c r="E172" s="71"/>
      <c r="F172" s="71"/>
    </row>
    <row r="173" spans="1:6" x14ac:dyDescent="0.3">
      <c r="A173" s="33" t="s">
        <v>200</v>
      </c>
      <c r="B173" s="71"/>
      <c r="C173" s="71"/>
      <c r="D173" s="71"/>
      <c r="E173" s="71"/>
      <c r="F173" s="71"/>
    </row>
    <row r="174" spans="1:6" x14ac:dyDescent="0.3">
      <c r="A174" s="33" t="s">
        <v>201</v>
      </c>
      <c r="B174" s="71"/>
      <c r="C174" s="71"/>
      <c r="D174" s="71"/>
      <c r="E174" s="71"/>
      <c r="F174" s="71"/>
    </row>
    <row r="175" spans="1:6" x14ac:dyDescent="0.3">
      <c r="A175" s="33" t="s">
        <v>202</v>
      </c>
      <c r="B175" s="71"/>
      <c r="C175" s="71"/>
      <c r="D175" s="71"/>
      <c r="E175" s="71"/>
      <c r="F175" s="71"/>
    </row>
    <row r="176" spans="1:6" x14ac:dyDescent="0.3">
      <c r="A176" s="33" t="s">
        <v>203</v>
      </c>
      <c r="B176" s="71"/>
      <c r="C176" s="71"/>
      <c r="D176" s="71"/>
      <c r="E176" s="71"/>
      <c r="F176" s="71"/>
    </row>
    <row r="177" spans="1:6" x14ac:dyDescent="0.3">
      <c r="A177" s="33" t="s">
        <v>204</v>
      </c>
      <c r="B177" s="71"/>
      <c r="C177" s="71"/>
      <c r="D177" s="71"/>
      <c r="E177" s="71"/>
      <c r="F177" s="71"/>
    </row>
    <row r="178" spans="1:6" x14ac:dyDescent="0.3">
      <c r="A178" s="33" t="s">
        <v>205</v>
      </c>
      <c r="B178" s="33"/>
      <c r="C178" s="33"/>
      <c r="D178" s="33"/>
      <c r="E178" s="33"/>
      <c r="F178" s="33"/>
    </row>
    <row r="179" spans="1:6" x14ac:dyDescent="0.3">
      <c r="A179" s="33" t="s">
        <v>206</v>
      </c>
      <c r="B179" s="33"/>
      <c r="C179" s="33"/>
      <c r="D179" s="33"/>
      <c r="E179" s="33"/>
      <c r="F179" s="33"/>
    </row>
    <row r="180" spans="1:6" x14ac:dyDescent="0.3">
      <c r="A180" s="33" t="s">
        <v>207</v>
      </c>
      <c r="B180" s="33"/>
      <c r="C180" s="33"/>
      <c r="D180" s="33"/>
      <c r="E180" s="33"/>
      <c r="F180" s="33"/>
    </row>
    <row r="181" spans="1:6" x14ac:dyDescent="0.3">
      <c r="A181" s="33" t="s">
        <v>208</v>
      </c>
      <c r="B181" s="33"/>
      <c r="C181" s="33"/>
      <c r="D181" s="33"/>
      <c r="E181" s="33"/>
      <c r="F181" s="33"/>
    </row>
    <row r="182" spans="1:6" x14ac:dyDescent="0.3">
      <c r="A182" s="33" t="s">
        <v>209</v>
      </c>
      <c r="B182" s="33"/>
      <c r="C182" s="33"/>
      <c r="D182" s="33"/>
      <c r="E182" s="33"/>
      <c r="F182" s="33"/>
    </row>
    <row r="183" spans="1:6" x14ac:dyDescent="0.3">
      <c r="A183" s="33" t="s">
        <v>210</v>
      </c>
      <c r="B183" s="33"/>
      <c r="C183" s="33"/>
      <c r="D183" s="33"/>
      <c r="E183" s="33"/>
      <c r="F183" s="33"/>
    </row>
    <row r="184" spans="1:6" x14ac:dyDescent="0.3">
      <c r="A184" s="33" t="s">
        <v>213</v>
      </c>
      <c r="B184" s="33"/>
      <c r="C184" s="33"/>
      <c r="D184" s="33"/>
      <c r="E184" s="33"/>
      <c r="F184" s="33"/>
    </row>
    <row r="185" spans="1:6" x14ac:dyDescent="0.3">
      <c r="A185" s="33" t="s">
        <v>214</v>
      </c>
      <c r="B185" s="33"/>
      <c r="C185" s="33"/>
      <c r="D185" s="33"/>
      <c r="E185" s="33"/>
      <c r="F185" s="33"/>
    </row>
    <row r="186" spans="1:6" x14ac:dyDescent="0.3">
      <c r="A186" s="33" t="s">
        <v>215</v>
      </c>
      <c r="B186" s="33"/>
      <c r="C186" s="33"/>
      <c r="D186" s="33"/>
      <c r="E186" s="33"/>
      <c r="F186" s="33"/>
    </row>
    <row r="187" spans="1:6" x14ac:dyDescent="0.3">
      <c r="A187" s="33" t="s">
        <v>216</v>
      </c>
      <c r="B187" s="33"/>
      <c r="C187" s="33"/>
      <c r="D187" s="33"/>
      <c r="E187" s="33"/>
      <c r="F187" s="33"/>
    </row>
    <row r="188" spans="1:6" x14ac:dyDescent="0.3">
      <c r="A188" s="33" t="s">
        <v>217</v>
      </c>
      <c r="B188" s="33"/>
      <c r="C188" s="33"/>
      <c r="D188" s="33"/>
      <c r="E188" s="33"/>
      <c r="F188" s="33"/>
    </row>
    <row r="189" spans="1:6" x14ac:dyDescent="0.3">
      <c r="A189" s="33" t="s">
        <v>218</v>
      </c>
      <c r="B189" s="33"/>
      <c r="C189" s="33"/>
      <c r="D189" s="33"/>
      <c r="E189" s="33"/>
      <c r="F189" s="33"/>
    </row>
    <row r="190" spans="1:6" x14ac:dyDescent="0.3">
      <c r="A190" s="33" t="s">
        <v>221</v>
      </c>
      <c r="B190" s="33"/>
      <c r="C190" s="33"/>
      <c r="D190" s="33"/>
      <c r="E190" s="33"/>
      <c r="F190" s="33"/>
    </row>
    <row r="191" spans="1:6" x14ac:dyDescent="0.3">
      <c r="A191" s="33" t="s">
        <v>222</v>
      </c>
      <c r="B191" s="33"/>
      <c r="C191" s="33"/>
      <c r="D191" s="33"/>
      <c r="E191" s="33"/>
      <c r="F191" s="33"/>
    </row>
    <row r="192" spans="1:6" x14ac:dyDescent="0.3">
      <c r="A192" s="33" t="s">
        <v>223</v>
      </c>
      <c r="B192" s="33"/>
      <c r="C192" s="33"/>
      <c r="D192" s="33"/>
      <c r="E192" s="33"/>
      <c r="F192" s="33"/>
    </row>
    <row r="193" spans="1:6" x14ac:dyDescent="0.3">
      <c r="A193" s="33" t="s">
        <v>224</v>
      </c>
      <c r="B193" s="33"/>
      <c r="C193" s="33"/>
      <c r="D193" s="33"/>
      <c r="E193" s="33"/>
      <c r="F193" s="33"/>
    </row>
    <row r="194" spans="1:6" x14ac:dyDescent="0.3">
      <c r="A194" s="33" t="s">
        <v>226</v>
      </c>
      <c r="B194" s="33"/>
      <c r="C194" s="33"/>
      <c r="D194" s="33"/>
      <c r="E194" s="33"/>
      <c r="F194" s="33"/>
    </row>
    <row r="195" spans="1:6" x14ac:dyDescent="0.3">
      <c r="A195" s="33" t="s">
        <v>228</v>
      </c>
      <c r="B195" s="33"/>
      <c r="C195" s="33"/>
      <c r="D195" s="33"/>
      <c r="E195" s="33"/>
      <c r="F195" s="33"/>
    </row>
    <row r="196" spans="1:6" x14ac:dyDescent="0.3">
      <c r="A196" s="33" t="s">
        <v>229</v>
      </c>
      <c r="B196" s="33"/>
      <c r="C196" s="33"/>
      <c r="D196" s="33"/>
      <c r="E196" s="33"/>
      <c r="F196" s="33"/>
    </row>
    <row r="197" spans="1:6" x14ac:dyDescent="0.3">
      <c r="A197" s="33" t="s">
        <v>230</v>
      </c>
      <c r="B197" s="33"/>
      <c r="C197" s="33"/>
      <c r="D197" s="33"/>
      <c r="E197" s="33"/>
      <c r="F197" s="33"/>
    </row>
    <row r="198" spans="1:6" x14ac:dyDescent="0.3">
      <c r="A198" s="33" t="s">
        <v>231</v>
      </c>
      <c r="B198" s="33"/>
      <c r="C198" s="33"/>
      <c r="D198" s="33"/>
      <c r="E198" s="33"/>
      <c r="F198" s="33"/>
    </row>
    <row r="199" spans="1:6" x14ac:dyDescent="0.3">
      <c r="A199" s="33" t="s">
        <v>232</v>
      </c>
      <c r="B199" s="33"/>
      <c r="C199" s="33"/>
      <c r="D199" s="33"/>
      <c r="E199" s="33"/>
      <c r="F199" s="33"/>
    </row>
    <row r="200" spans="1:6" x14ac:dyDescent="0.3">
      <c r="A200" s="33" t="s">
        <v>233</v>
      </c>
      <c r="B200" s="33"/>
      <c r="C200" s="33"/>
      <c r="D200" s="33"/>
      <c r="E200" s="33"/>
      <c r="F200" s="33"/>
    </row>
    <row r="201" spans="1:6" x14ac:dyDescent="0.3">
      <c r="A201" s="33" t="s">
        <v>235</v>
      </c>
      <c r="B201" s="33"/>
      <c r="C201" s="33"/>
      <c r="D201" s="33"/>
      <c r="E201" s="33"/>
      <c r="F201" s="33"/>
    </row>
    <row r="202" spans="1:6" x14ac:dyDescent="0.3">
      <c r="A202" s="33" t="s">
        <v>236</v>
      </c>
      <c r="B202" s="33"/>
      <c r="C202" s="33"/>
      <c r="D202" s="33"/>
      <c r="E202" s="33"/>
      <c r="F202" s="33"/>
    </row>
    <row r="203" spans="1:6" x14ac:dyDescent="0.3">
      <c r="A203" s="33" t="s">
        <v>237</v>
      </c>
      <c r="B203" s="33"/>
      <c r="C203" s="33"/>
      <c r="D203" s="33"/>
      <c r="E203" s="33"/>
      <c r="F203" s="33"/>
    </row>
    <row r="204" spans="1:6" x14ac:dyDescent="0.3">
      <c r="A204" s="33" t="s">
        <v>238</v>
      </c>
      <c r="B204" s="33"/>
      <c r="C204" s="33"/>
      <c r="D204" s="33"/>
      <c r="E204" s="33"/>
      <c r="F204" s="33"/>
    </row>
    <row r="205" spans="1:6" x14ac:dyDescent="0.3">
      <c r="A205" s="33" t="s">
        <v>239</v>
      </c>
      <c r="B205" s="33"/>
      <c r="C205" s="33"/>
      <c r="D205" s="33"/>
      <c r="E205" s="33"/>
      <c r="F205" s="33"/>
    </row>
    <row r="206" spans="1:6" x14ac:dyDescent="0.3">
      <c r="A206" s="33" t="s">
        <v>240</v>
      </c>
      <c r="B206" s="33"/>
      <c r="C206" s="33"/>
      <c r="D206" s="33"/>
      <c r="E206" s="33"/>
      <c r="F206" s="33"/>
    </row>
    <row r="207" spans="1:6" x14ac:dyDescent="0.3">
      <c r="A207" s="33" t="s">
        <v>241</v>
      </c>
      <c r="B207" s="33"/>
      <c r="C207" s="33"/>
      <c r="D207" s="33"/>
      <c r="E207" s="33"/>
      <c r="F207" s="33"/>
    </row>
    <row r="208" spans="1:6" x14ac:dyDescent="0.3">
      <c r="A208" s="33" t="s">
        <v>242</v>
      </c>
      <c r="B208" s="33"/>
      <c r="C208" s="33"/>
      <c r="D208" s="33"/>
      <c r="E208" s="33"/>
      <c r="F208" s="33"/>
    </row>
    <row r="209" spans="1:6" x14ac:dyDescent="0.3">
      <c r="A209" s="33" t="s">
        <v>243</v>
      </c>
      <c r="B209" s="33"/>
      <c r="C209" s="33"/>
      <c r="D209" s="33"/>
      <c r="E209" s="33"/>
      <c r="F209" s="33"/>
    </row>
    <row r="210" spans="1:6" x14ac:dyDescent="0.3">
      <c r="A210" s="33" t="s">
        <v>244</v>
      </c>
      <c r="B210" s="33"/>
      <c r="C210" s="33"/>
      <c r="D210" s="33"/>
      <c r="E210" s="33"/>
      <c r="F210" s="33"/>
    </row>
    <row r="211" spans="1:6" x14ac:dyDescent="0.3">
      <c r="A211" s="33" t="s">
        <v>245</v>
      </c>
      <c r="B211" s="33"/>
      <c r="C211" s="33"/>
      <c r="D211" s="33"/>
      <c r="E211" s="33"/>
      <c r="F211" s="33"/>
    </row>
    <row r="212" spans="1:6" x14ac:dyDescent="0.3">
      <c r="A212" s="33" t="s">
        <v>246</v>
      </c>
      <c r="B212" s="33"/>
      <c r="C212" s="33"/>
      <c r="D212" s="33"/>
      <c r="E212" s="33"/>
      <c r="F212" s="33"/>
    </row>
    <row r="213" spans="1:6" x14ac:dyDescent="0.3">
      <c r="A213" s="33" t="s">
        <v>247</v>
      </c>
      <c r="B213" s="33"/>
      <c r="C213" s="33"/>
      <c r="D213" s="33"/>
      <c r="E213" s="33"/>
      <c r="F213" s="33"/>
    </row>
    <row r="214" spans="1:6" x14ac:dyDescent="0.3">
      <c r="A214" s="33" t="s">
        <v>249</v>
      </c>
      <c r="B214" s="33"/>
      <c r="C214" s="33"/>
      <c r="D214" s="33"/>
      <c r="E214" s="33"/>
      <c r="F214" s="33"/>
    </row>
    <row r="215" spans="1:6" x14ac:dyDescent="0.3">
      <c r="A215" s="33" t="s">
        <v>250</v>
      </c>
      <c r="B215" s="33"/>
      <c r="C215" s="33"/>
      <c r="D215" s="33"/>
      <c r="E215" s="33"/>
      <c r="F215" s="33"/>
    </row>
    <row r="216" spans="1:6" x14ac:dyDescent="0.3">
      <c r="A216" s="33" t="s">
        <v>251</v>
      </c>
      <c r="B216" s="33"/>
      <c r="C216" s="33"/>
      <c r="D216" s="33"/>
      <c r="E216" s="33"/>
      <c r="F216" s="33"/>
    </row>
    <row r="217" spans="1:6" x14ac:dyDescent="0.3">
      <c r="A217" s="33" t="s">
        <v>252</v>
      </c>
      <c r="B217" s="33"/>
      <c r="C217" s="33"/>
      <c r="D217" s="33"/>
      <c r="E217" s="33"/>
      <c r="F217" s="33"/>
    </row>
    <row r="218" spans="1:6" x14ac:dyDescent="0.3">
      <c r="A218" s="33" t="s">
        <v>255</v>
      </c>
      <c r="B218" s="33"/>
      <c r="C218" s="33"/>
      <c r="D218" s="33"/>
      <c r="E218" s="33"/>
      <c r="F218" s="33"/>
    </row>
    <row r="219" spans="1:6" x14ac:dyDescent="0.3">
      <c r="A219" s="33" t="s">
        <v>257</v>
      </c>
      <c r="B219" s="33"/>
      <c r="C219" s="33"/>
      <c r="D219" s="33"/>
      <c r="E219" s="33"/>
      <c r="F219" s="33"/>
    </row>
    <row r="220" spans="1:6" x14ac:dyDescent="0.3">
      <c r="A220" s="33" t="s">
        <v>258</v>
      </c>
      <c r="B220" s="33"/>
      <c r="C220" s="33"/>
      <c r="D220" s="33"/>
      <c r="E220" s="33"/>
      <c r="F220" s="33"/>
    </row>
    <row r="221" spans="1:6" x14ac:dyDescent="0.3">
      <c r="A221" s="33" t="s">
        <v>259</v>
      </c>
      <c r="B221" s="33"/>
      <c r="C221" s="33"/>
      <c r="D221" s="33"/>
      <c r="E221" s="33"/>
      <c r="F221" s="33"/>
    </row>
    <row r="222" spans="1:6" x14ac:dyDescent="0.3">
      <c r="A222" s="33" t="s">
        <v>260</v>
      </c>
      <c r="B222" s="33"/>
      <c r="C222" s="33"/>
      <c r="D222" s="33"/>
      <c r="E222" s="33"/>
      <c r="F222" s="33"/>
    </row>
    <row r="223" spans="1:6" x14ac:dyDescent="0.3">
      <c r="A223" s="33" t="s">
        <v>262</v>
      </c>
      <c r="B223" s="33"/>
      <c r="C223" s="33"/>
      <c r="D223" s="33"/>
      <c r="E223" s="33"/>
      <c r="F223" s="33"/>
    </row>
    <row r="224" spans="1:6" x14ac:dyDescent="0.3">
      <c r="A224" s="33" t="s">
        <v>263</v>
      </c>
      <c r="B224" s="33"/>
      <c r="C224" s="33"/>
      <c r="D224" s="33"/>
      <c r="E224" s="33"/>
      <c r="F224" s="33"/>
    </row>
    <row r="225" spans="1:6" x14ac:dyDescent="0.3">
      <c r="A225" s="33" t="s">
        <v>264</v>
      </c>
      <c r="B225" s="33"/>
      <c r="C225" s="33"/>
      <c r="D225" s="33"/>
      <c r="E225" s="33"/>
      <c r="F225" s="33"/>
    </row>
    <row r="226" spans="1:6" x14ac:dyDescent="0.3">
      <c r="A226" s="33" t="s">
        <v>265</v>
      </c>
      <c r="B226" s="33"/>
      <c r="C226" s="33"/>
      <c r="D226" s="33"/>
      <c r="E226" s="33"/>
      <c r="F226" s="33"/>
    </row>
    <row r="227" spans="1:6" x14ac:dyDescent="0.3">
      <c r="A227" s="33" t="s">
        <v>266</v>
      </c>
      <c r="B227" s="33"/>
      <c r="C227" s="33"/>
      <c r="D227" s="33"/>
      <c r="E227" s="33"/>
      <c r="F227" s="33"/>
    </row>
    <row r="228" spans="1:6" x14ac:dyDescent="0.3">
      <c r="A228" s="33" t="s">
        <v>267</v>
      </c>
      <c r="B228" s="33"/>
      <c r="C228" s="33"/>
      <c r="D228" s="33"/>
      <c r="E228" s="33"/>
      <c r="F228" s="33"/>
    </row>
    <row r="229" spans="1:6" x14ac:dyDescent="0.3">
      <c r="A229" s="33" t="s">
        <v>268</v>
      </c>
      <c r="B229" s="33"/>
      <c r="C229" s="33"/>
      <c r="D229" s="33"/>
      <c r="E229" s="33"/>
      <c r="F229" s="33"/>
    </row>
    <row r="230" spans="1:6" x14ac:dyDescent="0.3">
      <c r="A230" s="33" t="s">
        <v>269</v>
      </c>
      <c r="B230" s="33"/>
      <c r="C230" s="33"/>
      <c r="D230" s="33"/>
      <c r="E230" s="33"/>
      <c r="F230" s="33"/>
    </row>
    <row r="231" spans="1:6" x14ac:dyDescent="0.3">
      <c r="A231" s="33" t="s">
        <v>270</v>
      </c>
      <c r="B231" s="33"/>
      <c r="C231" s="33"/>
      <c r="D231" s="33"/>
      <c r="E231" s="33"/>
      <c r="F231" s="33"/>
    </row>
    <row r="232" spans="1:6" x14ac:dyDescent="0.3">
      <c r="A232" s="33" t="s">
        <v>271</v>
      </c>
      <c r="B232" s="33"/>
      <c r="C232" s="33"/>
      <c r="D232" s="33"/>
      <c r="E232" s="33"/>
      <c r="F232" s="33"/>
    </row>
    <row r="233" spans="1:6" x14ac:dyDescent="0.3">
      <c r="A233" s="33" t="s">
        <v>273</v>
      </c>
      <c r="B233" s="33"/>
      <c r="C233" s="33"/>
      <c r="D233" s="33"/>
      <c r="E233" s="33"/>
      <c r="F233" s="33"/>
    </row>
    <row r="234" spans="1:6" x14ac:dyDescent="0.3">
      <c r="A234" s="33" t="s">
        <v>274</v>
      </c>
      <c r="B234" s="33"/>
      <c r="C234" s="33"/>
      <c r="D234" s="33"/>
      <c r="E234" s="33"/>
      <c r="F234" s="33"/>
    </row>
    <row r="235" spans="1:6" x14ac:dyDescent="0.3">
      <c r="A235" s="33" t="s">
        <v>275</v>
      </c>
      <c r="B235" s="33"/>
      <c r="C235" s="33"/>
      <c r="D235" s="33"/>
      <c r="E235" s="33"/>
      <c r="F235" s="33"/>
    </row>
    <row r="236" spans="1:6" x14ac:dyDescent="0.3">
      <c r="A236" s="33" t="s">
        <v>277</v>
      </c>
      <c r="B236" s="33"/>
      <c r="C236" s="33"/>
      <c r="D236" s="33"/>
      <c r="E236" s="33"/>
      <c r="F236" s="33"/>
    </row>
    <row r="237" spans="1:6" x14ac:dyDescent="0.3">
      <c r="A237" s="33" t="s">
        <v>278</v>
      </c>
      <c r="B237" s="33"/>
      <c r="C237" s="33"/>
      <c r="D237" s="33"/>
      <c r="E237" s="33"/>
      <c r="F237" s="33"/>
    </row>
    <row r="238" spans="1:6" x14ac:dyDescent="0.3">
      <c r="A238" s="33" t="s">
        <v>280</v>
      </c>
      <c r="B238" s="33"/>
      <c r="C238" s="33"/>
      <c r="D238" s="33"/>
      <c r="E238" s="33"/>
      <c r="F238" s="33"/>
    </row>
    <row r="239" spans="1:6" x14ac:dyDescent="0.3">
      <c r="A239" s="33" t="s">
        <v>281</v>
      </c>
      <c r="B239" s="33"/>
      <c r="C239" s="33"/>
      <c r="D239" s="33"/>
      <c r="E239" s="33"/>
      <c r="F239" s="33"/>
    </row>
    <row r="240" spans="1:6" x14ac:dyDescent="0.3">
      <c r="A240" s="33" t="s">
        <v>283</v>
      </c>
      <c r="B240" s="33"/>
      <c r="C240" s="33"/>
      <c r="D240" s="33"/>
      <c r="E240" s="33"/>
      <c r="F240" s="33"/>
    </row>
    <row r="241" spans="1:6" x14ac:dyDescent="0.3">
      <c r="A241" s="33" t="s">
        <v>284</v>
      </c>
      <c r="B241" s="33"/>
      <c r="C241" s="33"/>
      <c r="D241" s="33"/>
      <c r="E241" s="33"/>
      <c r="F241" s="33"/>
    </row>
    <row r="242" spans="1:6" x14ac:dyDescent="0.3">
      <c r="A242" s="33" t="s">
        <v>285</v>
      </c>
      <c r="B242" s="33"/>
      <c r="C242" s="33"/>
      <c r="D242" s="33"/>
      <c r="E242" s="33"/>
      <c r="F242" s="33"/>
    </row>
    <row r="243" spans="1:6" x14ac:dyDescent="0.3">
      <c r="A243" s="33" t="s">
        <v>286</v>
      </c>
      <c r="B243" s="33"/>
      <c r="C243" s="33"/>
      <c r="D243" s="33"/>
      <c r="E243" s="33"/>
      <c r="F243" s="33"/>
    </row>
    <row r="244" spans="1:6" x14ac:dyDescent="0.3">
      <c r="A244" s="33" t="s">
        <v>288</v>
      </c>
      <c r="B244" s="33"/>
      <c r="C244" s="33"/>
      <c r="D244" s="33"/>
      <c r="E244" s="33"/>
      <c r="F244" s="33"/>
    </row>
    <row r="245" spans="1:6" x14ac:dyDescent="0.3">
      <c r="A245" s="33" t="s">
        <v>289</v>
      </c>
      <c r="B245" s="33"/>
      <c r="C245" s="33"/>
      <c r="D245" s="33"/>
      <c r="E245" s="33"/>
      <c r="F245" s="33"/>
    </row>
    <row r="246" spans="1:6" x14ac:dyDescent="0.3">
      <c r="A246" s="33" t="s">
        <v>290</v>
      </c>
      <c r="B246" s="33"/>
      <c r="C246" s="33"/>
      <c r="D246" s="33"/>
      <c r="E246" s="33"/>
      <c r="F246" s="33"/>
    </row>
    <row r="247" spans="1:6" x14ac:dyDescent="0.3">
      <c r="A247" s="33" t="s">
        <v>292</v>
      </c>
      <c r="B247" s="33"/>
      <c r="C247" s="33"/>
      <c r="D247" s="33"/>
      <c r="E247" s="33"/>
      <c r="F247" s="33"/>
    </row>
    <row r="248" spans="1:6" x14ac:dyDescent="0.3">
      <c r="A248" s="33" t="s">
        <v>293</v>
      </c>
      <c r="B248" s="33"/>
      <c r="C248" s="33"/>
      <c r="D248" s="33"/>
      <c r="E248" s="33"/>
      <c r="F248" s="33"/>
    </row>
    <row r="249" spans="1:6" x14ac:dyDescent="0.3">
      <c r="A249" s="33" t="s">
        <v>294</v>
      </c>
      <c r="B249" s="33"/>
      <c r="C249" s="33"/>
      <c r="D249" s="33"/>
      <c r="E249" s="33"/>
      <c r="F249" s="33"/>
    </row>
    <row r="250" spans="1:6" x14ac:dyDescent="0.3">
      <c r="A250" s="33" t="s">
        <v>295</v>
      </c>
      <c r="B250" s="33"/>
      <c r="C250" s="33"/>
      <c r="D250" s="33"/>
      <c r="E250" s="33"/>
      <c r="F250" s="33"/>
    </row>
    <row r="251" spans="1:6" x14ac:dyDescent="0.3">
      <c r="A251" s="33" t="s">
        <v>297</v>
      </c>
      <c r="B251" s="33"/>
      <c r="C251" s="33"/>
      <c r="D251" s="33"/>
      <c r="E251" s="33"/>
      <c r="F251" s="33"/>
    </row>
    <row r="252" spans="1:6" x14ac:dyDescent="0.3">
      <c r="A252" s="33" t="s">
        <v>298</v>
      </c>
      <c r="B252" s="33"/>
      <c r="C252" s="33"/>
      <c r="D252" s="33"/>
      <c r="E252" s="33"/>
      <c r="F252" s="33"/>
    </row>
    <row r="253" spans="1:6" x14ac:dyDescent="0.3">
      <c r="A253" s="33" t="s">
        <v>299</v>
      </c>
      <c r="B253" s="33"/>
      <c r="C253" s="33"/>
      <c r="D253" s="33"/>
      <c r="E253" s="33"/>
      <c r="F253" s="33"/>
    </row>
    <row r="254" spans="1:6" x14ac:dyDescent="0.3">
      <c r="A254" s="33" t="s">
        <v>300</v>
      </c>
      <c r="B254" s="33"/>
      <c r="C254" s="33"/>
      <c r="D254" s="33"/>
      <c r="E254" s="33"/>
      <c r="F254" s="33"/>
    </row>
    <row r="255" spans="1:6" x14ac:dyDescent="0.3">
      <c r="A255" s="33" t="s">
        <v>301</v>
      </c>
      <c r="B255" s="33"/>
      <c r="C255" s="33"/>
      <c r="D255" s="33"/>
      <c r="E255" s="33"/>
      <c r="F255" s="33"/>
    </row>
    <row r="256" spans="1:6" x14ac:dyDescent="0.3">
      <c r="A256" s="33" t="s">
        <v>302</v>
      </c>
      <c r="B256" s="33"/>
      <c r="C256" s="33"/>
      <c r="D256" s="33"/>
      <c r="E256" s="33"/>
      <c r="F256" s="33"/>
    </row>
    <row r="257" spans="1:6" x14ac:dyDescent="0.3">
      <c r="A257" s="33" t="s">
        <v>303</v>
      </c>
      <c r="B257" s="33"/>
      <c r="C257" s="33"/>
      <c r="D257" s="33"/>
      <c r="E257" s="33"/>
      <c r="F257" s="33"/>
    </row>
    <row r="258" spans="1:6" x14ac:dyDescent="0.3">
      <c r="A258" s="33" t="s">
        <v>304</v>
      </c>
      <c r="B258" s="33"/>
      <c r="C258" s="33"/>
      <c r="D258" s="33"/>
      <c r="E258" s="33"/>
      <c r="F258" s="33"/>
    </row>
    <row r="259" spans="1:6" x14ac:dyDescent="0.3">
      <c r="A259" s="33" t="s">
        <v>306</v>
      </c>
      <c r="B259" s="33"/>
      <c r="C259" s="33"/>
      <c r="D259" s="33"/>
      <c r="E259" s="33"/>
      <c r="F259" s="33"/>
    </row>
    <row r="260" spans="1:6" x14ac:dyDescent="0.3">
      <c r="A260" s="33" t="s">
        <v>308</v>
      </c>
      <c r="B260" s="33"/>
      <c r="C260" s="33"/>
      <c r="D260" s="33"/>
      <c r="E260" s="33"/>
      <c r="F260" s="33"/>
    </row>
    <row r="261" spans="1:6" x14ac:dyDescent="0.3">
      <c r="A261" s="33" t="s">
        <v>309</v>
      </c>
      <c r="B261" s="33"/>
      <c r="C261" s="33"/>
      <c r="D261" s="33"/>
      <c r="E261" s="33"/>
      <c r="F261" s="33"/>
    </row>
    <row r="262" spans="1:6" x14ac:dyDescent="0.3">
      <c r="A262" s="33" t="s">
        <v>311</v>
      </c>
      <c r="B262" s="33"/>
      <c r="C262" s="33"/>
      <c r="D262" s="33"/>
      <c r="E262" s="33"/>
      <c r="F262" s="33"/>
    </row>
  </sheetData>
  <sortState ref="A6:F262">
    <sortCondition descending="1" ref="F6:F26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2"/>
  <sheetViews>
    <sheetView topLeftCell="K15" workbookViewId="0">
      <selection activeCell="K42" sqref="K42:Q310"/>
    </sheetView>
  </sheetViews>
  <sheetFormatPr defaultColWidth="8.88671875" defaultRowHeight="14.4" x14ac:dyDescent="0.3"/>
  <cols>
    <col min="1" max="1" width="30.5546875" style="72" customWidth="1"/>
    <col min="2" max="2" width="14.33203125" style="72" bestFit="1" customWidth="1"/>
    <col min="3" max="4" width="12.5546875" style="72" bestFit="1" customWidth="1"/>
    <col min="5" max="5" width="12.6640625" style="72" customWidth="1"/>
    <col min="6" max="7" width="12.5546875" style="72" bestFit="1" customWidth="1"/>
    <col min="8" max="8" width="15.109375" style="72" bestFit="1" customWidth="1"/>
    <col min="9" max="9" width="6.6640625" style="72" bestFit="1" customWidth="1"/>
    <col min="10" max="10" width="8.88671875" style="72"/>
    <col min="11" max="11" width="16.5546875" style="72" bestFit="1" customWidth="1"/>
    <col min="12" max="12" width="11.5546875" style="72" customWidth="1"/>
    <col min="13" max="13" width="14.33203125" style="72" bestFit="1" customWidth="1"/>
    <col min="14" max="14" width="10.5546875" style="72" bestFit="1" customWidth="1"/>
    <col min="15" max="15" width="13.5546875" style="72" customWidth="1"/>
    <col min="16" max="16" width="12.88671875" style="72" customWidth="1"/>
    <col min="17" max="17" width="12.5546875" style="72" bestFit="1" customWidth="1"/>
    <col min="18" max="18" width="15" style="72" bestFit="1" customWidth="1"/>
    <col min="19" max="19" width="9.44140625" style="72" customWidth="1"/>
    <col min="20" max="16384" width="8.88671875" style="72"/>
  </cols>
  <sheetData>
    <row r="2" spans="1:25" x14ac:dyDescent="0.3">
      <c r="A2" s="74" t="s">
        <v>53</v>
      </c>
      <c r="K2" s="74" t="s">
        <v>54</v>
      </c>
    </row>
    <row r="4" spans="1:25" x14ac:dyDescent="0.3">
      <c r="A4" s="91" t="s">
        <v>43</v>
      </c>
      <c r="B4" s="90">
        <v>44306</v>
      </c>
      <c r="C4" s="90"/>
      <c r="D4" s="90">
        <v>44275</v>
      </c>
      <c r="E4" s="90"/>
      <c r="F4" s="90">
        <v>43940</v>
      </c>
      <c r="G4" s="90"/>
      <c r="H4" s="89" t="s">
        <v>23</v>
      </c>
      <c r="I4" s="89" t="s">
        <v>24</v>
      </c>
      <c r="K4" s="91" t="s">
        <v>43</v>
      </c>
      <c r="L4" s="90">
        <v>44306</v>
      </c>
      <c r="M4" s="90"/>
      <c r="N4" s="90">
        <v>44275</v>
      </c>
      <c r="O4" s="90"/>
      <c r="P4" s="90">
        <v>43940</v>
      </c>
      <c r="Q4" s="90"/>
      <c r="R4" s="89" t="s">
        <v>23</v>
      </c>
      <c r="S4" s="89" t="s">
        <v>24</v>
      </c>
      <c r="V4" s="67"/>
      <c r="W4" s="67"/>
      <c r="X4" s="67"/>
      <c r="Y4" s="67"/>
    </row>
    <row r="5" spans="1:25" x14ac:dyDescent="0.3">
      <c r="A5" s="92"/>
      <c r="B5" s="21" t="s">
        <v>21</v>
      </c>
      <c r="C5" s="21" t="s">
        <v>22</v>
      </c>
      <c r="D5" s="21" t="s">
        <v>21</v>
      </c>
      <c r="E5" s="21" t="s">
        <v>22</v>
      </c>
      <c r="F5" s="21" t="s">
        <v>21</v>
      </c>
      <c r="G5" s="21" t="s">
        <v>22</v>
      </c>
      <c r="H5" s="89"/>
      <c r="I5" s="89"/>
      <c r="K5" s="92"/>
      <c r="L5" s="21" t="s">
        <v>21</v>
      </c>
      <c r="M5" s="21" t="s">
        <v>22</v>
      </c>
      <c r="N5" s="21" t="s">
        <v>21</v>
      </c>
      <c r="O5" s="21" t="s">
        <v>22</v>
      </c>
      <c r="P5" s="21" t="s">
        <v>21</v>
      </c>
      <c r="Q5" s="21" t="s">
        <v>22</v>
      </c>
      <c r="R5" s="89"/>
      <c r="S5" s="89"/>
      <c r="V5" s="67"/>
      <c r="W5" s="67"/>
      <c r="X5" s="67"/>
      <c r="Y5" s="67"/>
    </row>
    <row r="6" spans="1:25" x14ac:dyDescent="0.3">
      <c r="A6" s="33" t="s">
        <v>41</v>
      </c>
      <c r="B6" s="78">
        <v>3853.7746673899996</v>
      </c>
      <c r="C6" s="77">
        <f t="shared" ref="C6:C12" si="0">(B6/$B$12)</f>
        <v>0.46180643108328334</v>
      </c>
      <c r="D6" s="78">
        <v>1725.5392544400001</v>
      </c>
      <c r="E6" s="77">
        <f t="shared" ref="E6:E12" si="1">(D6/$D$12)</f>
        <v>0.2052258865889629</v>
      </c>
      <c r="F6" s="35">
        <v>2407.35985923</v>
      </c>
      <c r="G6" s="77">
        <f t="shared" ref="G6:G12" si="2">(F6/$F$12)</f>
        <v>0.42585527316999822</v>
      </c>
      <c r="H6" s="77">
        <f t="shared" ref="H6:H12" si="3">(B6/D6)-1</f>
        <v>1.2333740930400849</v>
      </c>
      <c r="I6" s="77">
        <f t="shared" ref="I6:I12" si="4">(B6/F6)-1</f>
        <v>0.60083032564256467</v>
      </c>
      <c r="K6" s="33" t="s">
        <v>40</v>
      </c>
      <c r="L6" s="78">
        <v>3403.7669645000001</v>
      </c>
      <c r="M6" s="75">
        <f t="shared" ref="M6:M12" si="5">(L6/$L$12)</f>
        <v>0.32763181870247376</v>
      </c>
      <c r="N6" s="78">
        <v>3876.9810854799998</v>
      </c>
      <c r="O6" s="75">
        <f t="shared" ref="O6:O12" si="6">(N6/$N$12)</f>
        <v>0.38073073607777669</v>
      </c>
      <c r="P6" s="35">
        <v>1481.20024173</v>
      </c>
      <c r="Q6" s="75">
        <f t="shared" ref="Q6:Q12" si="7">(P6/$P$12)</f>
        <v>0.19962267408760109</v>
      </c>
      <c r="R6" s="77">
        <f t="shared" ref="R6:R12" si="8">(L6/N6)-1</f>
        <v>-0.12205737158539998</v>
      </c>
      <c r="S6" s="77">
        <f t="shared" ref="S6:S12" si="9">(L6/P6)-1</f>
        <v>1.2979789420804417</v>
      </c>
      <c r="V6" s="67"/>
      <c r="W6" s="70"/>
      <c r="X6" s="70"/>
      <c r="Y6" s="70"/>
    </row>
    <row r="7" spans="1:25" x14ac:dyDescent="0.3">
      <c r="A7" s="33" t="s">
        <v>40</v>
      </c>
      <c r="B7" s="78">
        <v>1664.4215038499999</v>
      </c>
      <c r="C7" s="77">
        <f t="shared" si="0"/>
        <v>0.19945134857399641</v>
      </c>
      <c r="D7" s="78">
        <v>1510.2306384400001</v>
      </c>
      <c r="E7" s="77">
        <f t="shared" si="1"/>
        <v>0.17961829667459564</v>
      </c>
      <c r="F7" s="35">
        <v>1140.80605603</v>
      </c>
      <c r="G7" s="77">
        <f t="shared" si="2"/>
        <v>0.20180542296656642</v>
      </c>
      <c r="H7" s="77">
        <f t="shared" si="3"/>
        <v>0.10209756144880755</v>
      </c>
      <c r="I7" s="77">
        <f t="shared" si="4"/>
        <v>0.45898726172806215</v>
      </c>
      <c r="K7" s="33" t="s">
        <v>39</v>
      </c>
      <c r="L7" s="78">
        <v>2741.55021558</v>
      </c>
      <c r="M7" s="75">
        <f t="shared" si="5"/>
        <v>0.26388971177014148</v>
      </c>
      <c r="N7" s="78">
        <v>1170.80159355</v>
      </c>
      <c r="O7" s="75">
        <f t="shared" si="6"/>
        <v>0.11497609678385545</v>
      </c>
      <c r="P7" s="35">
        <v>870.2449986900001</v>
      </c>
      <c r="Q7" s="75">
        <f t="shared" si="7"/>
        <v>0.11728369254582212</v>
      </c>
      <c r="R7" s="77">
        <f t="shared" si="8"/>
        <v>1.3416010284606092</v>
      </c>
      <c r="S7" s="77">
        <f t="shared" si="9"/>
        <v>2.1503199900107659</v>
      </c>
      <c r="V7" s="67"/>
      <c r="W7" s="70"/>
      <c r="X7" s="70"/>
      <c r="Y7" s="70"/>
    </row>
    <row r="8" spans="1:25" x14ac:dyDescent="0.3">
      <c r="A8" s="33" t="s">
        <v>39</v>
      </c>
      <c r="B8" s="78">
        <v>1223.21632718</v>
      </c>
      <c r="C8" s="77">
        <f t="shared" si="0"/>
        <v>0.14658074621689635</v>
      </c>
      <c r="D8" s="78">
        <v>1650.6615071600002</v>
      </c>
      <c r="E8" s="77">
        <f t="shared" si="1"/>
        <v>0.19632035051855379</v>
      </c>
      <c r="F8" s="35">
        <v>924.69540069000004</v>
      </c>
      <c r="G8" s="77">
        <f t="shared" si="2"/>
        <v>0.16357604823810368</v>
      </c>
      <c r="H8" s="77">
        <f t="shared" si="3"/>
        <v>-0.25895386675335341</v>
      </c>
      <c r="I8" s="77">
        <f t="shared" si="4"/>
        <v>0.32283163327864095</v>
      </c>
      <c r="K8" s="33" t="s">
        <v>38</v>
      </c>
      <c r="L8" s="78">
        <v>2291.6938260399997</v>
      </c>
      <c r="M8" s="75">
        <f t="shared" si="5"/>
        <v>0.22058849033015687</v>
      </c>
      <c r="N8" s="78">
        <v>2753.5790521999998</v>
      </c>
      <c r="O8" s="75">
        <f t="shared" si="6"/>
        <v>0.27040941296278109</v>
      </c>
      <c r="P8" s="35">
        <v>2507.60241494</v>
      </c>
      <c r="Q8" s="75">
        <f t="shared" si="7"/>
        <v>0.33795180794339624</v>
      </c>
      <c r="R8" s="77">
        <f t="shared" si="8"/>
        <v>-0.16773995494735194</v>
      </c>
      <c r="S8" s="77">
        <f t="shared" si="9"/>
        <v>-8.6101603513237257E-2</v>
      </c>
      <c r="V8" s="67"/>
      <c r="W8" s="70"/>
      <c r="X8" s="70"/>
      <c r="Y8" s="70"/>
    </row>
    <row r="9" spans="1:25" x14ac:dyDescent="0.3">
      <c r="A9" s="33" t="s">
        <v>44</v>
      </c>
      <c r="B9" s="78">
        <v>649.44100117999994</v>
      </c>
      <c r="C9" s="77">
        <f t="shared" si="0"/>
        <v>7.7823966588376273E-2</v>
      </c>
      <c r="D9" s="78">
        <v>990.29613675999997</v>
      </c>
      <c r="E9" s="77">
        <f t="shared" si="1"/>
        <v>0.11778022558991437</v>
      </c>
      <c r="F9" s="35">
        <v>571.23808210000004</v>
      </c>
      <c r="G9" s="77">
        <f t="shared" si="2"/>
        <v>0.10105043023173536</v>
      </c>
      <c r="H9" s="77">
        <f t="shared" si="3"/>
        <v>-0.34419515832424874</v>
      </c>
      <c r="I9" s="77">
        <f t="shared" si="4"/>
        <v>0.13690074511928252</v>
      </c>
      <c r="K9" s="33" t="s">
        <v>44</v>
      </c>
      <c r="L9" s="78">
        <v>2272.6954219499999</v>
      </c>
      <c r="M9" s="75">
        <f t="shared" si="5"/>
        <v>0.21875978650014438</v>
      </c>
      <c r="N9" s="78">
        <v>2747.8344386700001</v>
      </c>
      <c r="O9" s="75">
        <f t="shared" si="6"/>
        <v>0.26984527532848868</v>
      </c>
      <c r="P9" s="35">
        <v>2475.7894164099998</v>
      </c>
      <c r="Q9" s="75">
        <f t="shared" si="7"/>
        <v>0.33366434183423177</v>
      </c>
      <c r="R9" s="77">
        <f t="shared" si="8"/>
        <v>-0.17291399002553287</v>
      </c>
      <c r="S9" s="77">
        <f t="shared" si="9"/>
        <v>-8.2032014966157751E-2</v>
      </c>
      <c r="V9" s="67"/>
      <c r="W9" s="70"/>
      <c r="X9" s="70"/>
      <c r="Y9" s="70"/>
    </row>
    <row r="10" spans="1:25" x14ac:dyDescent="0.3">
      <c r="A10" s="33" t="s">
        <v>38</v>
      </c>
      <c r="B10" s="78">
        <v>532.83549443000004</v>
      </c>
      <c r="C10" s="77">
        <f t="shared" si="0"/>
        <v>6.3850868116237275E-2</v>
      </c>
      <c r="D10" s="78">
        <v>895.45796024000003</v>
      </c>
      <c r="E10" s="77">
        <f t="shared" si="1"/>
        <v>0.10650070887725975</v>
      </c>
      <c r="F10" s="35">
        <v>537.01719886000001</v>
      </c>
      <c r="G10" s="77">
        <f t="shared" si="2"/>
        <v>9.4996851027772861E-2</v>
      </c>
      <c r="H10" s="77">
        <f t="shared" si="3"/>
        <v>-0.40495755458224991</v>
      </c>
      <c r="I10" s="77">
        <f t="shared" si="4"/>
        <v>-7.7869096909317648E-3</v>
      </c>
      <c r="K10" s="33" t="s">
        <v>41</v>
      </c>
      <c r="L10" s="78">
        <v>597.66201156</v>
      </c>
      <c r="M10" s="75">
        <f t="shared" si="5"/>
        <v>5.7528348403118684E-2</v>
      </c>
      <c r="N10" s="78">
        <v>768.64406930999996</v>
      </c>
      <c r="O10" s="75">
        <f t="shared" si="6"/>
        <v>7.5483066808406163E-2</v>
      </c>
      <c r="P10" s="35">
        <v>795.55625669000005</v>
      </c>
      <c r="Q10" s="75">
        <f t="shared" si="7"/>
        <v>0.10721782435175203</v>
      </c>
      <c r="R10" s="77">
        <f t="shared" si="8"/>
        <v>-0.22244633709785588</v>
      </c>
      <c r="S10" s="77">
        <f t="shared" si="9"/>
        <v>-0.24874953023857926</v>
      </c>
      <c r="V10" s="67"/>
      <c r="W10" s="70"/>
      <c r="X10" s="70"/>
      <c r="Y10" s="70"/>
    </row>
    <row r="11" spans="1:25" x14ac:dyDescent="0.3">
      <c r="A11" s="33" t="s">
        <v>42</v>
      </c>
      <c r="B11" s="78">
        <v>0.48775037999999998</v>
      </c>
      <c r="C11" s="77">
        <f t="shared" si="0"/>
        <v>5.8448218094667461E-5</v>
      </c>
      <c r="D11" s="78">
        <v>0.57718338000000002</v>
      </c>
      <c r="E11" s="77">
        <f t="shared" si="1"/>
        <v>6.8646929115128455E-5</v>
      </c>
      <c r="F11" s="35">
        <v>7.2112668099999997</v>
      </c>
      <c r="G11" s="77">
        <f t="shared" si="2"/>
        <v>1.2756530709357862E-3</v>
      </c>
      <c r="H11" s="77">
        <f t="shared" si="3"/>
        <v>-0.15494728902277133</v>
      </c>
      <c r="I11" s="77">
        <f t="shared" si="4"/>
        <v>-0.93236273281088045</v>
      </c>
      <c r="K11" s="33" t="s">
        <v>42</v>
      </c>
      <c r="L11" s="78">
        <v>44.355507020000005</v>
      </c>
      <c r="M11" s="75">
        <f t="shared" si="5"/>
        <v>4.2694683819424397E-3</v>
      </c>
      <c r="N11" s="78">
        <v>51.596223509999994</v>
      </c>
      <c r="O11" s="75">
        <f t="shared" si="6"/>
        <v>5.0668981154865945E-3</v>
      </c>
      <c r="P11" s="35">
        <v>32.057155989999998</v>
      </c>
      <c r="Q11" s="75">
        <f t="shared" si="7"/>
        <v>4.3203714272237199E-3</v>
      </c>
      <c r="R11" s="77">
        <f t="shared" si="8"/>
        <v>-0.14033423373702236</v>
      </c>
      <c r="S11" s="77">
        <f t="shared" si="9"/>
        <v>0.38363824394891388</v>
      </c>
      <c r="V11" s="67"/>
      <c r="W11" s="70"/>
      <c r="X11" s="70"/>
      <c r="Y11" s="70"/>
    </row>
    <row r="12" spans="1:25" s="74" customFormat="1" x14ac:dyDescent="0.3">
      <c r="A12" s="21" t="s">
        <v>25</v>
      </c>
      <c r="B12" s="76">
        <v>8345</v>
      </c>
      <c r="C12" s="23">
        <f t="shared" si="0"/>
        <v>1</v>
      </c>
      <c r="D12" s="76">
        <v>8408</v>
      </c>
      <c r="E12" s="23">
        <f t="shared" si="1"/>
        <v>1</v>
      </c>
      <c r="F12" s="36">
        <v>5653</v>
      </c>
      <c r="G12" s="23">
        <f t="shared" si="2"/>
        <v>1</v>
      </c>
      <c r="H12" s="23">
        <f t="shared" si="3"/>
        <v>-7.4928639391056429E-3</v>
      </c>
      <c r="I12" s="23">
        <f t="shared" si="4"/>
        <v>0.47620732354502038</v>
      </c>
      <c r="K12" s="21" t="s">
        <v>25</v>
      </c>
      <c r="L12" s="36">
        <v>10389</v>
      </c>
      <c r="M12" s="75">
        <f t="shared" si="5"/>
        <v>1</v>
      </c>
      <c r="N12" s="76">
        <v>10183</v>
      </c>
      <c r="O12" s="75">
        <f t="shared" si="6"/>
        <v>1</v>
      </c>
      <c r="P12" s="36">
        <v>7420</v>
      </c>
      <c r="Q12" s="28">
        <f t="shared" si="7"/>
        <v>1</v>
      </c>
      <c r="R12" s="23">
        <f t="shared" si="8"/>
        <v>2.0229794755965758E-2</v>
      </c>
      <c r="S12" s="23">
        <f t="shared" si="9"/>
        <v>0.40013477088948779</v>
      </c>
      <c r="V12" s="67"/>
      <c r="W12" s="70"/>
      <c r="X12" s="70"/>
      <c r="Y12" s="70"/>
    </row>
    <row r="15" spans="1:25" x14ac:dyDescent="0.3">
      <c r="A15" s="72" t="s">
        <v>52</v>
      </c>
      <c r="K15" s="72" t="s">
        <v>55</v>
      </c>
    </row>
    <row r="16" spans="1:25" x14ac:dyDescent="0.3">
      <c r="V16" s="67"/>
      <c r="W16" s="67"/>
      <c r="X16" s="67"/>
      <c r="Y16" s="67"/>
    </row>
    <row r="17" spans="22:25" x14ac:dyDescent="0.3">
      <c r="V17" s="67"/>
      <c r="W17" s="67"/>
      <c r="X17" s="67"/>
      <c r="Y17" s="67"/>
    </row>
    <row r="18" spans="22:25" x14ac:dyDescent="0.3">
      <c r="V18" s="67"/>
      <c r="W18" s="70"/>
      <c r="X18" s="70"/>
      <c r="Y18" s="70"/>
    </row>
    <row r="19" spans="22:25" x14ac:dyDescent="0.3">
      <c r="V19" s="67"/>
      <c r="W19" s="70"/>
      <c r="X19" s="70"/>
      <c r="Y19" s="70"/>
    </row>
    <row r="20" spans="22:25" x14ac:dyDescent="0.3">
      <c r="V20" s="67"/>
      <c r="W20" s="70"/>
      <c r="X20" s="70"/>
      <c r="Y20" s="70"/>
    </row>
    <row r="21" spans="22:25" x14ac:dyDescent="0.3">
      <c r="V21" s="67"/>
      <c r="W21" s="70"/>
      <c r="X21" s="70"/>
      <c r="Y21" s="70"/>
    </row>
    <row r="22" spans="22:25" x14ac:dyDescent="0.3">
      <c r="V22" s="67"/>
      <c r="W22" s="70"/>
      <c r="X22" s="70"/>
      <c r="Y22" s="70"/>
    </row>
    <row r="23" spans="22:25" x14ac:dyDescent="0.3">
      <c r="V23" s="67"/>
      <c r="W23" s="70"/>
      <c r="X23" s="70"/>
      <c r="Y23" s="70"/>
    </row>
    <row r="24" spans="22:25" x14ac:dyDescent="0.3">
      <c r="V24" s="67"/>
      <c r="W24" s="70"/>
      <c r="X24" s="70"/>
      <c r="Y24" s="70"/>
    </row>
    <row r="40" spans="1:17" x14ac:dyDescent="0.3">
      <c r="A40" s="20"/>
      <c r="B40" s="20"/>
      <c r="C40" s="20"/>
      <c r="D40" s="20" t="s">
        <v>605</v>
      </c>
      <c r="E40" s="20"/>
      <c r="F40" s="20"/>
      <c r="G40" s="20"/>
      <c r="H40" s="20"/>
      <c r="I40" s="20"/>
      <c r="J40" s="20"/>
      <c r="K40" s="20"/>
      <c r="L40" s="20"/>
      <c r="M40" s="20"/>
      <c r="N40" s="20" t="s">
        <v>604</v>
      </c>
      <c r="O40" s="20"/>
      <c r="P40" s="20"/>
      <c r="Q40" s="20"/>
    </row>
    <row r="41" spans="1:17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3">
      <c r="A42" s="20" t="s">
        <v>587</v>
      </c>
      <c r="B42" s="20" t="s">
        <v>41</v>
      </c>
      <c r="C42" s="20" t="s">
        <v>38</v>
      </c>
      <c r="D42" s="20" t="s">
        <v>42</v>
      </c>
      <c r="E42" s="20" t="s">
        <v>39</v>
      </c>
      <c r="F42" s="20" t="s">
        <v>40</v>
      </c>
      <c r="G42" s="20" t="s">
        <v>44</v>
      </c>
      <c r="H42" s="20"/>
      <c r="I42" s="20"/>
      <c r="J42" s="20"/>
      <c r="K42" s="20" t="s">
        <v>587</v>
      </c>
      <c r="L42" s="20" t="s">
        <v>41</v>
      </c>
      <c r="M42" s="20" t="s">
        <v>38</v>
      </c>
      <c r="N42" s="20" t="s">
        <v>42</v>
      </c>
      <c r="O42" s="20" t="s">
        <v>39</v>
      </c>
      <c r="P42" s="20" t="s">
        <v>40</v>
      </c>
      <c r="Q42" s="20" t="s">
        <v>44</v>
      </c>
    </row>
    <row r="43" spans="1:17" x14ac:dyDescent="0.3">
      <c r="A43" s="67" t="s">
        <v>324</v>
      </c>
      <c r="B43" s="27">
        <v>8457041</v>
      </c>
      <c r="C43" s="73">
        <v>188451672.27000001</v>
      </c>
      <c r="D43" s="27"/>
      <c r="E43" s="27">
        <v>444681592.22000003</v>
      </c>
      <c r="F43" s="27">
        <v>117586525.42</v>
      </c>
      <c r="G43" s="73">
        <v>260901575.47</v>
      </c>
      <c r="H43" s="67"/>
      <c r="I43" s="27"/>
      <c r="J43" s="67"/>
      <c r="K43" s="67" t="s">
        <v>395</v>
      </c>
      <c r="L43" s="73">
        <v>85923733.790000007</v>
      </c>
      <c r="M43" s="27">
        <v>42.13</v>
      </c>
      <c r="N43" s="27">
        <v>28639989.079999998</v>
      </c>
      <c r="O43" s="27">
        <v>1817516.23</v>
      </c>
      <c r="P43" s="27">
        <v>50306643.57</v>
      </c>
      <c r="Q43" s="27">
        <v>42.13</v>
      </c>
    </row>
    <row r="44" spans="1:17" x14ac:dyDescent="0.3">
      <c r="A44" s="67" t="s">
        <v>429</v>
      </c>
      <c r="B44" s="27"/>
      <c r="C44" s="27">
        <v>45035431.049999997</v>
      </c>
      <c r="D44" s="27"/>
      <c r="E44" s="27">
        <v>1316</v>
      </c>
      <c r="F44" s="27">
        <v>12015</v>
      </c>
      <c r="G44" s="27">
        <v>45072894.670000002</v>
      </c>
      <c r="H44" s="27"/>
      <c r="I44" s="27"/>
      <c r="J44" s="67"/>
      <c r="K44" s="67" t="s">
        <v>420</v>
      </c>
      <c r="L44" s="73">
        <v>40686615.890000001</v>
      </c>
      <c r="M44" s="27">
        <v>424000.84</v>
      </c>
      <c r="N44" s="27">
        <v>1520365.01</v>
      </c>
      <c r="O44" s="27">
        <v>15804048.199999999</v>
      </c>
      <c r="P44" s="27">
        <v>78220540.719999999</v>
      </c>
      <c r="Q44" s="27">
        <v>365930.6</v>
      </c>
    </row>
    <row r="45" spans="1:17" x14ac:dyDescent="0.3">
      <c r="A45" s="67" t="s">
        <v>472</v>
      </c>
      <c r="B45" s="27"/>
      <c r="C45" s="27">
        <v>41521735.409999996</v>
      </c>
      <c r="D45" s="27"/>
      <c r="E45" s="27"/>
      <c r="F45" s="27">
        <v>21825</v>
      </c>
      <c r="G45" s="27">
        <v>41522498.969999999</v>
      </c>
      <c r="H45" s="27"/>
      <c r="I45" s="27"/>
      <c r="J45" s="67"/>
      <c r="K45" s="67" t="s">
        <v>412</v>
      </c>
      <c r="L45" s="73">
        <v>40567328.329999998</v>
      </c>
      <c r="M45" s="27"/>
      <c r="N45" s="27">
        <v>10148.86</v>
      </c>
      <c r="O45" s="27">
        <v>817.93</v>
      </c>
      <c r="P45" s="27">
        <v>19471605.469999999</v>
      </c>
      <c r="Q45" s="27"/>
    </row>
    <row r="46" spans="1:17" x14ac:dyDescent="0.3">
      <c r="A46" s="67" t="s">
        <v>379</v>
      </c>
      <c r="B46" s="27">
        <v>200</v>
      </c>
      <c r="C46" s="27">
        <v>37870813.200000003</v>
      </c>
      <c r="D46" s="27"/>
      <c r="E46" s="27">
        <v>512.29999999999995</v>
      </c>
      <c r="F46" s="27">
        <v>12731502.710000001</v>
      </c>
      <c r="G46" s="27">
        <v>37943149.600000001</v>
      </c>
      <c r="H46" s="27"/>
      <c r="I46" s="27"/>
      <c r="J46" s="67"/>
      <c r="K46" s="67" t="s">
        <v>329</v>
      </c>
      <c r="L46" s="27">
        <v>29829641.859999999</v>
      </c>
      <c r="M46" s="27"/>
      <c r="N46" s="27"/>
      <c r="O46" s="27">
        <v>583.83000000000004</v>
      </c>
      <c r="P46" s="27">
        <v>5404231.1399999997</v>
      </c>
      <c r="Q46" s="27"/>
    </row>
    <row r="47" spans="1:17" x14ac:dyDescent="0.3">
      <c r="A47" s="67" t="s">
        <v>317</v>
      </c>
      <c r="B47" s="27"/>
      <c r="C47" s="27">
        <v>29979773.440000001</v>
      </c>
      <c r="D47" s="27"/>
      <c r="E47" s="27">
        <v>71248.41</v>
      </c>
      <c r="F47" s="27">
        <v>1734628.25</v>
      </c>
      <c r="G47" s="27">
        <v>29990475.52</v>
      </c>
      <c r="H47" s="27"/>
      <c r="I47" s="27"/>
      <c r="J47" s="67"/>
      <c r="K47" s="67" t="s">
        <v>317</v>
      </c>
      <c r="L47" s="27">
        <v>27989426.34</v>
      </c>
      <c r="M47" s="27"/>
      <c r="N47" s="27"/>
      <c r="O47" s="27">
        <v>6663322.04</v>
      </c>
      <c r="P47" s="27">
        <v>14138130.710000001</v>
      </c>
      <c r="Q47" s="27"/>
    </row>
    <row r="48" spans="1:17" x14ac:dyDescent="0.3">
      <c r="A48" s="67" t="s">
        <v>413</v>
      </c>
      <c r="B48" s="27"/>
      <c r="C48" s="27">
        <v>25139750.210000001</v>
      </c>
      <c r="D48" s="27"/>
      <c r="E48" s="27"/>
      <c r="F48" s="27"/>
      <c r="G48" s="27">
        <v>25157786.780000001</v>
      </c>
      <c r="H48" s="27"/>
      <c r="I48" s="27"/>
      <c r="J48" s="67"/>
      <c r="K48" s="67" t="s">
        <v>565</v>
      </c>
      <c r="L48" s="27">
        <v>21870791.539999999</v>
      </c>
      <c r="M48" s="27">
        <v>186</v>
      </c>
      <c r="N48" s="27">
        <v>872</v>
      </c>
      <c r="O48" s="27">
        <v>505343.97</v>
      </c>
      <c r="P48" s="27">
        <v>23062454.84</v>
      </c>
      <c r="Q48" s="27">
        <v>150447</v>
      </c>
    </row>
    <row r="49" spans="1:17" x14ac:dyDescent="0.3">
      <c r="A49" s="67" t="s">
        <v>377</v>
      </c>
      <c r="B49" s="27"/>
      <c r="C49" s="27">
        <v>17494462.039999999</v>
      </c>
      <c r="D49" s="27"/>
      <c r="E49" s="27"/>
      <c r="F49" s="27"/>
      <c r="G49" s="27">
        <v>17494462.039999999</v>
      </c>
      <c r="H49" s="27"/>
      <c r="I49" s="27"/>
      <c r="J49" s="67"/>
      <c r="K49" s="67" t="s">
        <v>551</v>
      </c>
      <c r="L49" s="27">
        <v>20828464.5</v>
      </c>
      <c r="M49" s="27">
        <v>1487327.86</v>
      </c>
      <c r="N49" s="27"/>
      <c r="O49" s="27">
        <v>47637.48</v>
      </c>
      <c r="P49" s="27">
        <v>29325442.739999998</v>
      </c>
      <c r="Q49" s="27">
        <v>1396896.54</v>
      </c>
    </row>
    <row r="50" spans="1:17" x14ac:dyDescent="0.3">
      <c r="A50" s="67" t="s">
        <v>536</v>
      </c>
      <c r="B50" s="27">
        <v>510</v>
      </c>
      <c r="C50" s="27">
        <v>13180025.439999999</v>
      </c>
      <c r="D50" s="27"/>
      <c r="E50" s="27">
        <v>1137197.27</v>
      </c>
      <c r="F50" s="27">
        <v>7575924.0599999996</v>
      </c>
      <c r="G50" s="27">
        <v>13867176.640000001</v>
      </c>
      <c r="H50" s="27"/>
      <c r="I50" s="27"/>
      <c r="J50" s="67"/>
      <c r="K50" s="67" t="s">
        <v>554</v>
      </c>
      <c r="L50" s="27">
        <v>18556604.710000001</v>
      </c>
      <c r="M50" s="27">
        <v>14969.03</v>
      </c>
      <c r="N50" s="27"/>
      <c r="O50" s="27">
        <v>104942.96</v>
      </c>
      <c r="P50" s="27">
        <v>30924639.93</v>
      </c>
      <c r="Q50" s="27">
        <v>13799.03</v>
      </c>
    </row>
    <row r="51" spans="1:17" x14ac:dyDescent="0.3">
      <c r="A51" s="67" t="s">
        <v>438</v>
      </c>
      <c r="B51" s="27">
        <v>10</v>
      </c>
      <c r="C51" s="27">
        <v>11728769.65</v>
      </c>
      <c r="D51" s="27"/>
      <c r="E51" s="27">
        <v>86</v>
      </c>
      <c r="F51" s="27">
        <v>46890</v>
      </c>
      <c r="G51" s="27">
        <v>11736505.48</v>
      </c>
      <c r="H51" s="27"/>
      <c r="I51" s="27"/>
      <c r="J51" s="67"/>
      <c r="K51" s="67" t="s">
        <v>525</v>
      </c>
      <c r="L51" s="27">
        <v>16704991.65</v>
      </c>
      <c r="M51" s="27">
        <v>37867.39</v>
      </c>
      <c r="N51" s="27">
        <v>17380</v>
      </c>
      <c r="O51" s="27">
        <v>670660.44999999995</v>
      </c>
      <c r="P51" s="27">
        <v>72581977.189999998</v>
      </c>
      <c r="Q51" s="27">
        <v>9732.39</v>
      </c>
    </row>
    <row r="52" spans="1:17" x14ac:dyDescent="0.3">
      <c r="A52" s="67" t="s">
        <v>444</v>
      </c>
      <c r="B52" s="27"/>
      <c r="C52" s="27">
        <v>10824930.59</v>
      </c>
      <c r="D52" s="27"/>
      <c r="E52" s="27"/>
      <c r="F52" s="27">
        <v>17037</v>
      </c>
      <c r="G52" s="27">
        <v>10878472.060000001</v>
      </c>
      <c r="H52" s="27"/>
      <c r="I52" s="27"/>
      <c r="J52" s="67"/>
      <c r="K52" s="67" t="s">
        <v>529</v>
      </c>
      <c r="L52" s="27">
        <v>16504770.26</v>
      </c>
      <c r="M52" s="27"/>
      <c r="N52" s="27"/>
      <c r="O52" s="27">
        <v>1048896.1399999999</v>
      </c>
      <c r="P52" s="27">
        <v>1315562.54</v>
      </c>
      <c r="Q52" s="27"/>
    </row>
    <row r="53" spans="1:17" x14ac:dyDescent="0.3">
      <c r="A53" s="67" t="s">
        <v>423</v>
      </c>
      <c r="B53" s="27"/>
      <c r="C53" s="27">
        <v>9463575.4700000007</v>
      </c>
      <c r="D53" s="27"/>
      <c r="E53" s="27"/>
      <c r="F53" s="27">
        <v>12471.3</v>
      </c>
      <c r="G53" s="27">
        <v>10004051.140000001</v>
      </c>
      <c r="H53" s="27"/>
      <c r="I53" s="27"/>
      <c r="J53" s="67"/>
      <c r="K53" s="67" t="s">
        <v>472</v>
      </c>
      <c r="L53" s="27">
        <v>16046845.9</v>
      </c>
      <c r="M53" s="27"/>
      <c r="N53" s="27"/>
      <c r="O53" s="27">
        <v>63682.01</v>
      </c>
      <c r="P53" s="27">
        <v>44451810.450000003</v>
      </c>
      <c r="Q53" s="27"/>
    </row>
    <row r="54" spans="1:17" x14ac:dyDescent="0.3">
      <c r="A54" s="67" t="s">
        <v>535</v>
      </c>
      <c r="B54" s="27"/>
      <c r="C54" s="27">
        <v>9353622.8300000001</v>
      </c>
      <c r="D54" s="27"/>
      <c r="E54" s="27"/>
      <c r="F54" s="27">
        <v>4322563.4800000004</v>
      </c>
      <c r="G54" s="27">
        <v>9353622.8300000001</v>
      </c>
      <c r="H54" s="27"/>
      <c r="I54" s="27"/>
      <c r="J54" s="67"/>
      <c r="K54" s="67" t="s">
        <v>444</v>
      </c>
      <c r="L54" s="27">
        <v>15189900.210000001</v>
      </c>
      <c r="M54" s="27">
        <v>31715.39</v>
      </c>
      <c r="N54" s="27"/>
      <c r="O54" s="27">
        <v>11282862.07</v>
      </c>
      <c r="P54" s="27">
        <v>25536188.989999998</v>
      </c>
      <c r="Q54" s="27">
        <v>31715.39</v>
      </c>
    </row>
    <row r="55" spans="1:17" x14ac:dyDescent="0.3">
      <c r="A55" s="67" t="s">
        <v>352</v>
      </c>
      <c r="B55" s="27"/>
      <c r="C55" s="27">
        <v>13247327.27</v>
      </c>
      <c r="D55" s="27"/>
      <c r="E55" s="27">
        <v>16784.400000000001</v>
      </c>
      <c r="F55" s="27">
        <v>99199916.069999993</v>
      </c>
      <c r="G55" s="27">
        <v>9240137.1699999999</v>
      </c>
      <c r="H55" s="27"/>
      <c r="I55" s="27"/>
      <c r="J55" s="67"/>
      <c r="K55" s="67" t="s">
        <v>324</v>
      </c>
      <c r="L55" s="27">
        <v>8278117.8899999997</v>
      </c>
      <c r="M55" s="27">
        <v>172228.65</v>
      </c>
      <c r="N55" s="27">
        <v>554703.1</v>
      </c>
      <c r="O55" s="27">
        <v>8996562.6300000008</v>
      </c>
      <c r="P55" s="27">
        <v>10673699.85</v>
      </c>
      <c r="Q55" s="27">
        <v>172228.65</v>
      </c>
    </row>
    <row r="56" spans="1:17" x14ac:dyDescent="0.3">
      <c r="A56" s="67" t="s">
        <v>532</v>
      </c>
      <c r="B56" s="27">
        <v>833267.04</v>
      </c>
      <c r="C56" s="27">
        <v>4843690.6399999997</v>
      </c>
      <c r="D56" s="27"/>
      <c r="E56" s="27">
        <v>256939.82</v>
      </c>
      <c r="F56" s="27">
        <v>1410233.7</v>
      </c>
      <c r="G56" s="27">
        <v>9029864.5399999991</v>
      </c>
      <c r="H56" s="27"/>
      <c r="I56" s="27"/>
      <c r="J56" s="67"/>
      <c r="K56" s="67" t="s">
        <v>547</v>
      </c>
      <c r="L56" s="27">
        <v>8126865.7800000003</v>
      </c>
      <c r="M56" s="27">
        <v>2330268.0299999998</v>
      </c>
      <c r="N56" s="27"/>
      <c r="O56" s="27">
        <v>7397.66</v>
      </c>
      <c r="P56" s="27">
        <v>22613154.75</v>
      </c>
      <c r="Q56" s="27">
        <v>2282507.7000000002</v>
      </c>
    </row>
    <row r="57" spans="1:17" x14ac:dyDescent="0.3">
      <c r="A57" s="67" t="s">
        <v>376</v>
      </c>
      <c r="B57" s="27">
        <v>8212244.8499999996</v>
      </c>
      <c r="C57" s="27">
        <v>6818534.04</v>
      </c>
      <c r="D57" s="27"/>
      <c r="E57" s="27">
        <v>3550048.9</v>
      </c>
      <c r="F57" s="27">
        <v>5779517.8499999996</v>
      </c>
      <c r="G57" s="27">
        <v>6818534.04</v>
      </c>
      <c r="H57" s="27"/>
      <c r="I57" s="27"/>
      <c r="J57" s="67"/>
      <c r="K57" s="67" t="s">
        <v>491</v>
      </c>
      <c r="L57" s="27">
        <v>8034741.96</v>
      </c>
      <c r="M57" s="27">
        <v>21308.12</v>
      </c>
      <c r="N57" s="27">
        <v>125589.99</v>
      </c>
      <c r="O57" s="27">
        <v>6434496.4500000002</v>
      </c>
      <c r="P57" s="27">
        <v>65243222.490000002</v>
      </c>
      <c r="Q57" s="27">
        <v>21308.12</v>
      </c>
    </row>
    <row r="58" spans="1:17" x14ac:dyDescent="0.3">
      <c r="A58" s="67" t="s">
        <v>419</v>
      </c>
      <c r="B58" s="27"/>
      <c r="C58" s="27">
        <v>2100</v>
      </c>
      <c r="D58" s="27">
        <v>60</v>
      </c>
      <c r="E58" s="27">
        <v>698.19</v>
      </c>
      <c r="F58" s="27">
        <v>1498736</v>
      </c>
      <c r="G58" s="27">
        <v>6412435.71</v>
      </c>
      <c r="H58" s="27"/>
      <c r="I58" s="27" t="s">
        <v>603</v>
      </c>
      <c r="J58" s="67"/>
      <c r="K58" s="67" t="s">
        <v>520</v>
      </c>
      <c r="L58" s="27">
        <v>7740988.4199999999</v>
      </c>
      <c r="M58" s="27">
        <v>554</v>
      </c>
      <c r="N58" s="27">
        <v>314</v>
      </c>
      <c r="O58" s="27">
        <v>1214512.5900000001</v>
      </c>
      <c r="P58" s="27">
        <v>33703885.509999998</v>
      </c>
      <c r="Q58" s="27">
        <v>2012</v>
      </c>
    </row>
    <row r="59" spans="1:17" x14ac:dyDescent="0.3">
      <c r="A59" s="67" t="s">
        <v>534</v>
      </c>
      <c r="B59" s="27"/>
      <c r="C59" s="27">
        <v>5694781.5</v>
      </c>
      <c r="D59" s="27"/>
      <c r="E59" s="27"/>
      <c r="F59" s="27">
        <v>10394967.189999999</v>
      </c>
      <c r="G59" s="27">
        <v>6137940.2400000002</v>
      </c>
      <c r="H59" s="27"/>
      <c r="I59" s="27"/>
      <c r="J59" s="67"/>
      <c r="K59" s="67" t="s">
        <v>532</v>
      </c>
      <c r="L59" s="27">
        <v>6895925.4100000001</v>
      </c>
      <c r="M59" s="27">
        <v>29380.080000000002</v>
      </c>
      <c r="N59" s="27"/>
      <c r="O59" s="27">
        <v>2558681.79</v>
      </c>
      <c r="P59" s="27">
        <v>26452132.010000002</v>
      </c>
      <c r="Q59" s="27">
        <v>29380.080000000002</v>
      </c>
    </row>
    <row r="60" spans="1:17" x14ac:dyDescent="0.3">
      <c r="A60" s="67" t="s">
        <v>335</v>
      </c>
      <c r="B60" s="27"/>
      <c r="C60" s="27">
        <v>4770453.5999999996</v>
      </c>
      <c r="D60" s="27"/>
      <c r="E60" s="27">
        <v>37000.980000000003</v>
      </c>
      <c r="F60" s="27">
        <v>1571850.4</v>
      </c>
      <c r="G60" s="27">
        <v>5477698.2199999997</v>
      </c>
      <c r="H60" s="27"/>
      <c r="I60" s="27"/>
      <c r="J60" s="67"/>
      <c r="K60" s="67" t="s">
        <v>550</v>
      </c>
      <c r="L60" s="27">
        <v>6885659.1399999997</v>
      </c>
      <c r="M60" s="27">
        <v>357100.02</v>
      </c>
      <c r="N60" s="27">
        <v>730</v>
      </c>
      <c r="O60" s="27">
        <v>39344.269999999997</v>
      </c>
      <c r="P60" s="27">
        <v>19939411.280000001</v>
      </c>
      <c r="Q60" s="27">
        <v>246603.24</v>
      </c>
    </row>
    <row r="61" spans="1:17" x14ac:dyDescent="0.3">
      <c r="A61" s="67" t="s">
        <v>538</v>
      </c>
      <c r="B61" s="27"/>
      <c r="C61" s="27">
        <v>4606775.3</v>
      </c>
      <c r="D61" s="27"/>
      <c r="E61" s="27"/>
      <c r="F61" s="27">
        <v>3995463</v>
      </c>
      <c r="G61" s="27">
        <v>5343575.3</v>
      </c>
      <c r="H61" s="27"/>
      <c r="I61" s="27"/>
      <c r="J61" s="67"/>
      <c r="K61" s="67" t="s">
        <v>438</v>
      </c>
      <c r="L61" s="27">
        <v>6245763.7999999998</v>
      </c>
      <c r="M61" s="27">
        <v>9037655.0399999991</v>
      </c>
      <c r="N61" s="27">
        <v>110317.45</v>
      </c>
      <c r="O61" s="27">
        <v>3054531.47</v>
      </c>
      <c r="P61" s="27">
        <v>49829487.079999998</v>
      </c>
      <c r="Q61" s="27">
        <v>9093.8700000000008</v>
      </c>
    </row>
    <row r="62" spans="1:17" x14ac:dyDescent="0.3">
      <c r="A62" s="67" t="s">
        <v>315</v>
      </c>
      <c r="B62" s="27"/>
      <c r="C62" s="27"/>
      <c r="D62" s="27"/>
      <c r="E62" s="27"/>
      <c r="F62" s="73">
        <v>111633453</v>
      </c>
      <c r="G62" s="27">
        <v>5341400</v>
      </c>
      <c r="H62" s="27"/>
      <c r="I62" s="27"/>
      <c r="J62" s="67"/>
      <c r="K62" s="67" t="s">
        <v>500</v>
      </c>
      <c r="L62" s="27">
        <v>6243682.5599999996</v>
      </c>
      <c r="M62" s="27">
        <v>17242.79</v>
      </c>
      <c r="N62" s="27">
        <v>38805.29</v>
      </c>
      <c r="O62" s="27">
        <v>5476269.8200000003</v>
      </c>
      <c r="P62" s="27">
        <v>29335989.59</v>
      </c>
      <c r="Q62" s="27">
        <v>17242.79</v>
      </c>
    </row>
    <row r="63" spans="1:17" x14ac:dyDescent="0.3">
      <c r="A63" s="67" t="s">
        <v>541</v>
      </c>
      <c r="B63" s="27"/>
      <c r="C63" s="27">
        <v>4950761.4800000004</v>
      </c>
      <c r="D63" s="27"/>
      <c r="E63" s="27">
        <v>11484.83</v>
      </c>
      <c r="F63" s="27">
        <v>80000</v>
      </c>
      <c r="G63" s="27">
        <v>4951807.88</v>
      </c>
      <c r="H63" s="27"/>
      <c r="I63" s="27"/>
      <c r="J63" s="67"/>
      <c r="K63" s="67" t="s">
        <v>413</v>
      </c>
      <c r="L63" s="27">
        <v>6243539.9299999997</v>
      </c>
      <c r="M63" s="27">
        <v>75650</v>
      </c>
      <c r="N63" s="27">
        <v>685.3</v>
      </c>
      <c r="O63" s="27">
        <v>6473.58</v>
      </c>
      <c r="P63" s="27">
        <v>7673705.3700000001</v>
      </c>
      <c r="Q63" s="27"/>
    </row>
    <row r="64" spans="1:17" x14ac:dyDescent="0.3">
      <c r="A64" s="67" t="s">
        <v>494</v>
      </c>
      <c r="B64" s="27">
        <v>860</v>
      </c>
      <c r="C64" s="27">
        <v>4269319.4000000004</v>
      </c>
      <c r="D64" s="27">
        <v>25500</v>
      </c>
      <c r="E64" s="27">
        <v>47369.48</v>
      </c>
      <c r="F64" s="27">
        <v>3889722.99</v>
      </c>
      <c r="G64" s="27">
        <v>4433017.32</v>
      </c>
      <c r="H64" s="27"/>
      <c r="I64" s="27"/>
      <c r="J64" s="67"/>
      <c r="K64" s="67" t="s">
        <v>530</v>
      </c>
      <c r="L64" s="27">
        <v>5976077.3799999999</v>
      </c>
      <c r="M64" s="27">
        <v>1116.1099999999999</v>
      </c>
      <c r="N64" s="27">
        <v>6208.77</v>
      </c>
      <c r="O64" s="27">
        <v>1085132.6000000001</v>
      </c>
      <c r="P64" s="27">
        <v>28664732.280000001</v>
      </c>
      <c r="Q64" s="27">
        <v>156.11000000000001</v>
      </c>
    </row>
    <row r="65" spans="1:17" x14ac:dyDescent="0.3">
      <c r="A65" s="67" t="s">
        <v>440</v>
      </c>
      <c r="B65" s="27">
        <v>100</v>
      </c>
      <c r="C65" s="27">
        <v>3917887</v>
      </c>
      <c r="D65" s="27"/>
      <c r="E65" s="27">
        <v>4490184.5599999996</v>
      </c>
      <c r="F65" s="27">
        <v>12008063.91</v>
      </c>
      <c r="G65" s="27">
        <v>3917887</v>
      </c>
      <c r="H65" s="27"/>
      <c r="I65" s="27"/>
      <c r="J65" s="67"/>
      <c r="K65" s="67" t="s">
        <v>549</v>
      </c>
      <c r="L65" s="27">
        <v>5805533.9699999997</v>
      </c>
      <c r="M65" s="27">
        <v>547786.39</v>
      </c>
      <c r="N65" s="27"/>
      <c r="O65" s="27">
        <v>8304.65</v>
      </c>
      <c r="P65" s="27">
        <v>16422408.65</v>
      </c>
      <c r="Q65" s="27">
        <v>346401.12</v>
      </c>
    </row>
    <row r="66" spans="1:17" x14ac:dyDescent="0.3">
      <c r="A66" s="67" t="s">
        <v>395</v>
      </c>
      <c r="B66" s="27">
        <v>10</v>
      </c>
      <c r="C66" s="27">
        <v>2951883.35</v>
      </c>
      <c r="D66" s="27"/>
      <c r="E66" s="27">
        <v>3362.81</v>
      </c>
      <c r="F66" s="27">
        <v>76799906.079999998</v>
      </c>
      <c r="G66" s="27">
        <v>3570323.35</v>
      </c>
      <c r="H66" s="27"/>
      <c r="I66" s="27"/>
      <c r="J66" s="67"/>
      <c r="K66" s="67" t="s">
        <v>505</v>
      </c>
      <c r="L66" s="27">
        <v>5769593.8300000001</v>
      </c>
      <c r="M66" s="27">
        <v>193948.04</v>
      </c>
      <c r="N66" s="27"/>
      <c r="O66" s="27">
        <v>1970615.29</v>
      </c>
      <c r="P66" s="27">
        <v>27842149.120000001</v>
      </c>
      <c r="Q66" s="27">
        <v>193948.04</v>
      </c>
    </row>
    <row r="67" spans="1:17" x14ac:dyDescent="0.3">
      <c r="A67" s="67" t="s">
        <v>322</v>
      </c>
      <c r="B67" s="27"/>
      <c r="C67" s="27">
        <v>3278927.18</v>
      </c>
      <c r="D67" s="27"/>
      <c r="E67" s="27">
        <v>18656.93</v>
      </c>
      <c r="F67" s="27"/>
      <c r="G67" s="27">
        <v>3278927.18</v>
      </c>
      <c r="H67" s="27"/>
      <c r="I67" s="27"/>
      <c r="J67" s="67"/>
      <c r="K67" s="67" t="s">
        <v>470</v>
      </c>
      <c r="L67" s="27">
        <v>5408624.4400000004</v>
      </c>
      <c r="M67" s="27"/>
      <c r="N67" s="27"/>
      <c r="O67" s="27">
        <v>432830.38</v>
      </c>
      <c r="P67" s="27">
        <v>22064737.100000001</v>
      </c>
      <c r="Q67" s="27"/>
    </row>
    <row r="68" spans="1:17" x14ac:dyDescent="0.3">
      <c r="A68" s="67" t="s">
        <v>533</v>
      </c>
      <c r="B68" s="27"/>
      <c r="C68" s="27">
        <v>3139276.09</v>
      </c>
      <c r="D68" s="27"/>
      <c r="E68" s="27">
        <v>5342110</v>
      </c>
      <c r="F68" s="27">
        <v>13066134.5</v>
      </c>
      <c r="G68" s="27">
        <v>3068276.09</v>
      </c>
      <c r="H68" s="27"/>
      <c r="I68" s="27"/>
      <c r="J68" s="67"/>
      <c r="K68" s="67" t="s">
        <v>548</v>
      </c>
      <c r="L68" s="27">
        <v>5398793.7599999998</v>
      </c>
      <c r="M68" s="27">
        <v>373272.17</v>
      </c>
      <c r="N68" s="27"/>
      <c r="O68" s="27">
        <v>34656.65</v>
      </c>
      <c r="P68" s="27">
        <v>22572522.739999998</v>
      </c>
      <c r="Q68" s="27">
        <v>253082.14</v>
      </c>
    </row>
    <row r="69" spans="1:17" x14ac:dyDescent="0.3">
      <c r="A69" s="67" t="s">
        <v>320</v>
      </c>
      <c r="B69" s="27"/>
      <c r="C69" s="27">
        <v>3048518.24</v>
      </c>
      <c r="D69" s="27"/>
      <c r="E69" s="27">
        <v>24972.57</v>
      </c>
      <c r="F69" s="27">
        <v>2034</v>
      </c>
      <c r="G69" s="27">
        <v>3066961.1</v>
      </c>
      <c r="H69" s="27"/>
      <c r="I69" s="27"/>
      <c r="J69" s="67"/>
      <c r="K69" s="67" t="s">
        <v>533</v>
      </c>
      <c r="L69" s="27">
        <v>5374815.9000000004</v>
      </c>
      <c r="M69" s="27">
        <v>238724</v>
      </c>
      <c r="N69" s="27"/>
      <c r="O69" s="27">
        <v>6795556.5</v>
      </c>
      <c r="P69" s="73">
        <v>101824823.69</v>
      </c>
      <c r="Q69" s="27">
        <v>313724</v>
      </c>
    </row>
    <row r="70" spans="1:17" x14ac:dyDescent="0.3">
      <c r="A70" s="67" t="s">
        <v>500</v>
      </c>
      <c r="B70" s="27"/>
      <c r="C70" s="27">
        <v>635090.68000000005</v>
      </c>
      <c r="D70" s="27"/>
      <c r="E70" s="27"/>
      <c r="F70" s="27">
        <v>20679566</v>
      </c>
      <c r="G70" s="27">
        <v>3024002.79</v>
      </c>
      <c r="H70" s="27"/>
      <c r="I70" s="27"/>
      <c r="J70" s="67"/>
      <c r="K70" s="67" t="s">
        <v>541</v>
      </c>
      <c r="L70" s="27">
        <v>4950761.53</v>
      </c>
      <c r="M70" s="27"/>
      <c r="N70" s="27"/>
      <c r="O70" s="73">
        <v>2379008526.96</v>
      </c>
      <c r="P70" s="27">
        <v>867217.48</v>
      </c>
      <c r="Q70" s="27"/>
    </row>
    <row r="71" spans="1:17" x14ac:dyDescent="0.3">
      <c r="A71" s="67" t="s">
        <v>545</v>
      </c>
      <c r="B71" s="27"/>
      <c r="C71" s="27">
        <v>1312825.5900000001</v>
      </c>
      <c r="D71" s="27"/>
      <c r="E71" s="27">
        <v>150</v>
      </c>
      <c r="F71" s="27">
        <v>1936714</v>
      </c>
      <c r="G71" s="27">
        <v>2307642.9</v>
      </c>
      <c r="H71" s="27"/>
      <c r="I71" s="27"/>
      <c r="J71" s="67"/>
      <c r="K71" s="67" t="s">
        <v>546</v>
      </c>
      <c r="L71" s="27">
        <v>4840613.1900000004</v>
      </c>
      <c r="M71" s="27"/>
      <c r="N71" s="27"/>
      <c r="O71" s="27">
        <v>74254.62</v>
      </c>
      <c r="P71" s="27">
        <v>4202303.37</v>
      </c>
      <c r="Q71" s="27">
        <v>432</v>
      </c>
    </row>
    <row r="72" spans="1:17" x14ac:dyDescent="0.3">
      <c r="A72" s="67" t="s">
        <v>512</v>
      </c>
      <c r="B72" s="27"/>
      <c r="C72" s="27">
        <v>134523.16</v>
      </c>
      <c r="D72" s="27"/>
      <c r="E72" s="27">
        <v>46633.16</v>
      </c>
      <c r="F72" s="27">
        <v>555180.76</v>
      </c>
      <c r="G72" s="27">
        <v>2179371.29</v>
      </c>
      <c r="H72" s="27"/>
      <c r="I72" s="27"/>
      <c r="J72" s="67"/>
      <c r="K72" s="67" t="s">
        <v>458</v>
      </c>
      <c r="L72" s="27">
        <v>4704664.8600000003</v>
      </c>
      <c r="M72" s="27">
        <v>270099.49</v>
      </c>
      <c r="N72" s="27"/>
      <c r="O72" s="27">
        <v>5893189.5300000003</v>
      </c>
      <c r="P72" s="27">
        <v>30026576.280000001</v>
      </c>
      <c r="Q72" s="27">
        <v>269233.49</v>
      </c>
    </row>
    <row r="73" spans="1:17" x14ac:dyDescent="0.3">
      <c r="A73" s="67" t="s">
        <v>422</v>
      </c>
      <c r="B73" s="27"/>
      <c r="C73" s="27">
        <v>4629.8599999999997</v>
      </c>
      <c r="D73" s="27"/>
      <c r="E73" s="27">
        <v>2917.5</v>
      </c>
      <c r="F73" s="27">
        <v>110586</v>
      </c>
      <c r="G73" s="27">
        <v>2160935.04</v>
      </c>
      <c r="H73" s="27"/>
      <c r="I73" s="27"/>
      <c r="J73" s="67"/>
      <c r="K73" s="67" t="s">
        <v>423</v>
      </c>
      <c r="L73" s="27">
        <v>4607314.3600000003</v>
      </c>
      <c r="M73" s="27">
        <v>85</v>
      </c>
      <c r="N73" s="27">
        <v>168667.72</v>
      </c>
      <c r="O73" s="27">
        <v>17065549.760000002</v>
      </c>
      <c r="P73" s="27">
        <v>57431542.950000003</v>
      </c>
      <c r="Q73" s="27"/>
    </row>
    <row r="74" spans="1:17" x14ac:dyDescent="0.3">
      <c r="A74" s="67" t="s">
        <v>558</v>
      </c>
      <c r="B74" s="27">
        <v>4736</v>
      </c>
      <c r="C74" s="27">
        <v>2058073.68</v>
      </c>
      <c r="D74" s="27">
        <v>1952.37</v>
      </c>
      <c r="E74" s="27">
        <v>2083002.32</v>
      </c>
      <c r="F74" s="27">
        <v>941975.29</v>
      </c>
      <c r="G74" s="27">
        <v>2142501.19</v>
      </c>
      <c r="H74" s="27"/>
      <c r="I74" s="27"/>
      <c r="J74" s="67"/>
      <c r="K74" s="67" t="s">
        <v>498</v>
      </c>
      <c r="L74" s="27">
        <v>4568169.82</v>
      </c>
      <c r="M74" s="27">
        <v>248</v>
      </c>
      <c r="N74" s="27"/>
      <c r="O74" s="27">
        <v>679915.84</v>
      </c>
      <c r="P74" s="27">
        <v>9684314.0999999996</v>
      </c>
      <c r="Q74" s="27"/>
    </row>
    <row r="75" spans="1:17" x14ac:dyDescent="0.3">
      <c r="A75" s="67" t="s">
        <v>348</v>
      </c>
      <c r="B75" s="27"/>
      <c r="C75" s="27">
        <v>1270351.93</v>
      </c>
      <c r="D75" s="27"/>
      <c r="E75" s="27">
        <v>160.38</v>
      </c>
      <c r="F75" s="27">
        <v>8120115.1100000003</v>
      </c>
      <c r="G75" s="27">
        <v>2101185.41</v>
      </c>
      <c r="H75" s="27"/>
      <c r="I75" s="27"/>
      <c r="J75" s="67"/>
      <c r="K75" s="67" t="s">
        <v>552</v>
      </c>
      <c r="L75" s="27">
        <v>4442087.2300000004</v>
      </c>
      <c r="M75" s="27">
        <v>47399.03</v>
      </c>
      <c r="N75" s="27"/>
      <c r="O75" s="27">
        <v>73335.009999999995</v>
      </c>
      <c r="P75" s="27">
        <v>8918469.5099999998</v>
      </c>
      <c r="Q75" s="27">
        <v>47026.03</v>
      </c>
    </row>
    <row r="76" spans="1:17" x14ac:dyDescent="0.3">
      <c r="A76" s="67" t="s">
        <v>475</v>
      </c>
      <c r="B76" s="27"/>
      <c r="C76" s="27">
        <v>1960805.75</v>
      </c>
      <c r="D76" s="27"/>
      <c r="E76" s="27"/>
      <c r="F76" s="27">
        <v>5271629.54</v>
      </c>
      <c r="G76" s="27">
        <v>2035596.35</v>
      </c>
      <c r="H76" s="27"/>
      <c r="I76" s="27"/>
      <c r="J76" s="67"/>
      <c r="K76" s="67" t="s">
        <v>534</v>
      </c>
      <c r="L76" s="27">
        <v>4392291</v>
      </c>
      <c r="M76" s="27">
        <v>791267</v>
      </c>
      <c r="N76" s="27"/>
      <c r="O76" s="27"/>
      <c r="P76" s="73">
        <v>159854835.86000001</v>
      </c>
      <c r="Q76" s="27">
        <v>791267</v>
      </c>
    </row>
    <row r="77" spans="1:17" x14ac:dyDescent="0.3">
      <c r="A77" s="67" t="s">
        <v>424</v>
      </c>
      <c r="B77" s="27"/>
      <c r="C77" s="27">
        <v>1562750</v>
      </c>
      <c r="D77" s="27"/>
      <c r="E77" s="27"/>
      <c r="F77" s="27"/>
      <c r="G77" s="27">
        <v>1932103.37</v>
      </c>
      <c r="H77" s="27"/>
      <c r="I77" s="27"/>
      <c r="J77" s="67"/>
      <c r="K77" s="67" t="s">
        <v>566</v>
      </c>
      <c r="L77" s="27">
        <v>4364160.5999999996</v>
      </c>
      <c r="M77" s="27">
        <v>39250.54</v>
      </c>
      <c r="N77" s="27">
        <v>55548.5</v>
      </c>
      <c r="O77" s="27">
        <v>1572559.6</v>
      </c>
      <c r="P77" s="27">
        <v>64928987.020000003</v>
      </c>
      <c r="Q77" s="27">
        <v>39250.54</v>
      </c>
    </row>
    <row r="78" spans="1:17" x14ac:dyDescent="0.3">
      <c r="A78" s="67" t="s">
        <v>404</v>
      </c>
      <c r="B78" s="27"/>
      <c r="C78" s="27"/>
      <c r="D78" s="27"/>
      <c r="E78" s="27"/>
      <c r="F78" s="27"/>
      <c r="G78" s="27">
        <v>1885203.61</v>
      </c>
      <c r="H78" s="27"/>
      <c r="I78" s="27"/>
      <c r="J78" s="67"/>
      <c r="K78" s="67" t="s">
        <v>540</v>
      </c>
      <c r="L78" s="27">
        <v>4178823</v>
      </c>
      <c r="M78" s="27"/>
      <c r="N78" s="27"/>
      <c r="O78" s="27">
        <v>5930235.5</v>
      </c>
      <c r="P78" s="27">
        <v>217554.68</v>
      </c>
      <c r="Q78" s="27"/>
    </row>
    <row r="79" spans="1:17" x14ac:dyDescent="0.3">
      <c r="A79" s="67" t="s">
        <v>531</v>
      </c>
      <c r="B79" s="27"/>
      <c r="C79" s="27">
        <v>1715121.54</v>
      </c>
      <c r="D79" s="27"/>
      <c r="E79" s="27"/>
      <c r="F79" s="27">
        <v>712173.97</v>
      </c>
      <c r="G79" s="27">
        <v>1856739.75</v>
      </c>
      <c r="H79" s="27"/>
      <c r="I79" s="27"/>
      <c r="J79" s="67"/>
      <c r="K79" s="67" t="s">
        <v>567</v>
      </c>
      <c r="L79" s="27">
        <v>4067379.08</v>
      </c>
      <c r="M79" s="27">
        <v>691.03</v>
      </c>
      <c r="N79" s="27">
        <v>1334.48</v>
      </c>
      <c r="O79" s="27">
        <v>141175.15</v>
      </c>
      <c r="P79" s="27">
        <v>9359853.3599999994</v>
      </c>
      <c r="Q79" s="27"/>
    </row>
    <row r="80" spans="1:17" x14ac:dyDescent="0.3">
      <c r="A80" s="67" t="s">
        <v>499</v>
      </c>
      <c r="B80" s="27"/>
      <c r="C80" s="27">
        <v>720880.08</v>
      </c>
      <c r="D80" s="27"/>
      <c r="E80" s="27"/>
      <c r="F80" s="27"/>
      <c r="G80" s="27">
        <v>1511180.08</v>
      </c>
      <c r="H80" s="27"/>
      <c r="I80" s="27"/>
      <c r="J80" s="67"/>
      <c r="K80" s="67" t="s">
        <v>522</v>
      </c>
      <c r="L80" s="27">
        <v>4025261.42</v>
      </c>
      <c r="M80" s="27"/>
      <c r="N80" s="27"/>
      <c r="O80" s="27">
        <v>68662.03</v>
      </c>
      <c r="P80" s="27">
        <v>13032447.98</v>
      </c>
      <c r="Q80" s="27"/>
    </row>
    <row r="81" spans="1:17" x14ac:dyDescent="0.3">
      <c r="A81" s="67" t="s">
        <v>458</v>
      </c>
      <c r="B81" s="27">
        <v>20</v>
      </c>
      <c r="C81" s="27">
        <v>1005419.29</v>
      </c>
      <c r="D81" s="27"/>
      <c r="E81" s="27">
        <v>36157.58</v>
      </c>
      <c r="F81" s="27">
        <v>660023.48</v>
      </c>
      <c r="G81" s="27">
        <v>1456668.56</v>
      </c>
      <c r="H81" s="27"/>
      <c r="I81" s="27"/>
      <c r="J81" s="67"/>
      <c r="K81" s="67" t="s">
        <v>506</v>
      </c>
      <c r="L81" s="27">
        <v>3941869.83</v>
      </c>
      <c r="M81" s="27"/>
      <c r="N81" s="27"/>
      <c r="O81" s="27">
        <v>1288.8699999999999</v>
      </c>
      <c r="P81" s="27">
        <v>497207.55</v>
      </c>
      <c r="Q81" s="27"/>
    </row>
    <row r="82" spans="1:17" x14ac:dyDescent="0.3">
      <c r="A82" s="67" t="s">
        <v>460</v>
      </c>
      <c r="B82" s="27">
        <v>487310.16</v>
      </c>
      <c r="C82" s="27">
        <v>1388558.57</v>
      </c>
      <c r="D82" s="27"/>
      <c r="E82" s="27"/>
      <c r="F82" s="27">
        <v>9198356.5999999996</v>
      </c>
      <c r="G82" s="27">
        <v>1438583</v>
      </c>
      <c r="H82" s="27"/>
      <c r="I82" s="27"/>
      <c r="J82" s="67"/>
      <c r="K82" s="67" t="s">
        <v>553</v>
      </c>
      <c r="L82" s="27">
        <v>3711297.71</v>
      </c>
      <c r="M82" s="27">
        <v>18995.5</v>
      </c>
      <c r="N82" s="27">
        <v>29495.63</v>
      </c>
      <c r="O82" s="27">
        <v>10534.55</v>
      </c>
      <c r="P82" s="27">
        <v>11252077.859999999</v>
      </c>
      <c r="Q82" s="27">
        <v>18995.5</v>
      </c>
    </row>
    <row r="83" spans="1:17" x14ac:dyDescent="0.3">
      <c r="A83" s="67" t="s">
        <v>557</v>
      </c>
      <c r="B83" s="27"/>
      <c r="C83" s="27">
        <v>1420539.84</v>
      </c>
      <c r="D83" s="27"/>
      <c r="E83" s="27"/>
      <c r="F83" s="27">
        <v>3303.1</v>
      </c>
      <c r="G83" s="27">
        <v>1421889.8</v>
      </c>
      <c r="H83" s="27"/>
      <c r="I83" s="27"/>
      <c r="J83" s="67"/>
      <c r="K83" s="67" t="s">
        <v>511</v>
      </c>
      <c r="L83" s="27">
        <v>3505835.9</v>
      </c>
      <c r="M83" s="27">
        <v>39730.32</v>
      </c>
      <c r="N83" s="27">
        <v>2906.94</v>
      </c>
      <c r="O83" s="27">
        <v>2911009.76</v>
      </c>
      <c r="P83" s="27">
        <v>20553988.170000002</v>
      </c>
      <c r="Q83" s="27">
        <v>44058.2</v>
      </c>
    </row>
    <row r="84" spans="1:17" x14ac:dyDescent="0.3">
      <c r="A84" s="67" t="s">
        <v>566</v>
      </c>
      <c r="B84" s="27"/>
      <c r="C84" s="27">
        <v>337167.58</v>
      </c>
      <c r="D84" s="27"/>
      <c r="E84" s="27">
        <v>10692.3</v>
      </c>
      <c r="F84" s="27">
        <v>3653933.69</v>
      </c>
      <c r="G84" s="27">
        <v>1375383.1</v>
      </c>
      <c r="H84" s="27"/>
      <c r="I84" s="27"/>
      <c r="J84" s="67"/>
      <c r="K84" s="67" t="s">
        <v>531</v>
      </c>
      <c r="L84" s="27">
        <v>3098720.15</v>
      </c>
      <c r="M84" s="27">
        <v>828.07</v>
      </c>
      <c r="N84" s="27"/>
      <c r="O84" s="27">
        <v>69775.850000000006</v>
      </c>
      <c r="P84" s="27">
        <v>4441722.46</v>
      </c>
      <c r="Q84" s="27">
        <v>828.07</v>
      </c>
    </row>
    <row r="85" spans="1:17" x14ac:dyDescent="0.3">
      <c r="A85" s="67" t="s">
        <v>437</v>
      </c>
      <c r="B85" s="27"/>
      <c r="C85" s="27">
        <v>1363356.94</v>
      </c>
      <c r="D85" s="27"/>
      <c r="E85" s="27">
        <v>45</v>
      </c>
      <c r="F85" s="27">
        <v>39920</v>
      </c>
      <c r="G85" s="27">
        <v>1372598.38</v>
      </c>
      <c r="H85" s="27"/>
      <c r="I85" s="27"/>
      <c r="J85" s="67"/>
      <c r="K85" s="67" t="s">
        <v>536</v>
      </c>
      <c r="L85" s="27">
        <v>2898974.35</v>
      </c>
      <c r="M85" s="27">
        <v>35200.5</v>
      </c>
      <c r="N85" s="27">
        <v>18304.240000000002</v>
      </c>
      <c r="O85" s="27">
        <v>4148890.49</v>
      </c>
      <c r="P85" s="27">
        <v>51488070.530000001</v>
      </c>
      <c r="Q85" s="27">
        <v>57171.199999999997</v>
      </c>
    </row>
    <row r="86" spans="1:17" x14ac:dyDescent="0.3">
      <c r="A86" s="67" t="s">
        <v>394</v>
      </c>
      <c r="B86" s="27"/>
      <c r="C86" s="27">
        <v>1342889.96</v>
      </c>
      <c r="D86" s="27"/>
      <c r="E86" s="27"/>
      <c r="F86" s="27"/>
      <c r="G86" s="27">
        <v>1342889.96</v>
      </c>
      <c r="H86" s="67"/>
      <c r="I86" s="27"/>
      <c r="J86" s="67"/>
      <c r="K86" s="67" t="s">
        <v>463</v>
      </c>
      <c r="L86" s="27">
        <v>2827008.9</v>
      </c>
      <c r="M86" s="27"/>
      <c r="N86" s="27"/>
      <c r="O86" s="27">
        <v>438824.17</v>
      </c>
      <c r="P86" s="27">
        <v>6843609.4500000002</v>
      </c>
      <c r="Q86" s="27"/>
    </row>
    <row r="87" spans="1:17" x14ac:dyDescent="0.3">
      <c r="A87" s="67" t="s">
        <v>554</v>
      </c>
      <c r="B87" s="27"/>
      <c r="C87" s="27"/>
      <c r="D87" s="27"/>
      <c r="E87" s="27">
        <v>9176.26</v>
      </c>
      <c r="F87" s="27">
        <v>991402.65</v>
      </c>
      <c r="G87" s="27">
        <v>1215634.6000000001</v>
      </c>
      <c r="H87" s="67"/>
      <c r="I87" s="27"/>
      <c r="J87" s="67"/>
      <c r="K87" s="67" t="s">
        <v>545</v>
      </c>
      <c r="L87" s="27">
        <v>2670217.91</v>
      </c>
      <c r="M87" s="27">
        <v>39038.31</v>
      </c>
      <c r="N87" s="27"/>
      <c r="O87" s="27">
        <v>1119226.1299999999</v>
      </c>
      <c r="P87" s="27">
        <v>42724902.770000003</v>
      </c>
      <c r="Q87" s="27">
        <v>39038.31</v>
      </c>
    </row>
    <row r="88" spans="1:17" x14ac:dyDescent="0.3">
      <c r="A88" s="67" t="s">
        <v>390</v>
      </c>
      <c r="B88" s="27"/>
      <c r="C88" s="27"/>
      <c r="D88" s="27"/>
      <c r="E88" s="27">
        <v>1443966.9</v>
      </c>
      <c r="F88" s="27">
        <v>26838</v>
      </c>
      <c r="G88" s="27">
        <v>1185402.32</v>
      </c>
      <c r="H88" s="67"/>
      <c r="I88" s="27"/>
      <c r="J88" s="67"/>
      <c r="K88" s="67" t="s">
        <v>419</v>
      </c>
      <c r="L88" s="27">
        <v>2511742.4900000002</v>
      </c>
      <c r="M88" s="27">
        <v>8671.3700000000008</v>
      </c>
      <c r="N88" s="27">
        <v>48752.46</v>
      </c>
      <c r="O88" s="27">
        <v>5135883.5</v>
      </c>
      <c r="P88" s="27">
        <v>47857040.460000001</v>
      </c>
      <c r="Q88" s="27">
        <v>8671.3700000000008</v>
      </c>
    </row>
    <row r="89" spans="1:17" x14ac:dyDescent="0.3">
      <c r="A89" s="67" t="s">
        <v>319</v>
      </c>
      <c r="B89" s="27"/>
      <c r="C89" s="27">
        <v>1152479.28</v>
      </c>
      <c r="D89" s="27"/>
      <c r="E89" s="27">
        <v>10879.06</v>
      </c>
      <c r="F89" s="27">
        <v>606328</v>
      </c>
      <c r="G89" s="27">
        <v>1153639.8600000001</v>
      </c>
      <c r="H89" s="67"/>
      <c r="I89" s="27"/>
      <c r="J89" s="67"/>
      <c r="K89" s="67" t="s">
        <v>510</v>
      </c>
      <c r="L89" s="27">
        <v>2375863.5</v>
      </c>
      <c r="M89" s="27">
        <v>7491.12</v>
      </c>
      <c r="N89" s="27"/>
      <c r="O89" s="27">
        <v>2814144.09</v>
      </c>
      <c r="P89" s="27">
        <v>17939136.48</v>
      </c>
      <c r="Q89" s="27">
        <v>7491.12</v>
      </c>
    </row>
    <row r="90" spans="1:17" x14ac:dyDescent="0.3">
      <c r="A90" s="67" t="s">
        <v>316</v>
      </c>
      <c r="B90" s="27">
        <v>2088573.2</v>
      </c>
      <c r="C90" s="27">
        <v>969714.83</v>
      </c>
      <c r="D90" s="27"/>
      <c r="E90" s="27">
        <v>31025.71</v>
      </c>
      <c r="F90" s="27">
        <v>1035859</v>
      </c>
      <c r="G90" s="27">
        <v>1017451.41</v>
      </c>
      <c r="H90" s="27"/>
      <c r="I90" s="27"/>
      <c r="J90" s="67"/>
      <c r="K90" s="67" t="s">
        <v>526</v>
      </c>
      <c r="L90" s="27">
        <v>2312112.7999999998</v>
      </c>
      <c r="M90" s="27">
        <v>14432.49</v>
      </c>
      <c r="N90" s="27">
        <v>3948.57</v>
      </c>
      <c r="O90" s="27">
        <v>1155143.6399999999</v>
      </c>
      <c r="P90" s="27">
        <v>11057547.720000001</v>
      </c>
      <c r="Q90" s="27">
        <v>14432.49</v>
      </c>
    </row>
    <row r="91" spans="1:17" x14ac:dyDescent="0.3">
      <c r="A91" s="67" t="s">
        <v>342</v>
      </c>
      <c r="B91" s="27"/>
      <c r="C91" s="27">
        <v>514.9</v>
      </c>
      <c r="D91" s="27"/>
      <c r="E91" s="27">
        <v>814.8</v>
      </c>
      <c r="F91" s="27">
        <v>300</v>
      </c>
      <c r="G91" s="27">
        <v>976973.66</v>
      </c>
      <c r="H91" s="27"/>
      <c r="I91" s="27"/>
      <c r="J91" s="67"/>
      <c r="K91" s="67" t="s">
        <v>429</v>
      </c>
      <c r="L91" s="27">
        <v>2290014.63</v>
      </c>
      <c r="M91" s="27"/>
      <c r="N91" s="27"/>
      <c r="O91" s="27">
        <v>83571421.849999994</v>
      </c>
      <c r="P91" s="27">
        <v>3842573.83</v>
      </c>
      <c r="Q91" s="27"/>
    </row>
    <row r="92" spans="1:17" x14ac:dyDescent="0.3">
      <c r="A92" s="67" t="s">
        <v>525</v>
      </c>
      <c r="B92" s="27">
        <v>83136</v>
      </c>
      <c r="C92" s="27">
        <v>43051.12</v>
      </c>
      <c r="D92" s="27">
        <v>71.34</v>
      </c>
      <c r="E92" s="27">
        <v>15700</v>
      </c>
      <c r="F92" s="27">
        <v>1302526.06</v>
      </c>
      <c r="G92" s="27">
        <v>925792.33</v>
      </c>
      <c r="H92" s="27"/>
      <c r="I92" s="27"/>
      <c r="J92" s="67"/>
      <c r="K92" s="67" t="s">
        <v>514</v>
      </c>
      <c r="L92" s="27">
        <v>2239697.1800000002</v>
      </c>
      <c r="M92" s="27">
        <v>28623.07</v>
      </c>
      <c r="N92" s="27">
        <v>82991</v>
      </c>
      <c r="O92" s="27">
        <v>2222567.1800000002</v>
      </c>
      <c r="P92" s="27">
        <v>9415203.9900000002</v>
      </c>
      <c r="Q92" s="27">
        <v>31636.07</v>
      </c>
    </row>
    <row r="93" spans="1:17" x14ac:dyDescent="0.3">
      <c r="A93" s="67" t="s">
        <v>569</v>
      </c>
      <c r="B93" s="27">
        <v>377232.54</v>
      </c>
      <c r="C93" s="27">
        <v>1209086.19</v>
      </c>
      <c r="D93" s="27">
        <v>424799.77</v>
      </c>
      <c r="E93" s="27">
        <v>2529063.02</v>
      </c>
      <c r="F93" s="27">
        <v>1644109.42</v>
      </c>
      <c r="G93" s="27">
        <v>903738.1</v>
      </c>
      <c r="H93" s="27"/>
      <c r="I93" s="27"/>
      <c r="J93" s="67"/>
      <c r="K93" s="67" t="s">
        <v>572</v>
      </c>
      <c r="L93" s="27">
        <v>2221929.19</v>
      </c>
      <c r="M93" s="27">
        <v>9660.1200000000008</v>
      </c>
      <c r="N93" s="27"/>
      <c r="O93" s="27">
        <v>911080.47</v>
      </c>
      <c r="P93" s="27">
        <v>21424816.449999999</v>
      </c>
      <c r="Q93" s="27">
        <v>9420.1200000000008</v>
      </c>
    </row>
    <row r="94" spans="1:17" x14ac:dyDescent="0.3">
      <c r="A94" s="67" t="s">
        <v>526</v>
      </c>
      <c r="B94" s="27"/>
      <c r="C94" s="27">
        <v>679452.62</v>
      </c>
      <c r="D94" s="27"/>
      <c r="E94" s="27">
        <v>173</v>
      </c>
      <c r="F94" s="27">
        <v>642526</v>
      </c>
      <c r="G94" s="27">
        <v>889554.5</v>
      </c>
      <c r="H94" s="27"/>
      <c r="I94" s="27"/>
      <c r="J94" s="67"/>
      <c r="K94" s="67" t="s">
        <v>490</v>
      </c>
      <c r="L94" s="27">
        <v>2207332.0499999998</v>
      </c>
      <c r="M94" s="27">
        <v>16588.099999999999</v>
      </c>
      <c r="N94" s="27"/>
      <c r="O94" s="27">
        <v>312030.81</v>
      </c>
      <c r="P94" s="27">
        <v>11103042.949999999</v>
      </c>
      <c r="Q94" s="27">
        <v>15088.1</v>
      </c>
    </row>
    <row r="95" spans="1:17" x14ac:dyDescent="0.3">
      <c r="A95" s="67" t="s">
        <v>449</v>
      </c>
      <c r="B95" s="27"/>
      <c r="C95" s="27">
        <v>31744.93</v>
      </c>
      <c r="D95" s="27"/>
      <c r="E95" s="27"/>
      <c r="F95" s="27">
        <v>7668</v>
      </c>
      <c r="G95" s="27">
        <v>783436.25</v>
      </c>
      <c r="H95" s="27"/>
      <c r="I95" s="27"/>
      <c r="J95" s="67"/>
      <c r="K95" s="67" t="s">
        <v>544</v>
      </c>
      <c r="L95" s="27">
        <v>2204734.6</v>
      </c>
      <c r="M95" s="27"/>
      <c r="N95" s="27"/>
      <c r="O95" s="27">
        <v>385960.82</v>
      </c>
      <c r="P95" s="27">
        <v>10524670.16</v>
      </c>
      <c r="Q95" s="27"/>
    </row>
    <row r="96" spans="1:17" x14ac:dyDescent="0.3">
      <c r="A96" s="67" t="s">
        <v>498</v>
      </c>
      <c r="B96" s="27"/>
      <c r="C96" s="27">
        <v>209661.52</v>
      </c>
      <c r="D96" s="27"/>
      <c r="E96" s="27"/>
      <c r="F96" s="27"/>
      <c r="G96" s="27">
        <v>728292.36</v>
      </c>
      <c r="H96" s="27"/>
      <c r="I96" s="27"/>
      <c r="J96" s="67"/>
      <c r="K96" s="67" t="s">
        <v>488</v>
      </c>
      <c r="L96" s="27">
        <v>2120194.87</v>
      </c>
      <c r="M96" s="27">
        <v>47781.57</v>
      </c>
      <c r="N96" s="27">
        <v>31681.23</v>
      </c>
      <c r="O96" s="27">
        <v>3290292.54</v>
      </c>
      <c r="P96" s="27">
        <v>19708754.57</v>
      </c>
      <c r="Q96" s="27">
        <v>47781.57</v>
      </c>
    </row>
    <row r="97" spans="1:17" x14ac:dyDescent="0.3">
      <c r="A97" s="67" t="s">
        <v>351</v>
      </c>
      <c r="B97" s="27"/>
      <c r="C97" s="27">
        <v>537251.74</v>
      </c>
      <c r="D97" s="27"/>
      <c r="E97" s="27">
        <v>40408.25</v>
      </c>
      <c r="F97" s="27">
        <v>988</v>
      </c>
      <c r="G97" s="27">
        <v>698737.48</v>
      </c>
      <c r="H97" s="27"/>
      <c r="I97" s="27"/>
      <c r="J97" s="67"/>
      <c r="K97" s="67" t="s">
        <v>556</v>
      </c>
      <c r="L97" s="27">
        <v>2067244.86</v>
      </c>
      <c r="M97" s="27">
        <v>187</v>
      </c>
      <c r="N97" s="27">
        <v>184137.83</v>
      </c>
      <c r="O97" s="27">
        <v>3157260.29</v>
      </c>
      <c r="P97" s="27">
        <v>28364774.539999999</v>
      </c>
      <c r="Q97" s="27"/>
    </row>
    <row r="98" spans="1:17" x14ac:dyDescent="0.3">
      <c r="A98" s="67" t="s">
        <v>331</v>
      </c>
      <c r="B98" s="27"/>
      <c r="C98" s="27"/>
      <c r="D98" s="27"/>
      <c r="E98" s="27">
        <v>574</v>
      </c>
      <c r="F98" s="27"/>
      <c r="G98" s="27">
        <v>683789.83</v>
      </c>
      <c r="H98" s="27"/>
      <c r="I98" s="27"/>
      <c r="J98" s="67"/>
      <c r="K98" s="67" t="s">
        <v>528</v>
      </c>
      <c r="L98" s="27">
        <v>1983886.07</v>
      </c>
      <c r="M98" s="27">
        <v>3566988.02</v>
      </c>
      <c r="N98" s="27"/>
      <c r="O98" s="27">
        <v>572302.69999999995</v>
      </c>
      <c r="P98" s="27">
        <v>29170944.350000001</v>
      </c>
      <c r="Q98" s="27">
        <v>3566988.02</v>
      </c>
    </row>
    <row r="99" spans="1:17" x14ac:dyDescent="0.3">
      <c r="A99" s="67" t="s">
        <v>553</v>
      </c>
      <c r="B99" s="27">
        <v>50</v>
      </c>
      <c r="C99" s="27">
        <v>8334.58</v>
      </c>
      <c r="D99" s="27">
        <v>2070</v>
      </c>
      <c r="E99" s="27">
        <v>33730.75</v>
      </c>
      <c r="F99" s="27">
        <v>30093.4</v>
      </c>
      <c r="G99" s="27">
        <v>594254.68000000005</v>
      </c>
      <c r="H99" s="27"/>
      <c r="I99" s="27"/>
      <c r="J99" s="67"/>
      <c r="K99" s="67" t="s">
        <v>494</v>
      </c>
      <c r="L99" s="27">
        <v>1789249.54</v>
      </c>
      <c r="M99" s="27"/>
      <c r="N99" s="27">
        <v>51500</v>
      </c>
      <c r="O99" s="27">
        <v>10430847.109999999</v>
      </c>
      <c r="P99" s="27">
        <v>9950982.0099999998</v>
      </c>
      <c r="Q99" s="27">
        <v>10217.040000000001</v>
      </c>
    </row>
    <row r="100" spans="1:17" x14ac:dyDescent="0.3">
      <c r="A100" s="67" t="s">
        <v>410</v>
      </c>
      <c r="B100" s="27"/>
      <c r="C100" s="27">
        <v>591752.77</v>
      </c>
      <c r="D100" s="27"/>
      <c r="E100" s="27"/>
      <c r="F100" s="27"/>
      <c r="G100" s="27">
        <v>591752.77</v>
      </c>
      <c r="H100" s="27"/>
      <c r="I100" s="27"/>
      <c r="J100" s="67"/>
      <c r="K100" s="67" t="s">
        <v>499</v>
      </c>
      <c r="L100" s="27">
        <v>1767133.01</v>
      </c>
      <c r="M100" s="27"/>
      <c r="N100" s="27"/>
      <c r="O100" s="27">
        <v>197159.67</v>
      </c>
      <c r="P100" s="27">
        <v>3126000</v>
      </c>
      <c r="Q100" s="27"/>
    </row>
    <row r="101" spans="1:17" x14ac:dyDescent="0.3">
      <c r="A101" s="67" t="s">
        <v>334</v>
      </c>
      <c r="B101" s="27"/>
      <c r="C101" s="27">
        <v>1842.95</v>
      </c>
      <c r="D101" s="27"/>
      <c r="E101" s="27">
        <v>828.8</v>
      </c>
      <c r="F101" s="27"/>
      <c r="G101" s="27">
        <v>587623.32999999996</v>
      </c>
      <c r="H101" s="27"/>
      <c r="I101" s="27"/>
      <c r="J101" s="67"/>
      <c r="K101" s="67" t="s">
        <v>519</v>
      </c>
      <c r="L101" s="27">
        <v>1594314.09</v>
      </c>
      <c r="M101" s="27"/>
      <c r="N101" s="27"/>
      <c r="O101" s="27">
        <v>3553938.23</v>
      </c>
      <c r="P101" s="27">
        <v>22544506.670000002</v>
      </c>
      <c r="Q101" s="27"/>
    </row>
    <row r="102" spans="1:17" x14ac:dyDescent="0.3">
      <c r="A102" s="67" t="s">
        <v>470</v>
      </c>
      <c r="B102" s="27">
        <v>376475</v>
      </c>
      <c r="C102" s="27">
        <v>468386.28</v>
      </c>
      <c r="D102" s="27"/>
      <c r="E102" s="27"/>
      <c r="F102" s="27">
        <v>151399.75</v>
      </c>
      <c r="G102" s="27">
        <v>468386.28</v>
      </c>
      <c r="H102" s="27"/>
      <c r="I102" s="27"/>
      <c r="J102" s="67"/>
      <c r="K102" s="67" t="s">
        <v>475</v>
      </c>
      <c r="L102" s="27">
        <v>1591542.84</v>
      </c>
      <c r="M102" s="27">
        <v>16703.330000000002</v>
      </c>
      <c r="N102" s="27"/>
      <c r="O102" s="27">
        <v>2343958.89</v>
      </c>
      <c r="P102" s="27">
        <v>32207913.109999999</v>
      </c>
      <c r="Q102" s="27">
        <v>16703.330000000002</v>
      </c>
    </row>
    <row r="103" spans="1:17" x14ac:dyDescent="0.3">
      <c r="A103" s="67" t="s">
        <v>527</v>
      </c>
      <c r="B103" s="27"/>
      <c r="C103" s="27">
        <v>425425.56</v>
      </c>
      <c r="D103" s="27"/>
      <c r="E103" s="27">
        <v>20000</v>
      </c>
      <c r="F103" s="27">
        <v>82090</v>
      </c>
      <c r="G103" s="27">
        <v>432835.34</v>
      </c>
      <c r="H103" s="27"/>
      <c r="I103" s="27"/>
      <c r="J103" s="67"/>
      <c r="K103" s="67" t="s">
        <v>459</v>
      </c>
      <c r="L103" s="27">
        <v>1514378.04</v>
      </c>
      <c r="M103" s="27"/>
      <c r="N103" s="27"/>
      <c r="O103" s="27">
        <v>59639.98</v>
      </c>
      <c r="P103" s="27">
        <v>2597879.25</v>
      </c>
      <c r="Q103" s="27"/>
    </row>
    <row r="104" spans="1:17" x14ac:dyDescent="0.3">
      <c r="A104" s="67" t="s">
        <v>510</v>
      </c>
      <c r="B104" s="27"/>
      <c r="C104" s="27"/>
      <c r="D104" s="27"/>
      <c r="E104" s="27"/>
      <c r="F104" s="27">
        <v>218320</v>
      </c>
      <c r="G104" s="27">
        <v>431144.3</v>
      </c>
      <c r="H104" s="27"/>
      <c r="I104" s="27"/>
      <c r="J104" s="67"/>
      <c r="K104" s="67" t="s">
        <v>316</v>
      </c>
      <c r="L104" s="27">
        <v>1465532.6</v>
      </c>
      <c r="M104" s="27"/>
      <c r="N104" s="27"/>
      <c r="O104" s="27">
        <v>22547.62</v>
      </c>
      <c r="P104" s="27">
        <v>2088.94</v>
      </c>
      <c r="Q104" s="27"/>
    </row>
    <row r="105" spans="1:17" x14ac:dyDescent="0.3">
      <c r="A105" s="67" t="s">
        <v>321</v>
      </c>
      <c r="B105" s="27"/>
      <c r="C105" s="27"/>
      <c r="D105" s="27"/>
      <c r="E105" s="27">
        <v>5924.76</v>
      </c>
      <c r="F105" s="27"/>
      <c r="G105" s="27">
        <v>427786.23</v>
      </c>
      <c r="H105" s="27"/>
      <c r="I105" s="27"/>
      <c r="J105" s="67"/>
      <c r="K105" s="67" t="s">
        <v>537</v>
      </c>
      <c r="L105" s="27">
        <v>1450112.87</v>
      </c>
      <c r="M105" s="27"/>
      <c r="N105" s="27"/>
      <c r="O105" s="27">
        <v>397928.21</v>
      </c>
      <c r="P105" s="27">
        <v>3709427.43</v>
      </c>
      <c r="Q105" s="27"/>
    </row>
    <row r="106" spans="1:17" x14ac:dyDescent="0.3">
      <c r="A106" s="67" t="s">
        <v>491</v>
      </c>
      <c r="B106" s="27"/>
      <c r="C106" s="27">
        <v>263259.25</v>
      </c>
      <c r="D106" s="27"/>
      <c r="E106" s="27">
        <v>25592.62</v>
      </c>
      <c r="F106" s="27">
        <v>745310.73</v>
      </c>
      <c r="G106" s="27">
        <v>418615.64</v>
      </c>
      <c r="H106" s="27"/>
      <c r="I106" s="27"/>
      <c r="J106" s="67"/>
      <c r="K106" s="67" t="s">
        <v>513</v>
      </c>
      <c r="L106" s="27">
        <v>1428784.75</v>
      </c>
      <c r="M106" s="27">
        <v>467361.53</v>
      </c>
      <c r="N106" s="27"/>
      <c r="O106" s="27">
        <v>4764417.91</v>
      </c>
      <c r="P106" s="27">
        <v>9008004.2400000002</v>
      </c>
      <c r="Q106" s="27">
        <v>467361.53</v>
      </c>
    </row>
    <row r="107" spans="1:17" x14ac:dyDescent="0.3">
      <c r="A107" s="67" t="s">
        <v>464</v>
      </c>
      <c r="B107" s="27"/>
      <c r="C107" s="27">
        <v>206804</v>
      </c>
      <c r="D107" s="27"/>
      <c r="E107" s="27">
        <v>1259.8800000000001</v>
      </c>
      <c r="F107" s="27">
        <v>2383715.75</v>
      </c>
      <c r="G107" s="27">
        <v>414378.49</v>
      </c>
      <c r="H107" s="27"/>
      <c r="I107" s="27"/>
      <c r="J107" s="67"/>
      <c r="K107" s="67" t="s">
        <v>410</v>
      </c>
      <c r="L107" s="27">
        <v>1369742.2</v>
      </c>
      <c r="M107" s="27">
        <v>149543.45000000001</v>
      </c>
      <c r="N107" s="27"/>
      <c r="O107" s="27">
        <v>71896.44</v>
      </c>
      <c r="P107" s="27">
        <v>889819.43</v>
      </c>
      <c r="Q107" s="27"/>
    </row>
    <row r="108" spans="1:17" x14ac:dyDescent="0.3">
      <c r="A108" s="67" t="s">
        <v>484</v>
      </c>
      <c r="B108" s="27"/>
      <c r="C108" s="27"/>
      <c r="D108" s="27"/>
      <c r="E108" s="27">
        <v>33990</v>
      </c>
      <c r="F108" s="27">
        <v>487818</v>
      </c>
      <c r="G108" s="27">
        <v>346617.8</v>
      </c>
      <c r="H108" s="27"/>
      <c r="I108" s="27"/>
      <c r="J108" s="67"/>
      <c r="K108" s="67" t="s">
        <v>487</v>
      </c>
      <c r="L108" s="27">
        <v>1333844.8</v>
      </c>
      <c r="M108" s="27">
        <v>924.61</v>
      </c>
      <c r="N108" s="27">
        <v>3502.3</v>
      </c>
      <c r="O108" s="27">
        <v>1354294.26</v>
      </c>
      <c r="P108" s="27">
        <v>11222497.18</v>
      </c>
      <c r="Q108" s="27">
        <v>1145.43</v>
      </c>
    </row>
    <row r="109" spans="1:17" x14ac:dyDescent="0.3">
      <c r="A109" s="67" t="s">
        <v>572</v>
      </c>
      <c r="B109" s="27">
        <v>2780</v>
      </c>
      <c r="C109" s="27">
        <v>5676.75</v>
      </c>
      <c r="D109" s="27"/>
      <c r="E109" s="27">
        <v>17254.650000000001</v>
      </c>
      <c r="F109" s="27">
        <v>51352.78</v>
      </c>
      <c r="G109" s="27">
        <v>330821.11</v>
      </c>
      <c r="H109" s="27"/>
      <c r="I109" s="27"/>
      <c r="J109" s="67"/>
      <c r="K109" s="67" t="s">
        <v>535</v>
      </c>
      <c r="L109" s="27">
        <v>1326227.3600000001</v>
      </c>
      <c r="M109" s="27">
        <v>398038</v>
      </c>
      <c r="N109" s="27"/>
      <c r="O109" s="27"/>
      <c r="P109" s="27">
        <v>61852747.880000003</v>
      </c>
      <c r="Q109" s="27">
        <v>398038</v>
      </c>
    </row>
    <row r="110" spans="1:17" x14ac:dyDescent="0.3">
      <c r="A110" s="67" t="s">
        <v>490</v>
      </c>
      <c r="B110" s="27"/>
      <c r="C110" s="27">
        <v>62240</v>
      </c>
      <c r="D110" s="27"/>
      <c r="E110" s="27">
        <v>7900</v>
      </c>
      <c r="F110" s="27">
        <v>38955.360000000001</v>
      </c>
      <c r="G110" s="27">
        <v>327285.89</v>
      </c>
      <c r="H110" s="27"/>
      <c r="I110" s="27"/>
      <c r="J110" s="67"/>
      <c r="K110" s="67" t="s">
        <v>489</v>
      </c>
      <c r="L110" s="27">
        <v>1290185.73</v>
      </c>
      <c r="M110" s="27">
        <v>3224.51</v>
      </c>
      <c r="N110" s="27">
        <v>29723.19</v>
      </c>
      <c r="O110" s="27">
        <v>224007.77</v>
      </c>
      <c r="P110" s="27">
        <v>3489193.88</v>
      </c>
      <c r="Q110" s="27">
        <v>3224.51</v>
      </c>
    </row>
    <row r="111" spans="1:17" x14ac:dyDescent="0.3">
      <c r="A111" s="67" t="s">
        <v>350</v>
      </c>
      <c r="B111" s="27"/>
      <c r="C111" s="27">
        <v>71678.09</v>
      </c>
      <c r="D111" s="27"/>
      <c r="E111" s="27">
        <v>107999.59</v>
      </c>
      <c r="F111" s="27">
        <v>16479137.199999999</v>
      </c>
      <c r="G111" s="27">
        <v>324848.25</v>
      </c>
      <c r="H111" s="27"/>
      <c r="I111" s="27"/>
      <c r="J111" s="67"/>
      <c r="K111" s="67" t="s">
        <v>523</v>
      </c>
      <c r="L111" s="27">
        <v>1276770.67</v>
      </c>
      <c r="M111" s="27">
        <v>4047.97</v>
      </c>
      <c r="N111" s="27"/>
      <c r="O111" s="27"/>
      <c r="P111" s="27">
        <v>1299289.58</v>
      </c>
      <c r="Q111" s="27">
        <v>4047.97</v>
      </c>
    </row>
    <row r="112" spans="1:17" x14ac:dyDescent="0.3">
      <c r="A112" s="67" t="s">
        <v>530</v>
      </c>
      <c r="B112" s="27"/>
      <c r="C112" s="27">
        <v>201794</v>
      </c>
      <c r="D112" s="27"/>
      <c r="E112" s="27">
        <v>1253</v>
      </c>
      <c r="F112" s="27">
        <v>160474.98000000001</v>
      </c>
      <c r="G112" s="27">
        <v>307759.94</v>
      </c>
      <c r="H112" s="27"/>
      <c r="I112" s="27"/>
      <c r="J112" s="67"/>
      <c r="K112" s="67" t="s">
        <v>465</v>
      </c>
      <c r="L112" s="27">
        <v>1250328.69</v>
      </c>
      <c r="M112" s="27">
        <v>392.03</v>
      </c>
      <c r="N112" s="27"/>
      <c r="O112" s="27">
        <v>27497.57</v>
      </c>
      <c r="P112" s="27">
        <v>2387405.5499999998</v>
      </c>
      <c r="Q112" s="27"/>
    </row>
    <row r="113" spans="1:17" x14ac:dyDescent="0.3">
      <c r="A113" s="67" t="s">
        <v>418</v>
      </c>
      <c r="B113" s="27"/>
      <c r="C113" s="27"/>
      <c r="D113" s="27"/>
      <c r="E113" s="27"/>
      <c r="F113" s="27">
        <v>2000</v>
      </c>
      <c r="G113" s="27">
        <v>297426.21999999997</v>
      </c>
      <c r="H113" s="27"/>
      <c r="I113" s="27"/>
      <c r="J113" s="67"/>
      <c r="K113" s="67" t="s">
        <v>422</v>
      </c>
      <c r="L113" s="27">
        <v>1159832.1499999999</v>
      </c>
      <c r="M113" s="27">
        <v>21675.24</v>
      </c>
      <c r="N113" s="27">
        <v>7192</v>
      </c>
      <c r="O113" s="27">
        <v>1149469.1499999999</v>
      </c>
      <c r="P113" s="27">
        <v>73486803.299999997</v>
      </c>
      <c r="Q113" s="27">
        <v>18169.259999999998</v>
      </c>
    </row>
    <row r="114" spans="1:17" x14ac:dyDescent="0.3">
      <c r="A114" s="67" t="s">
        <v>567</v>
      </c>
      <c r="B114" s="27"/>
      <c r="C114" s="27">
        <v>5372.5</v>
      </c>
      <c r="D114" s="27"/>
      <c r="E114" s="27">
        <v>422.13</v>
      </c>
      <c r="F114" s="27">
        <v>25359</v>
      </c>
      <c r="G114" s="27">
        <v>273007.90000000002</v>
      </c>
      <c r="H114" s="27"/>
      <c r="I114" s="27"/>
      <c r="J114" s="67"/>
      <c r="K114" s="67" t="s">
        <v>512</v>
      </c>
      <c r="L114" s="27">
        <v>1075871.6299999999</v>
      </c>
      <c r="M114" s="27">
        <v>8631.36</v>
      </c>
      <c r="N114" s="27">
        <v>2267345.9900000002</v>
      </c>
      <c r="O114" s="27">
        <v>5115988.46</v>
      </c>
      <c r="P114" s="27">
        <v>12092717.57</v>
      </c>
      <c r="Q114" s="27">
        <v>8631.36</v>
      </c>
    </row>
    <row r="115" spans="1:17" x14ac:dyDescent="0.3">
      <c r="A115" s="67" t="s">
        <v>544</v>
      </c>
      <c r="B115" s="27"/>
      <c r="C115" s="27">
        <v>262090.9</v>
      </c>
      <c r="D115" s="27"/>
      <c r="E115" s="27"/>
      <c r="F115" s="27">
        <v>46879.8</v>
      </c>
      <c r="G115" s="27">
        <v>270051.01</v>
      </c>
      <c r="H115" s="27"/>
      <c r="I115" s="27"/>
      <c r="J115" s="67"/>
      <c r="K115" s="67" t="s">
        <v>568</v>
      </c>
      <c r="L115" s="27">
        <v>1052360.98</v>
      </c>
      <c r="M115" s="27"/>
      <c r="N115" s="27"/>
      <c r="O115" s="27">
        <v>26151.06</v>
      </c>
      <c r="P115" s="27">
        <v>4914407.91</v>
      </c>
      <c r="Q115" s="27"/>
    </row>
    <row r="116" spans="1:17" x14ac:dyDescent="0.3">
      <c r="A116" s="67" t="s">
        <v>326</v>
      </c>
      <c r="B116" s="27"/>
      <c r="C116" s="27">
        <v>257718.39999999999</v>
      </c>
      <c r="D116" s="27"/>
      <c r="E116" s="27">
        <v>10287914.789999999</v>
      </c>
      <c r="F116" s="27">
        <v>2426840.4500000002</v>
      </c>
      <c r="G116" s="27">
        <v>257718.39999999999</v>
      </c>
      <c r="H116" s="27"/>
      <c r="I116" s="27"/>
      <c r="J116" s="67"/>
      <c r="K116" s="67" t="s">
        <v>501</v>
      </c>
      <c r="L116" s="27">
        <v>1007805.82</v>
      </c>
      <c r="M116" s="27">
        <v>1326.26</v>
      </c>
      <c r="N116" s="27"/>
      <c r="O116" s="27">
        <v>133219.39000000001</v>
      </c>
      <c r="P116" s="27">
        <v>3197493.22</v>
      </c>
      <c r="Q116" s="27">
        <v>1326.26</v>
      </c>
    </row>
    <row r="117" spans="1:17" x14ac:dyDescent="0.3">
      <c r="A117" s="67" t="s">
        <v>505</v>
      </c>
      <c r="B117" s="27"/>
      <c r="C117" s="27"/>
      <c r="D117" s="27"/>
      <c r="E117" s="27"/>
      <c r="F117" s="27">
        <v>12270014.380000001</v>
      </c>
      <c r="G117" s="27">
        <v>237046.28</v>
      </c>
      <c r="H117" s="27"/>
      <c r="I117" s="27"/>
      <c r="J117" s="67"/>
      <c r="K117" s="67" t="s">
        <v>431</v>
      </c>
      <c r="L117" s="27">
        <v>997964.28</v>
      </c>
      <c r="M117" s="27"/>
      <c r="N117" s="27">
        <v>18345.939999999999</v>
      </c>
      <c r="O117" s="27">
        <v>675722.1</v>
      </c>
      <c r="P117" s="27">
        <v>30489541.48</v>
      </c>
      <c r="Q117" s="27"/>
    </row>
    <row r="118" spans="1:17" x14ac:dyDescent="0.3">
      <c r="A118" s="67" t="s">
        <v>521</v>
      </c>
      <c r="B118" s="27"/>
      <c r="C118" s="27">
        <v>187284</v>
      </c>
      <c r="D118" s="27"/>
      <c r="E118" s="27">
        <v>6250</v>
      </c>
      <c r="F118" s="27">
        <v>29578.86</v>
      </c>
      <c r="G118" s="27">
        <v>195636.85</v>
      </c>
      <c r="H118" s="27"/>
      <c r="I118" s="27"/>
      <c r="J118" s="67"/>
      <c r="K118" s="67" t="s">
        <v>527</v>
      </c>
      <c r="L118" s="27">
        <v>961065.95</v>
      </c>
      <c r="M118" s="27">
        <v>2921.73</v>
      </c>
      <c r="N118" s="27">
        <v>12911.13</v>
      </c>
      <c r="O118" s="27">
        <v>3096615.24</v>
      </c>
      <c r="P118" s="27">
        <v>22270098.91</v>
      </c>
      <c r="Q118" s="27">
        <v>2921.73</v>
      </c>
    </row>
    <row r="119" spans="1:17" x14ac:dyDescent="0.3">
      <c r="A119" s="67" t="s">
        <v>488</v>
      </c>
      <c r="B119" s="27"/>
      <c r="C119" s="27">
        <v>1161.98</v>
      </c>
      <c r="D119" s="27"/>
      <c r="E119" s="27">
        <v>7051.61</v>
      </c>
      <c r="F119" s="27">
        <v>247250.02</v>
      </c>
      <c r="G119" s="27">
        <v>194196.34</v>
      </c>
      <c r="H119" s="27"/>
      <c r="I119" s="27"/>
      <c r="J119" s="67"/>
      <c r="K119" s="67" t="s">
        <v>389</v>
      </c>
      <c r="L119" s="27">
        <v>921892</v>
      </c>
      <c r="M119" s="27"/>
      <c r="N119" s="27"/>
      <c r="O119" s="27"/>
      <c r="P119" s="27">
        <v>859691.26</v>
      </c>
      <c r="Q119" s="27"/>
    </row>
    <row r="120" spans="1:17" x14ac:dyDescent="0.3">
      <c r="A120" s="67" t="s">
        <v>514</v>
      </c>
      <c r="B120" s="27"/>
      <c r="C120" s="27">
        <v>74822</v>
      </c>
      <c r="D120" s="27"/>
      <c r="E120" s="27">
        <v>1044</v>
      </c>
      <c r="F120" s="27">
        <v>482177</v>
      </c>
      <c r="G120" s="27">
        <v>193560.42</v>
      </c>
      <c r="H120" s="27"/>
      <c r="I120" s="27"/>
      <c r="J120" s="67"/>
      <c r="K120" s="67" t="s">
        <v>474</v>
      </c>
      <c r="L120" s="27">
        <v>885692.13</v>
      </c>
      <c r="M120" s="27"/>
      <c r="N120" s="27"/>
      <c r="O120" s="27"/>
      <c r="P120" s="27">
        <v>9667749.5099999998</v>
      </c>
      <c r="Q120" s="27"/>
    </row>
    <row r="121" spans="1:17" x14ac:dyDescent="0.3">
      <c r="A121" s="67" t="s">
        <v>489</v>
      </c>
      <c r="B121" s="27"/>
      <c r="C121" s="27">
        <v>124716.05</v>
      </c>
      <c r="D121" s="27"/>
      <c r="E121" s="27">
        <v>20160</v>
      </c>
      <c r="F121" s="27">
        <v>24416.73</v>
      </c>
      <c r="G121" s="27">
        <v>192763.77</v>
      </c>
      <c r="H121" s="27"/>
      <c r="I121" s="27"/>
      <c r="J121" s="67"/>
      <c r="K121" s="67" t="s">
        <v>464</v>
      </c>
      <c r="L121" s="27">
        <v>871353.17</v>
      </c>
      <c r="M121" s="27">
        <v>1393.29</v>
      </c>
      <c r="N121" s="27"/>
      <c r="O121" s="27">
        <v>483339.43</v>
      </c>
      <c r="P121" s="27">
        <v>22868551.329999998</v>
      </c>
      <c r="Q121" s="27">
        <v>4479550.7300000004</v>
      </c>
    </row>
    <row r="122" spans="1:17" x14ac:dyDescent="0.3">
      <c r="A122" s="67" t="s">
        <v>465</v>
      </c>
      <c r="B122" s="27"/>
      <c r="C122" s="27">
        <v>27354</v>
      </c>
      <c r="D122" s="27"/>
      <c r="E122" s="27">
        <v>12012</v>
      </c>
      <c r="F122" s="27">
        <v>55623.3</v>
      </c>
      <c r="G122" s="27">
        <v>190058.53</v>
      </c>
      <c r="H122" s="27"/>
      <c r="I122" s="27"/>
      <c r="J122" s="67"/>
      <c r="K122" s="67" t="s">
        <v>496</v>
      </c>
      <c r="L122" s="27">
        <v>865725.65</v>
      </c>
      <c r="M122" s="27">
        <v>82856.38</v>
      </c>
      <c r="N122" s="27"/>
      <c r="O122" s="27">
        <v>617353.9</v>
      </c>
      <c r="P122" s="27">
        <v>6692774.7599999998</v>
      </c>
      <c r="Q122" s="27">
        <v>82856.38</v>
      </c>
    </row>
    <row r="123" spans="1:17" x14ac:dyDescent="0.3">
      <c r="A123" s="67" t="s">
        <v>420</v>
      </c>
      <c r="B123" s="27">
        <v>74.97</v>
      </c>
      <c r="C123" s="27">
        <v>120209.7</v>
      </c>
      <c r="D123" s="27"/>
      <c r="E123" s="27">
        <v>27654.9</v>
      </c>
      <c r="F123" s="27">
        <v>294517</v>
      </c>
      <c r="G123" s="27">
        <v>178535.42</v>
      </c>
      <c r="H123" s="27"/>
      <c r="I123" s="27"/>
      <c r="J123" s="67"/>
      <c r="K123" s="67" t="s">
        <v>342</v>
      </c>
      <c r="L123" s="27">
        <v>864941.71</v>
      </c>
      <c r="M123" s="27">
        <v>141087.06</v>
      </c>
      <c r="N123" s="27"/>
      <c r="O123" s="27">
        <v>781689.36</v>
      </c>
      <c r="P123" s="27">
        <v>19619382.059999999</v>
      </c>
      <c r="Q123" s="27">
        <v>141087.06</v>
      </c>
    </row>
    <row r="124" spans="1:17" x14ac:dyDescent="0.3">
      <c r="A124" s="67" t="s">
        <v>407</v>
      </c>
      <c r="B124" s="27"/>
      <c r="C124" s="27"/>
      <c r="D124" s="27"/>
      <c r="E124" s="27"/>
      <c r="F124" s="27">
        <v>500</v>
      </c>
      <c r="G124" s="27">
        <v>170400</v>
      </c>
      <c r="H124" s="27"/>
      <c r="I124" s="27"/>
      <c r="J124" s="67"/>
      <c r="K124" s="67" t="s">
        <v>449</v>
      </c>
      <c r="L124" s="27">
        <v>796831.43</v>
      </c>
      <c r="M124" s="27">
        <v>10651.61</v>
      </c>
      <c r="N124" s="27"/>
      <c r="O124" s="27">
        <v>2990389.36</v>
      </c>
      <c r="P124" s="27">
        <v>52007811.520000003</v>
      </c>
      <c r="Q124" s="27"/>
    </row>
    <row r="125" spans="1:17" x14ac:dyDescent="0.3">
      <c r="A125" s="67" t="s">
        <v>340</v>
      </c>
      <c r="B125" s="27"/>
      <c r="C125" s="27">
        <v>36039.339999999997</v>
      </c>
      <c r="D125" s="27"/>
      <c r="E125" s="27">
        <v>10505.1</v>
      </c>
      <c r="F125" s="27">
        <v>8635</v>
      </c>
      <c r="G125" s="27">
        <v>170093.13</v>
      </c>
      <c r="H125" s="27"/>
      <c r="I125" s="27"/>
      <c r="J125" s="67"/>
      <c r="K125" s="67" t="s">
        <v>335</v>
      </c>
      <c r="L125" s="27">
        <v>768866.8</v>
      </c>
      <c r="M125" s="27">
        <v>433281.41</v>
      </c>
      <c r="N125" s="27"/>
      <c r="O125" s="27">
        <v>9007381.3800000008</v>
      </c>
      <c r="P125" s="27">
        <v>43261622.539999999</v>
      </c>
      <c r="Q125" s="27">
        <v>170637.54</v>
      </c>
    </row>
    <row r="126" spans="1:17" x14ac:dyDescent="0.3">
      <c r="A126" s="67" t="s">
        <v>462</v>
      </c>
      <c r="B126" s="27">
        <v>200</v>
      </c>
      <c r="C126" s="27">
        <v>4222.53</v>
      </c>
      <c r="D126" s="27"/>
      <c r="E126" s="27">
        <v>42096.11</v>
      </c>
      <c r="F126" s="27">
        <v>80348</v>
      </c>
      <c r="G126" s="27">
        <v>163618.79</v>
      </c>
      <c r="H126" s="27"/>
      <c r="I126" s="27"/>
      <c r="J126" s="67"/>
      <c r="K126" s="67" t="s">
        <v>521</v>
      </c>
      <c r="L126" s="27">
        <v>744873.92</v>
      </c>
      <c r="M126" s="27"/>
      <c r="N126" s="27"/>
      <c r="O126" s="27">
        <v>49211.9</v>
      </c>
      <c r="P126" s="27">
        <v>4517324.7999999998</v>
      </c>
      <c r="Q126" s="27">
        <v>814341</v>
      </c>
    </row>
    <row r="127" spans="1:17" x14ac:dyDescent="0.3">
      <c r="A127" s="67" t="s">
        <v>568</v>
      </c>
      <c r="B127" s="27"/>
      <c r="C127" s="27">
        <v>205.17</v>
      </c>
      <c r="D127" s="27"/>
      <c r="E127" s="27">
        <v>281.7</v>
      </c>
      <c r="F127" s="27">
        <v>51912</v>
      </c>
      <c r="G127" s="27">
        <v>160510.38</v>
      </c>
      <c r="H127" s="27"/>
      <c r="I127" s="27"/>
      <c r="J127" s="67"/>
      <c r="K127" s="67" t="s">
        <v>486</v>
      </c>
      <c r="L127" s="27">
        <v>743257.18</v>
      </c>
      <c r="M127" s="27">
        <v>21499.24</v>
      </c>
      <c r="N127" s="27"/>
      <c r="O127" s="27">
        <v>3216582.46</v>
      </c>
      <c r="P127" s="27">
        <v>18961688.760000002</v>
      </c>
      <c r="Q127" s="27">
        <v>21499.24</v>
      </c>
    </row>
    <row r="128" spans="1:17" x14ac:dyDescent="0.3">
      <c r="A128" s="67" t="s">
        <v>414</v>
      </c>
      <c r="B128" s="27">
        <v>10</v>
      </c>
      <c r="C128" s="27">
        <v>6350.48</v>
      </c>
      <c r="D128" s="27"/>
      <c r="E128" s="27"/>
      <c r="F128" s="27">
        <v>257</v>
      </c>
      <c r="G128" s="27">
        <v>158569.34</v>
      </c>
      <c r="H128" s="27"/>
      <c r="I128" s="27"/>
      <c r="J128" s="67"/>
      <c r="K128" s="67" t="s">
        <v>558</v>
      </c>
      <c r="L128" s="27">
        <v>739138.07</v>
      </c>
      <c r="M128" s="27">
        <v>391359.5</v>
      </c>
      <c r="N128" s="27">
        <v>491901.65</v>
      </c>
      <c r="O128" s="27">
        <v>8623655.4000000004</v>
      </c>
      <c r="P128" s="27">
        <v>16871165.550000001</v>
      </c>
      <c r="Q128" s="27">
        <v>34074.6</v>
      </c>
    </row>
    <row r="129" spans="1:17" x14ac:dyDescent="0.3">
      <c r="A129" s="67" t="s">
        <v>445</v>
      </c>
      <c r="B129" s="27">
        <v>10</v>
      </c>
      <c r="C129" s="27">
        <v>50984.9</v>
      </c>
      <c r="D129" s="27"/>
      <c r="E129" s="27">
        <v>956.25</v>
      </c>
      <c r="F129" s="27">
        <v>374074</v>
      </c>
      <c r="G129" s="27">
        <v>149475.17000000001</v>
      </c>
      <c r="H129" s="27"/>
      <c r="I129" s="27"/>
      <c r="J129" s="67"/>
      <c r="K129" s="67" t="s">
        <v>571</v>
      </c>
      <c r="L129" s="27">
        <v>733935.65</v>
      </c>
      <c r="M129" s="27">
        <v>5799.02</v>
      </c>
      <c r="N129" s="27"/>
      <c r="O129" s="27">
        <v>52470.81</v>
      </c>
      <c r="P129" s="27">
        <v>2819538.02</v>
      </c>
      <c r="Q129" s="27">
        <v>2500.02</v>
      </c>
    </row>
    <row r="130" spans="1:17" x14ac:dyDescent="0.3">
      <c r="A130" s="67" t="s">
        <v>436</v>
      </c>
      <c r="B130" s="27"/>
      <c r="C130" s="27"/>
      <c r="D130" s="27"/>
      <c r="E130" s="27"/>
      <c r="F130" s="27"/>
      <c r="G130" s="27">
        <v>149200</v>
      </c>
      <c r="H130" s="27"/>
      <c r="I130" s="27"/>
      <c r="J130" s="67"/>
      <c r="K130" s="67" t="s">
        <v>450</v>
      </c>
      <c r="L130" s="27">
        <v>718357.55</v>
      </c>
      <c r="M130" s="27"/>
      <c r="N130" s="27">
        <v>983.12</v>
      </c>
      <c r="O130" s="27">
        <v>1712264.53</v>
      </c>
      <c r="P130" s="27">
        <v>40759259.530000001</v>
      </c>
      <c r="Q130" s="27"/>
    </row>
    <row r="131" spans="1:17" x14ac:dyDescent="0.3">
      <c r="A131" s="67" t="s">
        <v>375</v>
      </c>
      <c r="B131" s="27"/>
      <c r="C131" s="27"/>
      <c r="D131" s="27"/>
      <c r="E131" s="27">
        <v>795478.33</v>
      </c>
      <c r="F131" s="27">
        <v>569574</v>
      </c>
      <c r="G131" s="27">
        <v>139628</v>
      </c>
      <c r="H131" s="27"/>
      <c r="I131" s="27"/>
      <c r="J131" s="67"/>
      <c r="K131" s="67" t="s">
        <v>445</v>
      </c>
      <c r="L131" s="27">
        <v>711746.07</v>
      </c>
      <c r="M131" s="27"/>
      <c r="N131" s="27">
        <v>8291.48</v>
      </c>
      <c r="O131" s="27">
        <v>1944565.84</v>
      </c>
      <c r="P131" s="27">
        <v>8367348.6200000001</v>
      </c>
      <c r="Q131" s="27"/>
    </row>
    <row r="132" spans="1:17" x14ac:dyDescent="0.3">
      <c r="A132" s="67" t="s">
        <v>474</v>
      </c>
      <c r="B132" s="27"/>
      <c r="C132" s="27">
        <v>2000</v>
      </c>
      <c r="D132" s="27"/>
      <c r="E132" s="27"/>
      <c r="F132" s="27">
        <v>191286.33</v>
      </c>
      <c r="G132" s="27">
        <v>130568.86</v>
      </c>
      <c r="H132" s="27"/>
      <c r="I132" s="27"/>
      <c r="J132" s="67"/>
      <c r="K132" s="67" t="s">
        <v>516</v>
      </c>
      <c r="L132" s="27">
        <v>703844.81</v>
      </c>
      <c r="M132" s="27">
        <v>3918.9</v>
      </c>
      <c r="N132" s="27">
        <v>14317.35</v>
      </c>
      <c r="O132" s="27">
        <v>3025022.58</v>
      </c>
      <c r="P132" s="27">
        <v>12955213.73</v>
      </c>
      <c r="Q132" s="27">
        <v>3918.9</v>
      </c>
    </row>
    <row r="133" spans="1:17" x14ac:dyDescent="0.3">
      <c r="A133" s="67" t="s">
        <v>496</v>
      </c>
      <c r="B133" s="27"/>
      <c r="C133" s="27">
        <v>47025</v>
      </c>
      <c r="D133" s="27">
        <v>268.56</v>
      </c>
      <c r="E133" s="27">
        <v>150</v>
      </c>
      <c r="F133" s="27">
        <v>3299700.21</v>
      </c>
      <c r="G133" s="27">
        <v>129771.87</v>
      </c>
      <c r="H133" s="27"/>
      <c r="I133" s="27"/>
      <c r="J133" s="67"/>
      <c r="K133" s="67" t="s">
        <v>456</v>
      </c>
      <c r="L133" s="27">
        <v>684165.13</v>
      </c>
      <c r="M133" s="27"/>
      <c r="N133" s="27"/>
      <c r="O133" s="27"/>
      <c r="P133" s="27">
        <v>844970.58</v>
      </c>
      <c r="Q133" s="27"/>
    </row>
    <row r="134" spans="1:17" x14ac:dyDescent="0.3">
      <c r="A134" s="67" t="s">
        <v>457</v>
      </c>
      <c r="B134" s="27">
        <v>36.83</v>
      </c>
      <c r="C134" s="27">
        <v>12863.03</v>
      </c>
      <c r="D134" s="27"/>
      <c r="E134" s="27">
        <v>77</v>
      </c>
      <c r="F134" s="27">
        <v>129691.67</v>
      </c>
      <c r="G134" s="27">
        <v>127772.49</v>
      </c>
      <c r="H134" s="27"/>
      <c r="I134" s="27"/>
      <c r="J134" s="67"/>
      <c r="K134" s="67" t="s">
        <v>432</v>
      </c>
      <c r="L134" s="27">
        <v>647589.28</v>
      </c>
      <c r="M134" s="27">
        <v>73.209999999999994</v>
      </c>
      <c r="N134" s="27"/>
      <c r="O134" s="27">
        <v>747786.38</v>
      </c>
      <c r="P134" s="27">
        <v>12209426.880000001</v>
      </c>
      <c r="Q134" s="27">
        <v>73.209999999999994</v>
      </c>
    </row>
    <row r="135" spans="1:17" x14ac:dyDescent="0.3">
      <c r="A135" s="67" t="s">
        <v>450</v>
      </c>
      <c r="B135" s="27"/>
      <c r="C135" s="27">
        <v>6223.41</v>
      </c>
      <c r="D135" s="27"/>
      <c r="E135" s="27">
        <v>10200.4</v>
      </c>
      <c r="F135" s="27">
        <v>178054.7</v>
      </c>
      <c r="G135" s="27">
        <v>124926.54</v>
      </c>
      <c r="H135" s="27"/>
      <c r="I135" s="27"/>
      <c r="J135" s="67"/>
      <c r="K135" s="67" t="s">
        <v>563</v>
      </c>
      <c r="L135" s="27">
        <v>636663.12</v>
      </c>
      <c r="M135" s="27">
        <v>738.61</v>
      </c>
      <c r="N135" s="27">
        <v>1089</v>
      </c>
      <c r="O135" s="27">
        <v>4832.8999999999996</v>
      </c>
      <c r="P135" s="27">
        <v>1609579.44</v>
      </c>
      <c r="Q135" s="27">
        <v>738.61</v>
      </c>
    </row>
    <row r="136" spans="1:17" x14ac:dyDescent="0.3">
      <c r="A136" s="67" t="s">
        <v>522</v>
      </c>
      <c r="B136" s="27"/>
      <c r="C136" s="27">
        <v>21375</v>
      </c>
      <c r="D136" s="27"/>
      <c r="E136" s="27"/>
      <c r="F136" s="27">
        <v>162819.12</v>
      </c>
      <c r="G136" s="27">
        <v>124665.24</v>
      </c>
      <c r="H136" s="27"/>
      <c r="I136" s="27"/>
      <c r="J136" s="67"/>
      <c r="K136" s="67" t="s">
        <v>485</v>
      </c>
      <c r="L136" s="27">
        <v>632309.22</v>
      </c>
      <c r="M136" s="27">
        <v>3215.14</v>
      </c>
      <c r="N136" s="27"/>
      <c r="O136" s="27">
        <v>19639.98</v>
      </c>
      <c r="P136" s="27">
        <v>8587970.7300000004</v>
      </c>
      <c r="Q136" s="27">
        <v>3215.14</v>
      </c>
    </row>
    <row r="137" spans="1:17" x14ac:dyDescent="0.3">
      <c r="A137" s="67" t="s">
        <v>519</v>
      </c>
      <c r="B137" s="27"/>
      <c r="C137" s="27">
        <v>82657.570000000007</v>
      </c>
      <c r="D137" s="27"/>
      <c r="E137" s="27">
        <v>4862.84</v>
      </c>
      <c r="F137" s="27">
        <v>657163</v>
      </c>
      <c r="G137" s="27">
        <v>122479.57</v>
      </c>
      <c r="H137" s="27"/>
      <c r="I137" s="27"/>
      <c r="J137" s="67"/>
      <c r="K137" s="67" t="s">
        <v>515</v>
      </c>
      <c r="L137" s="27">
        <v>624523.46</v>
      </c>
      <c r="M137" s="27">
        <v>60</v>
      </c>
      <c r="N137" s="27">
        <v>16442.11</v>
      </c>
      <c r="O137" s="27">
        <v>542789.29</v>
      </c>
      <c r="P137" s="27">
        <v>3179964.42</v>
      </c>
      <c r="Q137" s="27">
        <v>60</v>
      </c>
    </row>
    <row r="138" spans="1:17" x14ac:dyDescent="0.3">
      <c r="A138" s="67" t="s">
        <v>349</v>
      </c>
      <c r="B138" s="27"/>
      <c r="C138" s="27">
        <v>9704.34</v>
      </c>
      <c r="D138" s="27"/>
      <c r="E138" s="27"/>
      <c r="F138" s="27"/>
      <c r="G138" s="27">
        <v>119195.43</v>
      </c>
      <c r="H138" s="27"/>
      <c r="I138" s="27"/>
      <c r="J138" s="67"/>
      <c r="K138" s="67" t="s">
        <v>562</v>
      </c>
      <c r="L138" s="27">
        <v>582478.87</v>
      </c>
      <c r="M138" s="27">
        <v>16943.27</v>
      </c>
      <c r="N138" s="27"/>
      <c r="O138" s="27">
        <v>544277.71</v>
      </c>
      <c r="P138" s="27">
        <v>6529853.1500000004</v>
      </c>
      <c r="Q138" s="27">
        <v>16943.27</v>
      </c>
    </row>
    <row r="139" spans="1:17" x14ac:dyDescent="0.3">
      <c r="A139" s="67" t="s">
        <v>443</v>
      </c>
      <c r="B139" s="27"/>
      <c r="C139" s="27">
        <v>6981.78</v>
      </c>
      <c r="D139" s="27"/>
      <c r="E139" s="27"/>
      <c r="F139" s="27">
        <v>1577020</v>
      </c>
      <c r="G139" s="27">
        <v>114767.02</v>
      </c>
      <c r="H139" s="27"/>
      <c r="I139" s="27"/>
      <c r="J139" s="67"/>
      <c r="K139" s="67" t="s">
        <v>462</v>
      </c>
      <c r="L139" s="27">
        <v>532639.11</v>
      </c>
      <c r="M139" s="27"/>
      <c r="N139" s="27">
        <v>3039.27</v>
      </c>
      <c r="O139" s="27">
        <v>359907.53</v>
      </c>
      <c r="P139" s="27">
        <v>5225835</v>
      </c>
      <c r="Q139" s="27"/>
    </row>
    <row r="140" spans="1:17" x14ac:dyDescent="0.3">
      <c r="A140" s="67" t="s">
        <v>345</v>
      </c>
      <c r="B140" s="27"/>
      <c r="C140" s="27">
        <v>5733.08</v>
      </c>
      <c r="D140" s="27"/>
      <c r="E140" s="27">
        <v>4333.04</v>
      </c>
      <c r="F140" s="27">
        <v>100</v>
      </c>
      <c r="G140" s="27">
        <v>110981.83</v>
      </c>
      <c r="H140" s="27"/>
      <c r="I140" s="27"/>
      <c r="J140" s="67"/>
      <c r="K140" s="67" t="s">
        <v>557</v>
      </c>
      <c r="L140" s="27">
        <v>531246.84</v>
      </c>
      <c r="M140" s="27"/>
      <c r="N140" s="27"/>
      <c r="O140" s="27">
        <v>104263.86</v>
      </c>
      <c r="P140" s="27">
        <v>1738059.91</v>
      </c>
      <c r="Q140" s="27"/>
    </row>
    <row r="141" spans="1:17" x14ac:dyDescent="0.3">
      <c r="A141" s="67" t="s">
        <v>546</v>
      </c>
      <c r="B141" s="27"/>
      <c r="C141" s="27"/>
      <c r="D141" s="27"/>
      <c r="E141" s="27">
        <v>10000</v>
      </c>
      <c r="F141" s="27">
        <v>28737.759999999998</v>
      </c>
      <c r="G141" s="27">
        <v>110270.67</v>
      </c>
      <c r="H141" s="27"/>
      <c r="I141" s="27"/>
      <c r="J141" s="67"/>
      <c r="K141" s="67" t="s">
        <v>517</v>
      </c>
      <c r="L141" s="27">
        <v>514716.35</v>
      </c>
      <c r="M141" s="27">
        <v>8552.09</v>
      </c>
      <c r="N141" s="27">
        <v>1113338</v>
      </c>
      <c r="O141" s="27">
        <v>2705500.61</v>
      </c>
      <c r="P141" s="27">
        <v>7457275.8099999996</v>
      </c>
      <c r="Q141" s="27">
        <v>13601.28</v>
      </c>
    </row>
    <row r="142" spans="1:17" x14ac:dyDescent="0.3">
      <c r="A142" s="67" t="s">
        <v>338</v>
      </c>
      <c r="B142" s="27"/>
      <c r="C142" s="27">
        <v>63746.18</v>
      </c>
      <c r="D142" s="27"/>
      <c r="E142" s="27">
        <v>19485.47</v>
      </c>
      <c r="F142" s="27">
        <v>15610370</v>
      </c>
      <c r="G142" s="27">
        <v>103092.92</v>
      </c>
      <c r="H142" s="27"/>
      <c r="I142" s="27"/>
      <c r="J142" s="67"/>
      <c r="K142" s="67" t="s">
        <v>538</v>
      </c>
      <c r="L142" s="27">
        <v>514243.64</v>
      </c>
      <c r="M142" s="27">
        <v>656155.94999999995</v>
      </c>
      <c r="N142" s="27"/>
      <c r="O142" s="27">
        <v>1728038.48</v>
      </c>
      <c r="P142" s="27">
        <v>50647980.109999999</v>
      </c>
      <c r="Q142" s="27">
        <v>656155.94999999995</v>
      </c>
    </row>
    <row r="143" spans="1:17" x14ac:dyDescent="0.3">
      <c r="A143" s="67" t="s">
        <v>403</v>
      </c>
      <c r="B143" s="27"/>
      <c r="C143" s="27">
        <v>4646.3900000000003</v>
      </c>
      <c r="D143" s="27"/>
      <c r="E143" s="27">
        <v>3716.25</v>
      </c>
      <c r="F143" s="27">
        <v>1035</v>
      </c>
      <c r="G143" s="27">
        <v>96480.59</v>
      </c>
      <c r="H143" s="27"/>
      <c r="I143" s="27"/>
      <c r="J143" s="67"/>
      <c r="K143" s="67" t="s">
        <v>570</v>
      </c>
      <c r="L143" s="27">
        <v>513694.4</v>
      </c>
      <c r="M143" s="27">
        <v>4281</v>
      </c>
      <c r="N143" s="27"/>
      <c r="O143" s="27">
        <v>4929.55</v>
      </c>
      <c r="P143" s="27">
        <v>1901901.31</v>
      </c>
      <c r="Q143" s="27"/>
    </row>
    <row r="144" spans="1:17" x14ac:dyDescent="0.3">
      <c r="A144" s="67" t="s">
        <v>511</v>
      </c>
      <c r="B144" s="27"/>
      <c r="C144" s="27">
        <v>59810.73</v>
      </c>
      <c r="D144" s="27"/>
      <c r="E144" s="27">
        <v>123829.3</v>
      </c>
      <c r="F144" s="27">
        <v>2436898.41</v>
      </c>
      <c r="G144" s="27">
        <v>82828.929999999993</v>
      </c>
      <c r="H144" s="27"/>
      <c r="I144" s="27"/>
      <c r="J144" s="67"/>
      <c r="K144" s="67" t="s">
        <v>319</v>
      </c>
      <c r="L144" s="27">
        <v>508972.68</v>
      </c>
      <c r="M144" s="27"/>
      <c r="N144" s="27"/>
      <c r="O144" s="27">
        <v>86279.35</v>
      </c>
      <c r="P144" s="27">
        <v>13101246.41</v>
      </c>
      <c r="Q144" s="27"/>
    </row>
    <row r="145" spans="1:17" x14ac:dyDescent="0.3">
      <c r="A145" s="67" t="s">
        <v>517</v>
      </c>
      <c r="B145" s="27"/>
      <c r="C145" s="27">
        <v>76505.81</v>
      </c>
      <c r="D145" s="27"/>
      <c r="E145" s="27"/>
      <c r="F145" s="27">
        <v>3531299.64</v>
      </c>
      <c r="G145" s="27">
        <v>77425.070000000007</v>
      </c>
      <c r="H145" s="27"/>
      <c r="I145" s="27"/>
      <c r="J145" s="67"/>
      <c r="K145" s="67" t="s">
        <v>417</v>
      </c>
      <c r="L145" s="27">
        <v>487033.13</v>
      </c>
      <c r="M145" s="27"/>
      <c r="N145" s="27"/>
      <c r="O145" s="27"/>
      <c r="P145" s="27">
        <v>221485.31</v>
      </c>
      <c r="Q145" s="27"/>
    </row>
    <row r="146" spans="1:17" x14ac:dyDescent="0.3">
      <c r="A146" s="67" t="s">
        <v>513</v>
      </c>
      <c r="B146" s="27"/>
      <c r="C146" s="27">
        <v>54287.13</v>
      </c>
      <c r="D146" s="27"/>
      <c r="E146" s="27"/>
      <c r="F146" s="27">
        <v>49671628</v>
      </c>
      <c r="G146" s="27">
        <v>72957</v>
      </c>
      <c r="H146" s="27"/>
      <c r="I146" s="27"/>
      <c r="J146" s="67"/>
      <c r="K146" s="67" t="s">
        <v>453</v>
      </c>
      <c r="L146" s="27">
        <v>474951.73</v>
      </c>
      <c r="M146" s="27"/>
      <c r="N146" s="27"/>
      <c r="O146" s="27">
        <v>172</v>
      </c>
      <c r="P146" s="27">
        <v>1519142.63</v>
      </c>
      <c r="Q146" s="27"/>
    </row>
    <row r="147" spans="1:17" x14ac:dyDescent="0.3">
      <c r="A147" s="67" t="s">
        <v>504</v>
      </c>
      <c r="B147" s="27"/>
      <c r="C147" s="27"/>
      <c r="D147" s="27"/>
      <c r="E147" s="27"/>
      <c r="F147" s="27">
        <v>6098.01</v>
      </c>
      <c r="G147" s="27">
        <v>68846.5</v>
      </c>
      <c r="H147" s="27"/>
      <c r="I147" s="27"/>
      <c r="J147" s="67"/>
      <c r="K147" s="67" t="s">
        <v>409</v>
      </c>
      <c r="L147" s="27">
        <v>438571.25</v>
      </c>
      <c r="M147" s="27">
        <v>5717.58</v>
      </c>
      <c r="N147" s="27">
        <v>261814.34</v>
      </c>
      <c r="O147" s="27">
        <v>4722569.24</v>
      </c>
      <c r="P147" s="27">
        <v>2131056.58</v>
      </c>
      <c r="Q147" s="27"/>
    </row>
    <row r="148" spans="1:17" x14ac:dyDescent="0.3">
      <c r="A148" s="67" t="s">
        <v>486</v>
      </c>
      <c r="B148" s="27"/>
      <c r="C148" s="27"/>
      <c r="D148" s="27"/>
      <c r="E148" s="27"/>
      <c r="F148" s="27">
        <v>123538.12</v>
      </c>
      <c r="G148" s="27">
        <v>66979.14</v>
      </c>
      <c r="H148" s="27"/>
      <c r="I148" s="27"/>
      <c r="J148" s="67"/>
      <c r="K148" s="67" t="s">
        <v>407</v>
      </c>
      <c r="L148" s="27">
        <v>435325.59</v>
      </c>
      <c r="M148" s="27"/>
      <c r="N148" s="27"/>
      <c r="O148" s="27">
        <v>976150.4</v>
      </c>
      <c r="P148" s="27">
        <v>1437847.02</v>
      </c>
      <c r="Q148" s="27"/>
    </row>
    <row r="149" spans="1:17" x14ac:dyDescent="0.3">
      <c r="A149" s="67" t="s">
        <v>428</v>
      </c>
      <c r="B149" s="27"/>
      <c r="C149" s="27"/>
      <c r="D149" s="27"/>
      <c r="E149" s="27"/>
      <c r="F149" s="27"/>
      <c r="G149" s="27">
        <v>64980</v>
      </c>
      <c r="H149" s="27"/>
      <c r="I149" s="27"/>
      <c r="J149" s="67"/>
      <c r="K149" s="67" t="s">
        <v>503</v>
      </c>
      <c r="L149" s="27">
        <v>401738.62</v>
      </c>
      <c r="M149" s="27"/>
      <c r="N149" s="27"/>
      <c r="O149" s="27">
        <v>58423</v>
      </c>
      <c r="P149" s="27">
        <v>3219897.89</v>
      </c>
      <c r="Q149" s="27"/>
    </row>
    <row r="150" spans="1:17" x14ac:dyDescent="0.3">
      <c r="A150" s="67" t="s">
        <v>341</v>
      </c>
      <c r="B150" s="27"/>
      <c r="C150" s="27">
        <v>858.38</v>
      </c>
      <c r="D150" s="27"/>
      <c r="E150" s="27">
        <v>2862.22</v>
      </c>
      <c r="F150" s="27">
        <v>409763.41</v>
      </c>
      <c r="G150" s="27">
        <v>64479.88</v>
      </c>
      <c r="H150" s="27"/>
      <c r="I150" s="27"/>
      <c r="J150" s="67"/>
      <c r="K150" s="67" t="s">
        <v>509</v>
      </c>
      <c r="L150" s="27">
        <v>400169.04</v>
      </c>
      <c r="M150" s="27"/>
      <c r="N150" s="27"/>
      <c r="O150" s="27">
        <v>103834</v>
      </c>
      <c r="P150" s="27">
        <v>4515487.2</v>
      </c>
      <c r="Q150" s="27"/>
    </row>
    <row r="151" spans="1:17" x14ac:dyDescent="0.3">
      <c r="A151" s="67" t="s">
        <v>515</v>
      </c>
      <c r="B151" s="27"/>
      <c r="C151" s="27">
        <v>5742.52</v>
      </c>
      <c r="D151" s="27"/>
      <c r="E151" s="27"/>
      <c r="F151" s="27">
        <v>17366</v>
      </c>
      <c r="G151" s="27">
        <v>53147.35</v>
      </c>
      <c r="H151" s="27"/>
      <c r="I151" s="27"/>
      <c r="J151" s="67"/>
      <c r="K151" s="67" t="s">
        <v>555</v>
      </c>
      <c r="L151" s="27">
        <v>361968.79</v>
      </c>
      <c r="M151" s="27"/>
      <c r="N151" s="27"/>
      <c r="O151" s="27">
        <v>536036.14</v>
      </c>
      <c r="P151" s="27">
        <v>508403.86</v>
      </c>
      <c r="Q151" s="27"/>
    </row>
    <row r="152" spans="1:17" x14ac:dyDescent="0.3">
      <c r="A152" s="67" t="s">
        <v>362</v>
      </c>
      <c r="B152" s="27">
        <v>45549.95</v>
      </c>
      <c r="C152" s="27">
        <v>49391.56</v>
      </c>
      <c r="D152" s="27"/>
      <c r="E152" s="27">
        <v>30614802.440000001</v>
      </c>
      <c r="F152" s="27">
        <v>16377262.9</v>
      </c>
      <c r="G152" s="27">
        <v>49391.56</v>
      </c>
      <c r="H152" s="27"/>
      <c r="I152" s="27"/>
      <c r="J152" s="67"/>
      <c r="K152" s="67" t="s">
        <v>457</v>
      </c>
      <c r="L152" s="27">
        <v>311301.28999999998</v>
      </c>
      <c r="M152" s="27"/>
      <c r="N152" s="27"/>
      <c r="O152" s="27">
        <v>7849056.6600000001</v>
      </c>
      <c r="P152" s="27">
        <v>7098633.1399999997</v>
      </c>
      <c r="Q152" s="27"/>
    </row>
    <row r="153" spans="1:17" x14ac:dyDescent="0.3">
      <c r="A153" s="67" t="s">
        <v>485</v>
      </c>
      <c r="B153" s="27"/>
      <c r="C153" s="27"/>
      <c r="D153" s="27"/>
      <c r="E153" s="27"/>
      <c r="F153" s="27">
        <v>128023</v>
      </c>
      <c r="G153" s="27">
        <v>44924.28</v>
      </c>
      <c r="H153" s="27"/>
      <c r="I153" s="27"/>
      <c r="J153" s="67"/>
      <c r="K153" s="67" t="s">
        <v>435</v>
      </c>
      <c r="L153" s="27">
        <v>287274.74</v>
      </c>
      <c r="M153" s="27"/>
      <c r="N153" s="27"/>
      <c r="O153" s="27">
        <v>67364.5</v>
      </c>
      <c r="P153" s="27">
        <v>7141258.6799999997</v>
      </c>
      <c r="Q153" s="27"/>
    </row>
    <row r="154" spans="1:17" x14ac:dyDescent="0.3">
      <c r="A154" s="67" t="s">
        <v>537</v>
      </c>
      <c r="B154" s="27"/>
      <c r="C154" s="27">
        <v>11227.24</v>
      </c>
      <c r="D154" s="27"/>
      <c r="E154" s="27"/>
      <c r="F154" s="27">
        <v>18818</v>
      </c>
      <c r="G154" s="27">
        <v>44413.84</v>
      </c>
      <c r="H154" s="27"/>
      <c r="I154" s="27"/>
      <c r="J154" s="67"/>
      <c r="K154" s="67" t="s">
        <v>406</v>
      </c>
      <c r="L154" s="27">
        <v>270341.96999999997</v>
      </c>
      <c r="M154" s="27"/>
      <c r="N154" s="27"/>
      <c r="O154" s="27"/>
      <c r="P154" s="27">
        <v>1180401.2</v>
      </c>
      <c r="Q154" s="27"/>
    </row>
    <row r="155" spans="1:17" x14ac:dyDescent="0.3">
      <c r="A155" s="67" t="s">
        <v>416</v>
      </c>
      <c r="B155" s="27"/>
      <c r="C155" s="27"/>
      <c r="D155" s="27"/>
      <c r="E155" s="27"/>
      <c r="F155" s="27"/>
      <c r="G155" s="27">
        <v>44268.43</v>
      </c>
      <c r="H155" s="27"/>
      <c r="I155" s="27"/>
      <c r="J155" s="67"/>
      <c r="K155" s="67" t="s">
        <v>354</v>
      </c>
      <c r="L155" s="27">
        <v>267027.38</v>
      </c>
      <c r="M155" s="27">
        <v>2139212.39</v>
      </c>
      <c r="N155" s="27">
        <v>6936463.7800000003</v>
      </c>
      <c r="O155" s="27">
        <v>280495.8</v>
      </c>
      <c r="P155" s="27">
        <v>25597385.859999999</v>
      </c>
      <c r="Q155" s="27">
        <v>5779031.2800000003</v>
      </c>
    </row>
    <row r="156" spans="1:17" x14ac:dyDescent="0.3">
      <c r="A156" s="67" t="s">
        <v>497</v>
      </c>
      <c r="B156" s="27"/>
      <c r="C156" s="27">
        <v>35144.1</v>
      </c>
      <c r="D156" s="27"/>
      <c r="E156" s="27"/>
      <c r="F156" s="27">
        <v>56641</v>
      </c>
      <c r="G156" s="27">
        <v>42293.98</v>
      </c>
      <c r="H156" s="27"/>
      <c r="I156" s="27"/>
      <c r="J156" s="67"/>
      <c r="K156" s="67" t="s">
        <v>479</v>
      </c>
      <c r="L156" s="27">
        <v>249951.22</v>
      </c>
      <c r="M156" s="27"/>
      <c r="N156" s="27"/>
      <c r="O156" s="27">
        <v>109787.61</v>
      </c>
      <c r="P156" s="27">
        <v>2075136.09</v>
      </c>
      <c r="Q156" s="27"/>
    </row>
    <row r="157" spans="1:17" x14ac:dyDescent="0.3">
      <c r="A157" s="67" t="s">
        <v>411</v>
      </c>
      <c r="B157" s="27"/>
      <c r="C157" s="27"/>
      <c r="D157" s="27"/>
      <c r="E157" s="27">
        <v>200</v>
      </c>
      <c r="F157" s="27">
        <v>414</v>
      </c>
      <c r="G157" s="27">
        <v>42235.95</v>
      </c>
      <c r="H157" s="27"/>
      <c r="I157" s="27"/>
      <c r="J157" s="67"/>
      <c r="K157" s="67" t="s">
        <v>448</v>
      </c>
      <c r="L157" s="27">
        <v>209216.59</v>
      </c>
      <c r="M157" s="27">
        <v>7486.96</v>
      </c>
      <c r="N157" s="27"/>
      <c r="O157" s="27">
        <v>6972.94</v>
      </c>
      <c r="P157" s="27">
        <v>12619582.119999999</v>
      </c>
      <c r="Q157" s="27">
        <v>7486.96</v>
      </c>
    </row>
    <row r="158" spans="1:17" x14ac:dyDescent="0.3">
      <c r="A158" s="67" t="s">
        <v>365</v>
      </c>
      <c r="B158" s="27">
        <v>774547.71</v>
      </c>
      <c r="C158" s="27">
        <v>39141.71</v>
      </c>
      <c r="D158" s="27"/>
      <c r="E158" s="27"/>
      <c r="F158" s="27">
        <v>520197.42</v>
      </c>
      <c r="G158" s="27">
        <v>39141.71</v>
      </c>
      <c r="H158" s="27"/>
      <c r="I158" s="27"/>
      <c r="J158" s="67"/>
      <c r="K158" s="67" t="s">
        <v>469</v>
      </c>
      <c r="L158" s="27">
        <v>209072.31</v>
      </c>
      <c r="M158" s="27"/>
      <c r="N158" s="27"/>
      <c r="O158" s="27">
        <v>435024.51</v>
      </c>
      <c r="P158" s="27">
        <v>8917758.6699999999</v>
      </c>
      <c r="Q158" s="27"/>
    </row>
    <row r="159" spans="1:17" x14ac:dyDescent="0.3">
      <c r="A159" s="67" t="s">
        <v>425</v>
      </c>
      <c r="B159" s="27"/>
      <c r="C159" s="27"/>
      <c r="D159" s="27"/>
      <c r="E159" s="27"/>
      <c r="F159" s="27">
        <v>36400</v>
      </c>
      <c r="G159" s="27">
        <v>38455.68</v>
      </c>
      <c r="H159" s="27"/>
      <c r="I159" s="27"/>
      <c r="J159" s="67"/>
      <c r="K159" s="67" t="s">
        <v>443</v>
      </c>
      <c r="L159" s="27">
        <v>199211.13</v>
      </c>
      <c r="M159" s="27"/>
      <c r="N159" s="27">
        <v>19344.740000000002</v>
      </c>
      <c r="O159" s="27">
        <v>593545.75</v>
      </c>
      <c r="P159" s="27">
        <v>3773436.89</v>
      </c>
      <c r="Q159" s="27"/>
    </row>
    <row r="160" spans="1:17" x14ac:dyDescent="0.3">
      <c r="A160" s="67" t="s">
        <v>448</v>
      </c>
      <c r="B160" s="27"/>
      <c r="C160" s="27"/>
      <c r="D160" s="27"/>
      <c r="E160" s="27">
        <v>1107980</v>
      </c>
      <c r="F160" s="27">
        <v>3727750.31</v>
      </c>
      <c r="G160" s="27">
        <v>36111.660000000003</v>
      </c>
      <c r="H160" s="27"/>
      <c r="I160" s="27"/>
      <c r="J160" s="67"/>
      <c r="K160" s="67" t="s">
        <v>524</v>
      </c>
      <c r="L160" s="27">
        <v>180120.05</v>
      </c>
      <c r="M160" s="27"/>
      <c r="N160" s="27"/>
      <c r="O160" s="27">
        <v>9082.3799999999992</v>
      </c>
      <c r="P160" s="27">
        <v>818308.41</v>
      </c>
      <c r="Q160" s="27"/>
    </row>
    <row r="161" spans="1:17" x14ac:dyDescent="0.3">
      <c r="A161" s="67" t="s">
        <v>447</v>
      </c>
      <c r="B161" s="27"/>
      <c r="C161" s="27"/>
      <c r="D161" s="27"/>
      <c r="E161" s="27">
        <v>26880</v>
      </c>
      <c r="F161" s="27">
        <v>2235510</v>
      </c>
      <c r="G161" s="27">
        <v>35499.5</v>
      </c>
      <c r="H161" s="27"/>
      <c r="I161" s="27"/>
      <c r="J161" s="67"/>
      <c r="K161" s="67" t="s">
        <v>350</v>
      </c>
      <c r="L161" s="27">
        <v>168765.1</v>
      </c>
      <c r="M161" s="27">
        <v>29</v>
      </c>
      <c r="N161" s="27"/>
      <c r="O161" s="27">
        <v>1139943.94</v>
      </c>
      <c r="P161" s="27">
        <v>69701007.379999995</v>
      </c>
      <c r="Q161" s="27"/>
    </row>
    <row r="162" spans="1:17" x14ac:dyDescent="0.3">
      <c r="A162" s="67" t="s">
        <v>528</v>
      </c>
      <c r="B162" s="27">
        <v>305</v>
      </c>
      <c r="C162" s="27"/>
      <c r="D162" s="27"/>
      <c r="E162" s="27"/>
      <c r="F162" s="27">
        <v>26083.95</v>
      </c>
      <c r="G162" s="27">
        <v>34653.17</v>
      </c>
      <c r="H162" s="27"/>
      <c r="I162" s="27"/>
      <c r="J162" s="67"/>
      <c r="K162" s="67" t="s">
        <v>425</v>
      </c>
      <c r="L162" s="27">
        <v>166894.9</v>
      </c>
      <c r="M162" s="27"/>
      <c r="N162" s="27"/>
      <c r="O162" s="27"/>
      <c r="P162" s="27">
        <v>14901791.310000001</v>
      </c>
      <c r="Q162" s="27"/>
    </row>
    <row r="163" spans="1:17" x14ac:dyDescent="0.3">
      <c r="A163" s="67" t="s">
        <v>333</v>
      </c>
      <c r="B163" s="27"/>
      <c r="C163" s="27">
        <v>1946.17</v>
      </c>
      <c r="D163" s="27"/>
      <c r="E163" s="27"/>
      <c r="F163" s="27"/>
      <c r="G163" s="27">
        <v>34602.54</v>
      </c>
      <c r="H163" s="27"/>
      <c r="I163" s="27"/>
      <c r="J163" s="67"/>
      <c r="K163" s="67" t="s">
        <v>414</v>
      </c>
      <c r="L163" s="27">
        <v>157890.01</v>
      </c>
      <c r="M163" s="27">
        <v>9032.0400000000009</v>
      </c>
      <c r="N163" s="27"/>
      <c r="O163" s="27">
        <v>707312.33</v>
      </c>
      <c r="P163" s="27">
        <v>19309060.899999999</v>
      </c>
      <c r="Q163" s="27">
        <v>9032.0400000000009</v>
      </c>
    </row>
    <row r="164" spans="1:17" x14ac:dyDescent="0.3">
      <c r="A164" s="67" t="s">
        <v>336</v>
      </c>
      <c r="B164" s="27"/>
      <c r="C164" s="27">
        <v>21574.38</v>
      </c>
      <c r="D164" s="27"/>
      <c r="E164" s="27">
        <v>41285.769999999997</v>
      </c>
      <c r="F164" s="27">
        <v>677250</v>
      </c>
      <c r="G164" s="27">
        <v>31332.86</v>
      </c>
      <c r="H164" s="27"/>
      <c r="I164" s="27"/>
      <c r="J164" s="67"/>
      <c r="K164" s="67" t="s">
        <v>518</v>
      </c>
      <c r="L164" s="27">
        <v>150505.1</v>
      </c>
      <c r="M164" s="27">
        <v>6391.42</v>
      </c>
      <c r="N164" s="27">
        <v>23326.28</v>
      </c>
      <c r="O164" s="27">
        <v>1155421.82</v>
      </c>
      <c r="P164" s="27">
        <v>3146913.99</v>
      </c>
      <c r="Q164" s="27">
        <v>6391.42</v>
      </c>
    </row>
    <row r="165" spans="1:17" x14ac:dyDescent="0.3">
      <c r="A165" s="67" t="s">
        <v>431</v>
      </c>
      <c r="B165" s="27"/>
      <c r="C165" s="27">
        <v>1000</v>
      </c>
      <c r="D165" s="27"/>
      <c r="E165" s="27"/>
      <c r="F165" s="27">
        <v>32715.11</v>
      </c>
      <c r="G165" s="27">
        <v>29788.73</v>
      </c>
      <c r="H165" s="27"/>
      <c r="I165" s="27"/>
      <c r="J165" s="67"/>
      <c r="K165" s="67" t="s">
        <v>560</v>
      </c>
      <c r="L165" s="27">
        <v>148363.78</v>
      </c>
      <c r="M165" s="27"/>
      <c r="N165" s="27"/>
      <c r="O165" s="27">
        <v>22154.84</v>
      </c>
      <c r="P165" s="27">
        <v>700514.3</v>
      </c>
      <c r="Q165" s="27"/>
    </row>
    <row r="166" spans="1:17" x14ac:dyDescent="0.3">
      <c r="A166" s="67" t="s">
        <v>552</v>
      </c>
      <c r="B166" s="27">
        <v>263</v>
      </c>
      <c r="C166" s="27"/>
      <c r="D166" s="27"/>
      <c r="E166" s="27">
        <v>1758</v>
      </c>
      <c r="F166" s="27">
        <v>165201.85999999999</v>
      </c>
      <c r="G166" s="27">
        <v>26380.19</v>
      </c>
      <c r="H166" s="27"/>
      <c r="I166" s="27"/>
      <c r="J166" s="67"/>
      <c r="K166" s="67" t="s">
        <v>347</v>
      </c>
      <c r="L166" s="27">
        <v>138729.62</v>
      </c>
      <c r="M166" s="27">
        <v>31810.92</v>
      </c>
      <c r="N166" s="27"/>
      <c r="O166" s="27">
        <v>10728.48</v>
      </c>
      <c r="P166" s="27">
        <v>13408261.630000001</v>
      </c>
      <c r="Q166" s="27">
        <v>29803.58</v>
      </c>
    </row>
    <row r="167" spans="1:17" x14ac:dyDescent="0.3">
      <c r="A167" s="67" t="s">
        <v>412</v>
      </c>
      <c r="B167" s="27">
        <v>9908621.6199999992</v>
      </c>
      <c r="C167" s="27"/>
      <c r="D167" s="27"/>
      <c r="E167" s="27">
        <v>113380618.77</v>
      </c>
      <c r="F167" s="27">
        <v>787606.72</v>
      </c>
      <c r="G167" s="27">
        <v>24925.62</v>
      </c>
      <c r="H167" s="27"/>
      <c r="I167" s="27"/>
      <c r="J167" s="67"/>
      <c r="K167" s="67" t="s">
        <v>418</v>
      </c>
      <c r="L167" s="27">
        <v>126036.13</v>
      </c>
      <c r="M167" s="27"/>
      <c r="N167" s="27"/>
      <c r="O167" s="27">
        <v>1409641.78</v>
      </c>
      <c r="P167" s="27">
        <v>11766860.640000001</v>
      </c>
      <c r="Q167" s="27"/>
    </row>
    <row r="168" spans="1:17" x14ac:dyDescent="0.3">
      <c r="A168" s="67" t="s">
        <v>354</v>
      </c>
      <c r="B168" s="27"/>
      <c r="C168" s="27"/>
      <c r="D168" s="27"/>
      <c r="E168" s="27">
        <v>10976</v>
      </c>
      <c r="F168" s="27">
        <v>2389.69</v>
      </c>
      <c r="G168" s="27">
        <v>24782.39</v>
      </c>
      <c r="H168" s="27"/>
      <c r="I168" s="27"/>
      <c r="J168" s="67"/>
      <c r="K168" s="67" t="s">
        <v>461</v>
      </c>
      <c r="L168" s="27">
        <v>112383.3</v>
      </c>
      <c r="M168" s="27"/>
      <c r="N168" s="27"/>
      <c r="O168" s="27">
        <v>1238568.19</v>
      </c>
      <c r="P168" s="27">
        <v>18291554.260000002</v>
      </c>
      <c r="Q168" s="27"/>
    </row>
    <row r="169" spans="1:17" x14ac:dyDescent="0.3">
      <c r="A169" s="67" t="s">
        <v>396</v>
      </c>
      <c r="B169" s="27"/>
      <c r="C169" s="27"/>
      <c r="D169" s="27"/>
      <c r="E169" s="27">
        <v>2016</v>
      </c>
      <c r="F169" s="27">
        <v>200</v>
      </c>
      <c r="G169" s="27">
        <v>24575</v>
      </c>
      <c r="H169" s="27"/>
      <c r="I169" s="27"/>
      <c r="J169" s="67"/>
      <c r="K169" s="67" t="s">
        <v>497</v>
      </c>
      <c r="L169" s="27">
        <v>104113.36</v>
      </c>
      <c r="M169" s="27"/>
      <c r="N169" s="27"/>
      <c r="O169" s="27">
        <v>1492473.97</v>
      </c>
      <c r="P169" s="27">
        <v>1106708.6100000001</v>
      </c>
      <c r="Q169" s="27"/>
    </row>
    <row r="170" spans="1:17" x14ac:dyDescent="0.3">
      <c r="A170" s="67" t="s">
        <v>548</v>
      </c>
      <c r="B170" s="27"/>
      <c r="C170" s="27"/>
      <c r="D170" s="27"/>
      <c r="E170" s="27">
        <v>2362</v>
      </c>
      <c r="F170" s="27">
        <v>326966.7</v>
      </c>
      <c r="G170" s="27">
        <v>22241</v>
      </c>
      <c r="H170" s="27"/>
      <c r="I170" s="27"/>
      <c r="J170" s="67"/>
      <c r="K170" s="67" t="s">
        <v>455</v>
      </c>
      <c r="L170" s="27">
        <v>88015.31</v>
      </c>
      <c r="M170" s="27"/>
      <c r="N170" s="27"/>
      <c r="O170" s="27"/>
      <c r="P170" s="27">
        <v>731442.39</v>
      </c>
      <c r="Q170" s="27">
        <v>130</v>
      </c>
    </row>
    <row r="171" spans="1:17" x14ac:dyDescent="0.3">
      <c r="A171" s="67" t="s">
        <v>487</v>
      </c>
      <c r="B171" s="27"/>
      <c r="C171" s="27">
        <v>1984.91</v>
      </c>
      <c r="D171" s="27"/>
      <c r="E171" s="27">
        <v>16699</v>
      </c>
      <c r="F171" s="27">
        <v>231982.61</v>
      </c>
      <c r="G171" s="27">
        <v>19346.41</v>
      </c>
      <c r="H171" s="27"/>
      <c r="I171" s="27"/>
      <c r="J171" s="67"/>
      <c r="K171" s="67" t="s">
        <v>337</v>
      </c>
      <c r="L171" s="27">
        <v>80164.83</v>
      </c>
      <c r="M171" s="27">
        <v>404.61</v>
      </c>
      <c r="N171" s="27"/>
      <c r="O171" s="27">
        <v>1193111.69</v>
      </c>
      <c r="P171" s="27">
        <v>17636022.93</v>
      </c>
      <c r="Q171" s="27"/>
    </row>
    <row r="172" spans="1:17" x14ac:dyDescent="0.3">
      <c r="A172" s="67" t="s">
        <v>503</v>
      </c>
      <c r="B172" s="27"/>
      <c r="C172" s="27"/>
      <c r="D172" s="27"/>
      <c r="E172" s="27"/>
      <c r="F172" s="27">
        <v>27629</v>
      </c>
      <c r="G172" s="27">
        <v>18833.16</v>
      </c>
      <c r="H172" s="27"/>
      <c r="I172" s="27"/>
      <c r="J172" s="67"/>
      <c r="K172" s="67" t="s">
        <v>452</v>
      </c>
      <c r="L172" s="27">
        <v>76784.960000000006</v>
      </c>
      <c r="M172" s="27">
        <v>14231.55</v>
      </c>
      <c r="N172" s="27"/>
      <c r="O172" s="27">
        <v>14490.21</v>
      </c>
      <c r="P172" s="27">
        <v>741634.52</v>
      </c>
      <c r="Q172" s="27">
        <v>20605.55</v>
      </c>
    </row>
    <row r="173" spans="1:17" x14ac:dyDescent="0.3">
      <c r="A173" s="67" t="s">
        <v>463</v>
      </c>
      <c r="B173" s="27"/>
      <c r="C173" s="27">
        <v>8694.35</v>
      </c>
      <c r="D173" s="27"/>
      <c r="E173" s="27">
        <v>2590</v>
      </c>
      <c r="F173" s="27">
        <v>442126</v>
      </c>
      <c r="G173" s="27">
        <v>18792.8</v>
      </c>
      <c r="H173" s="27"/>
      <c r="I173" s="27"/>
      <c r="J173" s="67"/>
      <c r="K173" s="67" t="s">
        <v>454</v>
      </c>
      <c r="L173" s="27">
        <v>72863.02</v>
      </c>
      <c r="M173" s="27"/>
      <c r="N173" s="27"/>
      <c r="O173" s="27">
        <v>5618</v>
      </c>
      <c r="P173" s="27">
        <v>1620295.71</v>
      </c>
      <c r="Q173" s="27"/>
    </row>
    <row r="174" spans="1:17" x14ac:dyDescent="0.3">
      <c r="A174" s="67" t="s">
        <v>435</v>
      </c>
      <c r="B174" s="27"/>
      <c r="C174" s="27"/>
      <c r="D174" s="27"/>
      <c r="E174" s="27"/>
      <c r="F174" s="27"/>
      <c r="G174" s="27">
        <v>18723.419999999998</v>
      </c>
      <c r="H174" s="27"/>
      <c r="I174" s="27"/>
      <c r="J174" s="67"/>
      <c r="K174" s="67" t="s">
        <v>495</v>
      </c>
      <c r="L174" s="27">
        <v>72041</v>
      </c>
      <c r="M174" s="27"/>
      <c r="N174" s="27"/>
      <c r="O174" s="27">
        <v>7544.27</v>
      </c>
      <c r="P174" s="27">
        <v>233903.02</v>
      </c>
      <c r="Q174" s="27"/>
    </row>
    <row r="175" spans="1:17" x14ac:dyDescent="0.3">
      <c r="A175" s="67" t="s">
        <v>560</v>
      </c>
      <c r="B175" s="27"/>
      <c r="C175" s="27"/>
      <c r="D175" s="27"/>
      <c r="E175" s="27"/>
      <c r="F175" s="27"/>
      <c r="G175" s="27">
        <v>18134.97</v>
      </c>
      <c r="H175" s="27"/>
      <c r="I175" s="27"/>
      <c r="J175" s="67"/>
      <c r="K175" s="67" t="s">
        <v>322</v>
      </c>
      <c r="L175" s="27">
        <v>64470</v>
      </c>
      <c r="M175" s="27"/>
      <c r="N175" s="27"/>
      <c r="O175" s="27">
        <v>5066803.63</v>
      </c>
      <c r="P175" s="27">
        <v>16374622.189999999</v>
      </c>
      <c r="Q175" s="27"/>
    </row>
    <row r="176" spans="1:17" x14ac:dyDescent="0.3">
      <c r="A176" s="67" t="s">
        <v>327</v>
      </c>
      <c r="B176" s="27">
        <v>1384401.44</v>
      </c>
      <c r="C176" s="27">
        <v>15129.15</v>
      </c>
      <c r="D176" s="27"/>
      <c r="E176" s="27">
        <v>5644.5</v>
      </c>
      <c r="F176" s="27">
        <v>37081866.810000002</v>
      </c>
      <c r="G176" s="27">
        <v>17697.580000000002</v>
      </c>
      <c r="H176" s="27"/>
      <c r="I176" s="27"/>
      <c r="J176" s="67"/>
      <c r="K176" s="67" t="s">
        <v>437</v>
      </c>
      <c r="L176" s="27">
        <v>57002.49</v>
      </c>
      <c r="M176" s="27"/>
      <c r="N176" s="27">
        <v>2540.2199999999998</v>
      </c>
      <c r="O176" s="27">
        <v>3999177.92</v>
      </c>
      <c r="P176" s="27">
        <v>6642217.5899999999</v>
      </c>
      <c r="Q176" s="27"/>
    </row>
    <row r="177" spans="1:17" x14ac:dyDescent="0.3">
      <c r="A177" s="67" t="s">
        <v>571</v>
      </c>
      <c r="B177" s="27"/>
      <c r="C177" s="27"/>
      <c r="D177" s="27">
        <v>250</v>
      </c>
      <c r="E177" s="27">
        <v>575</v>
      </c>
      <c r="F177" s="27">
        <v>28627</v>
      </c>
      <c r="G177" s="27">
        <v>16311</v>
      </c>
      <c r="H177" s="27"/>
      <c r="I177" s="27"/>
      <c r="J177" s="67"/>
      <c r="K177" s="67" t="s">
        <v>327</v>
      </c>
      <c r="L177" s="27">
        <v>50687.1</v>
      </c>
      <c r="M177" s="27"/>
      <c r="N177" s="27"/>
      <c r="O177" s="27">
        <v>433606.22</v>
      </c>
      <c r="P177" s="27">
        <v>6547341.0899999999</v>
      </c>
      <c r="Q177" s="27"/>
    </row>
    <row r="178" spans="1:17" x14ac:dyDescent="0.3">
      <c r="A178" s="67" t="s">
        <v>520</v>
      </c>
      <c r="B178" s="27"/>
      <c r="C178" s="27"/>
      <c r="D178" s="27">
        <v>10310</v>
      </c>
      <c r="E178" s="27">
        <v>8900</v>
      </c>
      <c r="F178" s="27">
        <v>625785</v>
      </c>
      <c r="G178" s="27">
        <v>14500</v>
      </c>
      <c r="H178" s="27"/>
      <c r="I178" s="27"/>
      <c r="J178" s="67"/>
      <c r="K178" s="67" t="s">
        <v>436</v>
      </c>
      <c r="L178" s="27">
        <v>50058.28</v>
      </c>
      <c r="M178" s="27"/>
      <c r="N178" s="27"/>
      <c r="O178" s="27">
        <v>18995</v>
      </c>
      <c r="P178" s="27">
        <v>4459105.22</v>
      </c>
      <c r="Q178" s="27"/>
    </row>
    <row r="179" spans="1:17" x14ac:dyDescent="0.3">
      <c r="A179" s="67" t="s">
        <v>451</v>
      </c>
      <c r="B179" s="27">
        <v>10</v>
      </c>
      <c r="C179" s="27"/>
      <c r="D179" s="27"/>
      <c r="E179" s="27"/>
      <c r="F179" s="27">
        <v>433.55</v>
      </c>
      <c r="G179" s="27">
        <v>12793.78</v>
      </c>
      <c r="H179" s="27"/>
      <c r="I179" s="27"/>
      <c r="J179" s="67"/>
      <c r="K179" s="67" t="s">
        <v>451</v>
      </c>
      <c r="L179" s="27">
        <v>46498.71</v>
      </c>
      <c r="M179" s="27">
        <v>150</v>
      </c>
      <c r="N179" s="27"/>
      <c r="O179" s="27">
        <v>876883.12</v>
      </c>
      <c r="P179" s="27">
        <v>868610.49</v>
      </c>
      <c r="Q179" s="27">
        <v>150</v>
      </c>
    </row>
    <row r="180" spans="1:17" x14ac:dyDescent="0.3">
      <c r="A180" s="67" t="s">
        <v>518</v>
      </c>
      <c r="B180" s="27">
        <v>10</v>
      </c>
      <c r="C180" s="27">
        <v>5704.89</v>
      </c>
      <c r="D180" s="27">
        <v>8872.7999999999993</v>
      </c>
      <c r="E180" s="27">
        <v>16785.669999999998</v>
      </c>
      <c r="F180" s="27">
        <v>657016</v>
      </c>
      <c r="G180" s="27">
        <v>12175.71</v>
      </c>
      <c r="H180" s="27"/>
      <c r="I180" s="27"/>
      <c r="J180" s="67"/>
      <c r="K180" s="67" t="s">
        <v>569</v>
      </c>
      <c r="L180" s="27">
        <v>35829.15</v>
      </c>
      <c r="M180" s="27">
        <v>136613.85999999999</v>
      </c>
      <c r="N180" s="27"/>
      <c r="O180" s="27">
        <v>52126.64</v>
      </c>
      <c r="P180" s="27">
        <v>1810535.58</v>
      </c>
      <c r="Q180" s="27">
        <v>150450.85999999999</v>
      </c>
    </row>
    <row r="181" spans="1:17" x14ac:dyDescent="0.3">
      <c r="A181" s="67" t="s">
        <v>434</v>
      </c>
      <c r="B181" s="27"/>
      <c r="C181" s="27">
        <v>3156.52</v>
      </c>
      <c r="D181" s="27"/>
      <c r="E181" s="27">
        <v>250</v>
      </c>
      <c r="F181" s="27">
        <v>278.89999999999998</v>
      </c>
      <c r="G181" s="27">
        <v>11815.97</v>
      </c>
      <c r="H181" s="27"/>
      <c r="I181" s="27"/>
      <c r="J181" s="67"/>
      <c r="K181" s="67" t="s">
        <v>434</v>
      </c>
      <c r="L181" s="27">
        <v>29801.02</v>
      </c>
      <c r="M181" s="27"/>
      <c r="N181" s="27"/>
      <c r="O181" s="27">
        <v>191715.08</v>
      </c>
      <c r="P181" s="27">
        <v>10955336.1</v>
      </c>
      <c r="Q181" s="27"/>
    </row>
    <row r="182" spans="1:17" x14ac:dyDescent="0.3">
      <c r="A182" s="67" t="s">
        <v>501</v>
      </c>
      <c r="B182" s="27"/>
      <c r="C182" s="27">
        <v>10767.61</v>
      </c>
      <c r="D182" s="27"/>
      <c r="E182" s="27"/>
      <c r="F182" s="27">
        <v>344385</v>
      </c>
      <c r="G182" s="27">
        <v>10767.61</v>
      </c>
      <c r="H182" s="27"/>
      <c r="I182" s="27"/>
      <c r="J182" s="67"/>
      <c r="K182" s="67" t="s">
        <v>339</v>
      </c>
      <c r="L182" s="27">
        <v>28703.48</v>
      </c>
      <c r="M182" s="27">
        <v>12665.41</v>
      </c>
      <c r="N182" s="27"/>
      <c r="O182" s="27">
        <v>126966.06</v>
      </c>
      <c r="P182" s="27">
        <v>8635506.5600000005</v>
      </c>
      <c r="Q182" s="27"/>
    </row>
    <row r="183" spans="1:17" x14ac:dyDescent="0.3">
      <c r="A183" s="67" t="s">
        <v>343</v>
      </c>
      <c r="B183" s="27"/>
      <c r="C183" s="27">
        <v>2512.56</v>
      </c>
      <c r="D183" s="27"/>
      <c r="E183" s="27">
        <v>19090.68</v>
      </c>
      <c r="F183" s="27"/>
      <c r="G183" s="27">
        <v>10233.27</v>
      </c>
      <c r="H183" s="27"/>
      <c r="I183" s="27"/>
      <c r="J183" s="67"/>
      <c r="K183" s="67" t="s">
        <v>507</v>
      </c>
      <c r="L183" s="27">
        <v>28141.51</v>
      </c>
      <c r="M183" s="27"/>
      <c r="N183" s="27"/>
      <c r="O183" s="27"/>
      <c r="P183" s="27">
        <v>404842.91</v>
      </c>
      <c r="Q183" s="27"/>
    </row>
    <row r="184" spans="1:17" x14ac:dyDescent="0.3">
      <c r="A184" s="67" t="s">
        <v>556</v>
      </c>
      <c r="B184" s="27"/>
      <c r="C184" s="27"/>
      <c r="D184" s="27"/>
      <c r="E184" s="27">
        <v>59001.87</v>
      </c>
      <c r="F184" s="27">
        <v>6645554.0899999999</v>
      </c>
      <c r="G184" s="27">
        <v>10157.17</v>
      </c>
      <c r="H184" s="27"/>
      <c r="I184" s="27"/>
      <c r="J184" s="67"/>
      <c r="K184" s="67" t="s">
        <v>441</v>
      </c>
      <c r="L184" s="27">
        <v>26197.64</v>
      </c>
      <c r="M184" s="27"/>
      <c r="N184" s="27"/>
      <c r="O184" s="27">
        <v>7073</v>
      </c>
      <c r="P184" s="27">
        <v>840042.54</v>
      </c>
      <c r="Q184" s="27"/>
    </row>
    <row r="185" spans="1:17" x14ac:dyDescent="0.3">
      <c r="A185" s="67" t="s">
        <v>459</v>
      </c>
      <c r="B185" s="27">
        <v>10</v>
      </c>
      <c r="C185" s="27">
        <v>6893.79</v>
      </c>
      <c r="D185" s="27"/>
      <c r="E185" s="27">
        <v>5600</v>
      </c>
      <c r="F185" s="27">
        <v>2574</v>
      </c>
      <c r="G185" s="27">
        <v>9562.2900000000009</v>
      </c>
      <c r="H185" s="27"/>
      <c r="I185" s="27"/>
      <c r="J185" s="67"/>
      <c r="K185" s="67" t="s">
        <v>399</v>
      </c>
      <c r="L185" s="27">
        <v>26194.27</v>
      </c>
      <c r="M185" s="27"/>
      <c r="N185" s="27"/>
      <c r="O185" s="27"/>
      <c r="P185" s="27">
        <v>36896.400000000001</v>
      </c>
      <c r="Q185" s="27"/>
    </row>
    <row r="186" spans="1:17" x14ac:dyDescent="0.3">
      <c r="A186" s="67" t="s">
        <v>347</v>
      </c>
      <c r="B186" s="27"/>
      <c r="C186" s="27">
        <v>9168.01</v>
      </c>
      <c r="D186" s="27"/>
      <c r="E186" s="27">
        <v>9695.4500000000007</v>
      </c>
      <c r="F186" s="27">
        <v>1355241.75</v>
      </c>
      <c r="G186" s="27">
        <v>9499.9</v>
      </c>
      <c r="H186" s="27"/>
      <c r="I186" s="27"/>
      <c r="J186" s="67"/>
      <c r="K186" s="67" t="s">
        <v>484</v>
      </c>
      <c r="L186" s="27">
        <v>25798</v>
      </c>
      <c r="M186" s="27">
        <v>843683.29</v>
      </c>
      <c r="N186" s="27"/>
      <c r="O186" s="27">
        <v>145381.89000000001</v>
      </c>
      <c r="P186" s="27">
        <v>39368546.270000003</v>
      </c>
      <c r="Q186" s="27">
        <v>843683.29</v>
      </c>
    </row>
    <row r="187" spans="1:17" x14ac:dyDescent="0.3">
      <c r="A187" s="67" t="s">
        <v>509</v>
      </c>
      <c r="B187" s="27"/>
      <c r="C187" s="27"/>
      <c r="D187" s="27"/>
      <c r="E187" s="27"/>
      <c r="F187" s="27">
        <v>23956.74</v>
      </c>
      <c r="G187" s="27">
        <v>9358</v>
      </c>
      <c r="H187" s="27"/>
      <c r="I187" s="27"/>
      <c r="J187" s="67"/>
      <c r="K187" s="67" t="s">
        <v>460</v>
      </c>
      <c r="L187" s="27">
        <v>25477.26</v>
      </c>
      <c r="M187" s="27"/>
      <c r="N187" s="27"/>
      <c r="O187" s="27"/>
      <c r="P187" s="27">
        <v>13763384.58</v>
      </c>
      <c r="Q187" s="27"/>
    </row>
    <row r="188" spans="1:17" x14ac:dyDescent="0.3">
      <c r="A188" s="67" t="s">
        <v>461</v>
      </c>
      <c r="B188" s="27"/>
      <c r="C188" s="27">
        <v>7000</v>
      </c>
      <c r="D188" s="27"/>
      <c r="E188" s="27"/>
      <c r="F188" s="27">
        <v>44975</v>
      </c>
      <c r="G188" s="27">
        <v>7788.05</v>
      </c>
      <c r="H188" s="27"/>
      <c r="I188" s="27"/>
      <c r="J188" s="67"/>
      <c r="K188" s="67" t="s">
        <v>559</v>
      </c>
      <c r="L188" s="27">
        <v>20716.830000000002</v>
      </c>
      <c r="M188" s="27"/>
      <c r="N188" s="27"/>
      <c r="O188" s="27"/>
      <c r="P188" s="27">
        <v>1328550.83</v>
      </c>
      <c r="Q188" s="27"/>
    </row>
    <row r="189" spans="1:17" x14ac:dyDescent="0.3">
      <c r="A189" s="67" t="s">
        <v>516</v>
      </c>
      <c r="B189" s="27"/>
      <c r="C189" s="27"/>
      <c r="D189" s="27">
        <v>856.54</v>
      </c>
      <c r="E189" s="27">
        <v>6916.46</v>
      </c>
      <c r="F189" s="27">
        <v>594780</v>
      </c>
      <c r="G189" s="27">
        <v>7711.23</v>
      </c>
      <c r="H189" s="27"/>
      <c r="I189" s="27"/>
      <c r="J189" s="67"/>
      <c r="K189" s="67" t="s">
        <v>390</v>
      </c>
      <c r="L189" s="27">
        <v>19566.09</v>
      </c>
      <c r="M189" s="27">
        <v>1279</v>
      </c>
      <c r="N189" s="27"/>
      <c r="O189" s="27">
        <v>134570.56</v>
      </c>
      <c r="P189" s="27">
        <v>5366743.7</v>
      </c>
      <c r="Q189" s="27">
        <v>1279</v>
      </c>
    </row>
    <row r="190" spans="1:17" x14ac:dyDescent="0.3">
      <c r="A190" s="67" t="s">
        <v>477</v>
      </c>
      <c r="B190" s="73">
        <v>1930904297.1099999</v>
      </c>
      <c r="C190" s="27">
        <v>6096.26</v>
      </c>
      <c r="D190" s="27"/>
      <c r="E190" s="27">
        <v>433535463.77999997</v>
      </c>
      <c r="F190" s="27">
        <v>113014</v>
      </c>
      <c r="G190" s="27">
        <v>6503.16</v>
      </c>
      <c r="H190" s="27"/>
      <c r="I190" s="27"/>
      <c r="J190" s="67"/>
      <c r="K190" s="67" t="s">
        <v>477</v>
      </c>
      <c r="L190" s="27">
        <v>18719.12</v>
      </c>
      <c r="M190" s="73">
        <v>2205515579.6500001</v>
      </c>
      <c r="N190" s="27"/>
      <c r="O190" s="27">
        <v>112617.84</v>
      </c>
      <c r="P190" s="27">
        <v>4661931.72</v>
      </c>
      <c r="Q190" s="73">
        <v>2205515579.6500001</v>
      </c>
    </row>
    <row r="191" spans="1:17" x14ac:dyDescent="0.3">
      <c r="A191" s="67" t="s">
        <v>551</v>
      </c>
      <c r="B191" s="27"/>
      <c r="C191" s="27"/>
      <c r="D191" s="27"/>
      <c r="E191" s="27">
        <v>17568.39</v>
      </c>
      <c r="F191" s="27">
        <v>751437.91</v>
      </c>
      <c r="G191" s="27">
        <v>6472.01</v>
      </c>
      <c r="H191" s="27"/>
      <c r="I191" s="27"/>
      <c r="J191" s="67"/>
      <c r="K191" s="67" t="s">
        <v>374</v>
      </c>
      <c r="L191" s="27">
        <v>15075.11</v>
      </c>
      <c r="M191" s="27">
        <v>3000</v>
      </c>
      <c r="N191" s="27"/>
      <c r="O191" s="27">
        <v>766.05</v>
      </c>
      <c r="P191" s="27">
        <v>397468.14</v>
      </c>
      <c r="Q191" s="27">
        <v>3000</v>
      </c>
    </row>
    <row r="192" spans="1:17" x14ac:dyDescent="0.3">
      <c r="A192" s="67" t="s">
        <v>432</v>
      </c>
      <c r="B192" s="27"/>
      <c r="C192" s="27">
        <v>42.34</v>
      </c>
      <c r="D192" s="27"/>
      <c r="E192" s="27">
        <v>5288</v>
      </c>
      <c r="F192" s="27">
        <v>1505278.28</v>
      </c>
      <c r="G192" s="27">
        <v>6211.83</v>
      </c>
      <c r="H192" s="27"/>
      <c r="I192" s="27"/>
      <c r="J192" s="67"/>
      <c r="K192" s="67" t="s">
        <v>447</v>
      </c>
      <c r="L192" s="27">
        <v>12796.44</v>
      </c>
      <c r="M192" s="27"/>
      <c r="N192" s="27"/>
      <c r="O192" s="27">
        <v>465197.55</v>
      </c>
      <c r="P192" s="27">
        <v>16650811.710000001</v>
      </c>
      <c r="Q192" s="27"/>
    </row>
    <row r="193" spans="1:17" x14ac:dyDescent="0.3">
      <c r="A193" s="67" t="s">
        <v>562</v>
      </c>
      <c r="B193" s="27"/>
      <c r="C193" s="27"/>
      <c r="D193" s="27"/>
      <c r="E193" s="27">
        <v>6885.36</v>
      </c>
      <c r="F193" s="27">
        <v>105133.55</v>
      </c>
      <c r="G193" s="27">
        <v>5888.32</v>
      </c>
      <c r="H193" s="27"/>
      <c r="I193" s="27"/>
      <c r="J193" s="67"/>
      <c r="K193" s="67" t="s">
        <v>373</v>
      </c>
      <c r="L193" s="27">
        <v>11590.26</v>
      </c>
      <c r="M193" s="27"/>
      <c r="N193" s="27"/>
      <c r="O193" s="27"/>
      <c r="P193" s="27">
        <v>54898.5</v>
      </c>
      <c r="Q193" s="27"/>
    </row>
    <row r="194" spans="1:17" x14ac:dyDescent="0.3">
      <c r="A194" s="67" t="s">
        <v>565</v>
      </c>
      <c r="B194" s="27">
        <v>50</v>
      </c>
      <c r="C194" s="27">
        <v>5301.43</v>
      </c>
      <c r="D194" s="27">
        <v>619</v>
      </c>
      <c r="E194" s="27">
        <v>11201.66</v>
      </c>
      <c r="F194" s="27">
        <v>77382</v>
      </c>
      <c r="G194" s="27">
        <v>5632.43</v>
      </c>
      <c r="H194" s="27"/>
      <c r="I194" s="27"/>
      <c r="J194" s="67"/>
      <c r="K194" s="67" t="s">
        <v>428</v>
      </c>
      <c r="L194" s="27">
        <v>10510.1</v>
      </c>
      <c r="M194" s="27"/>
      <c r="N194" s="27"/>
      <c r="O194" s="27">
        <v>19284.52</v>
      </c>
      <c r="P194" s="27">
        <v>2611054.87</v>
      </c>
      <c r="Q194" s="27"/>
    </row>
    <row r="195" spans="1:17" x14ac:dyDescent="0.3">
      <c r="A195" s="67" t="s">
        <v>524</v>
      </c>
      <c r="B195" s="27"/>
      <c r="C195" s="27"/>
      <c r="D195" s="27"/>
      <c r="E195" s="27"/>
      <c r="F195" s="27">
        <v>9928</v>
      </c>
      <c r="G195" s="27">
        <v>5389.45</v>
      </c>
      <c r="H195" s="27"/>
      <c r="I195" s="27"/>
      <c r="J195" s="67"/>
      <c r="K195" s="67" t="s">
        <v>346</v>
      </c>
      <c r="L195" s="27">
        <v>8591.7999999999993</v>
      </c>
      <c r="M195" s="27">
        <v>513</v>
      </c>
      <c r="N195" s="27"/>
      <c r="O195" s="27">
        <v>181821.31</v>
      </c>
      <c r="P195" s="27">
        <v>5055686.3600000003</v>
      </c>
      <c r="Q195" s="27"/>
    </row>
    <row r="196" spans="1:17" x14ac:dyDescent="0.3">
      <c r="A196" s="67" t="s">
        <v>339</v>
      </c>
      <c r="B196" s="27"/>
      <c r="C196" s="27">
        <v>2213.83</v>
      </c>
      <c r="D196" s="27"/>
      <c r="E196" s="27">
        <v>907.08</v>
      </c>
      <c r="F196" s="27"/>
      <c r="G196" s="27">
        <v>5112.76</v>
      </c>
      <c r="H196" s="27"/>
      <c r="I196" s="27"/>
      <c r="J196" s="67"/>
      <c r="K196" s="67" t="s">
        <v>421</v>
      </c>
      <c r="L196" s="27">
        <v>8526.56</v>
      </c>
      <c r="M196" s="27">
        <v>13284583.73</v>
      </c>
      <c r="N196" s="27">
        <v>645760.85</v>
      </c>
      <c r="O196" s="27">
        <v>929842.39</v>
      </c>
      <c r="P196" s="27">
        <v>15451266.24</v>
      </c>
      <c r="Q196" s="27">
        <v>2128.63</v>
      </c>
    </row>
    <row r="197" spans="1:17" x14ac:dyDescent="0.3">
      <c r="A197" s="67" t="s">
        <v>555</v>
      </c>
      <c r="B197" s="27"/>
      <c r="C197" s="27"/>
      <c r="D197" s="27"/>
      <c r="E197" s="27">
        <v>65000</v>
      </c>
      <c r="F197" s="27">
        <v>32500</v>
      </c>
      <c r="G197" s="27">
        <v>4168.1000000000004</v>
      </c>
      <c r="H197" s="27"/>
      <c r="I197" s="27"/>
      <c r="J197" s="67"/>
      <c r="K197" s="67" t="s">
        <v>564</v>
      </c>
      <c r="L197" s="27">
        <v>4641.16</v>
      </c>
      <c r="M197" s="27"/>
      <c r="N197" s="27"/>
      <c r="O197" s="27">
        <v>5037001.9000000004</v>
      </c>
      <c r="P197" s="27">
        <v>1585216.93</v>
      </c>
      <c r="Q197" s="27"/>
    </row>
    <row r="198" spans="1:17" x14ac:dyDescent="0.3">
      <c r="A198" s="67" t="s">
        <v>576</v>
      </c>
      <c r="B198" s="27">
        <v>0</v>
      </c>
      <c r="C198" s="27"/>
      <c r="D198" s="27"/>
      <c r="E198" s="27"/>
      <c r="F198" s="73">
        <v>363869180</v>
      </c>
      <c r="G198" s="27">
        <v>3900</v>
      </c>
      <c r="H198" s="27"/>
      <c r="I198" s="27"/>
      <c r="J198" s="67"/>
      <c r="K198" s="67" t="s">
        <v>378</v>
      </c>
      <c r="L198" s="27">
        <v>4585.91</v>
      </c>
      <c r="M198" s="27"/>
      <c r="N198" s="27"/>
      <c r="O198" s="27">
        <v>667.77</v>
      </c>
      <c r="P198" s="27">
        <v>4008.14</v>
      </c>
      <c r="Q198" s="27"/>
    </row>
    <row r="199" spans="1:17" x14ac:dyDescent="0.3">
      <c r="A199" s="67" t="s">
        <v>374</v>
      </c>
      <c r="B199" s="27"/>
      <c r="C199" s="27">
        <v>3069.07</v>
      </c>
      <c r="D199" s="27"/>
      <c r="E199" s="27"/>
      <c r="F199" s="27"/>
      <c r="G199" s="27">
        <v>3581.32</v>
      </c>
      <c r="H199" s="27"/>
      <c r="I199" s="27"/>
      <c r="J199" s="67"/>
      <c r="K199" s="67" t="s">
        <v>379</v>
      </c>
      <c r="L199" s="27">
        <v>4074.46</v>
      </c>
      <c r="M199" s="27"/>
      <c r="N199" s="27"/>
      <c r="O199" s="27">
        <v>1111.47</v>
      </c>
      <c r="P199" s="27">
        <v>3466143.55</v>
      </c>
      <c r="Q199" s="27"/>
    </row>
    <row r="200" spans="1:17" x14ac:dyDescent="0.3">
      <c r="A200" s="67" t="s">
        <v>542</v>
      </c>
      <c r="B200" s="27"/>
      <c r="C200" s="27"/>
      <c r="D200" s="27"/>
      <c r="E200" s="27"/>
      <c r="F200" s="27">
        <v>240368</v>
      </c>
      <c r="G200" s="27">
        <v>3529.56</v>
      </c>
      <c r="H200" s="27"/>
      <c r="I200" s="27"/>
      <c r="J200" s="67"/>
      <c r="K200" s="67" t="s">
        <v>360</v>
      </c>
      <c r="L200" s="27">
        <v>3259.32</v>
      </c>
      <c r="M200" s="27"/>
      <c r="N200" s="27"/>
      <c r="O200" s="27"/>
      <c r="P200" s="27">
        <v>40000.17</v>
      </c>
      <c r="Q200" s="27"/>
    </row>
    <row r="201" spans="1:17" x14ac:dyDescent="0.3">
      <c r="A201" s="67" t="s">
        <v>325</v>
      </c>
      <c r="B201" s="27"/>
      <c r="C201" s="27">
        <v>3250</v>
      </c>
      <c r="D201" s="27"/>
      <c r="E201" s="27">
        <v>19425.830000000002</v>
      </c>
      <c r="F201" s="27">
        <v>6594512.1200000001</v>
      </c>
      <c r="G201" s="27">
        <v>3250</v>
      </c>
      <c r="H201" s="27"/>
      <c r="I201" s="27"/>
      <c r="J201" s="67"/>
      <c r="K201" s="67" t="s">
        <v>508</v>
      </c>
      <c r="L201" s="27">
        <v>2649.46</v>
      </c>
      <c r="M201" s="27"/>
      <c r="N201" s="27">
        <v>910.36</v>
      </c>
      <c r="O201" s="27">
        <v>34406.120000000003</v>
      </c>
      <c r="P201" s="27">
        <v>752779.41</v>
      </c>
      <c r="Q201" s="27"/>
    </row>
    <row r="202" spans="1:17" x14ac:dyDescent="0.3">
      <c r="A202" s="67" t="s">
        <v>406</v>
      </c>
      <c r="B202" s="27"/>
      <c r="C202" s="27"/>
      <c r="D202" s="27"/>
      <c r="E202" s="27"/>
      <c r="F202" s="27"/>
      <c r="G202" s="27">
        <v>3187.3</v>
      </c>
      <c r="H202" s="27"/>
      <c r="I202" s="27"/>
      <c r="J202" s="67"/>
      <c r="K202" s="67" t="s">
        <v>427</v>
      </c>
      <c r="L202" s="27">
        <v>2480.65</v>
      </c>
      <c r="M202" s="27"/>
      <c r="N202" s="27"/>
      <c r="O202" s="27"/>
      <c r="P202" s="27">
        <v>3147085</v>
      </c>
      <c r="Q202" s="27"/>
    </row>
    <row r="203" spans="1:17" x14ac:dyDescent="0.3">
      <c r="A203" s="67" t="s">
        <v>549</v>
      </c>
      <c r="B203" s="27"/>
      <c r="C203" s="27"/>
      <c r="D203" s="27"/>
      <c r="E203" s="27"/>
      <c r="F203" s="27">
        <v>345775.72</v>
      </c>
      <c r="G203" s="27">
        <v>3026.8</v>
      </c>
      <c r="H203" s="27"/>
      <c r="I203" s="27"/>
      <c r="J203" s="67"/>
      <c r="K203" s="67" t="s">
        <v>433</v>
      </c>
      <c r="L203" s="27">
        <v>2379.2399999999998</v>
      </c>
      <c r="M203" s="27"/>
      <c r="N203" s="27"/>
      <c r="O203" s="27">
        <v>24333.29</v>
      </c>
      <c r="P203" s="27">
        <v>157141.44</v>
      </c>
      <c r="Q203" s="27"/>
    </row>
    <row r="204" spans="1:17" x14ac:dyDescent="0.3">
      <c r="A204" s="67" t="s">
        <v>323</v>
      </c>
      <c r="B204" s="27"/>
      <c r="C204" s="27">
        <v>2790</v>
      </c>
      <c r="D204" s="27"/>
      <c r="E204" s="27">
        <v>7023.6</v>
      </c>
      <c r="F204" s="27">
        <v>389088</v>
      </c>
      <c r="G204" s="27">
        <v>2790</v>
      </c>
      <c r="H204" s="27"/>
      <c r="I204" s="27"/>
      <c r="J204" s="67"/>
      <c r="K204" s="67" t="s">
        <v>416</v>
      </c>
      <c r="L204" s="27">
        <v>2144.21</v>
      </c>
      <c r="M204" s="27"/>
      <c r="N204" s="27"/>
      <c r="O204" s="27">
        <v>1895359.74</v>
      </c>
      <c r="P204" s="27">
        <v>1185406.17</v>
      </c>
      <c r="Q204" s="27"/>
    </row>
    <row r="205" spans="1:17" x14ac:dyDescent="0.3">
      <c r="A205" s="67" t="s">
        <v>507</v>
      </c>
      <c r="B205" s="27"/>
      <c r="C205" s="27">
        <v>2500</v>
      </c>
      <c r="D205" s="27"/>
      <c r="E205" s="27"/>
      <c r="F205" s="27">
        <v>171200</v>
      </c>
      <c r="G205" s="27">
        <v>2500</v>
      </c>
      <c r="H205" s="27"/>
      <c r="I205" s="27"/>
      <c r="J205" s="67"/>
      <c r="K205" s="67" t="s">
        <v>366</v>
      </c>
      <c r="L205" s="27">
        <v>1725.06</v>
      </c>
      <c r="M205" s="27"/>
      <c r="N205" s="27"/>
      <c r="O205" s="27">
        <v>14306.09</v>
      </c>
      <c r="P205" s="27">
        <v>5590</v>
      </c>
      <c r="Q205" s="27"/>
    </row>
    <row r="206" spans="1:17" x14ac:dyDescent="0.3">
      <c r="A206" s="67" t="s">
        <v>543</v>
      </c>
      <c r="B206" s="27"/>
      <c r="C206" s="27"/>
      <c r="D206" s="27"/>
      <c r="E206" s="27"/>
      <c r="F206" s="27">
        <v>1080.3699999999999</v>
      </c>
      <c r="G206" s="27">
        <v>2470.73</v>
      </c>
      <c r="H206" s="27"/>
      <c r="I206" s="27"/>
      <c r="J206" s="67"/>
      <c r="K206" s="67" t="s">
        <v>336</v>
      </c>
      <c r="L206" s="27">
        <v>1502.06</v>
      </c>
      <c r="M206" s="27">
        <v>147530.07</v>
      </c>
      <c r="N206" s="27"/>
      <c r="O206" s="27">
        <v>358434.97</v>
      </c>
      <c r="P206" s="27">
        <v>32217049.530000001</v>
      </c>
      <c r="Q206" s="27">
        <v>148030.07</v>
      </c>
    </row>
    <row r="207" spans="1:17" x14ac:dyDescent="0.3">
      <c r="A207" s="67" t="s">
        <v>344</v>
      </c>
      <c r="B207" s="27"/>
      <c r="C207" s="27"/>
      <c r="D207" s="27"/>
      <c r="E207" s="27"/>
      <c r="F207" s="27"/>
      <c r="G207" s="27">
        <v>2083.5</v>
      </c>
      <c r="H207" s="27"/>
      <c r="I207" s="27"/>
      <c r="J207" s="67"/>
      <c r="K207" s="67" t="s">
        <v>543</v>
      </c>
      <c r="L207" s="27">
        <v>1426.99</v>
      </c>
      <c r="M207" s="27"/>
      <c r="N207" s="27"/>
      <c r="O207" s="27">
        <v>102761.51</v>
      </c>
      <c r="P207" s="27">
        <v>3595524.91</v>
      </c>
      <c r="Q207" s="27"/>
    </row>
    <row r="208" spans="1:17" x14ac:dyDescent="0.3">
      <c r="A208" s="67" t="s">
        <v>523</v>
      </c>
      <c r="B208" s="27">
        <v>1743.37</v>
      </c>
      <c r="C208" s="27"/>
      <c r="D208" s="27"/>
      <c r="E208" s="27"/>
      <c r="F208" s="27">
        <v>61139.24</v>
      </c>
      <c r="G208" s="27">
        <v>1508</v>
      </c>
      <c r="H208" s="27"/>
      <c r="I208" s="27"/>
      <c r="J208" s="67"/>
      <c r="K208" s="67" t="s">
        <v>320</v>
      </c>
      <c r="L208" s="27">
        <v>1291.47</v>
      </c>
      <c r="M208" s="27"/>
      <c r="N208" s="27"/>
      <c r="O208" s="27">
        <v>6504591.4000000004</v>
      </c>
      <c r="P208" s="27">
        <v>27316569.109999999</v>
      </c>
      <c r="Q208" s="27">
        <v>574.91</v>
      </c>
    </row>
    <row r="209" spans="1:17" x14ac:dyDescent="0.3">
      <c r="A209" s="67" t="s">
        <v>452</v>
      </c>
      <c r="B209" s="27"/>
      <c r="C209" s="27"/>
      <c r="D209" s="27"/>
      <c r="E209" s="27"/>
      <c r="F209" s="27"/>
      <c r="G209" s="27">
        <v>1500</v>
      </c>
      <c r="H209" s="27"/>
      <c r="I209" s="27"/>
      <c r="J209" s="67"/>
      <c r="K209" s="67" t="s">
        <v>476</v>
      </c>
      <c r="L209" s="27">
        <v>1260</v>
      </c>
      <c r="M209" s="27"/>
      <c r="N209" s="27"/>
      <c r="O209" s="27"/>
      <c r="P209" s="27">
        <v>611.27</v>
      </c>
      <c r="Q209" s="27"/>
    </row>
    <row r="210" spans="1:17" x14ac:dyDescent="0.3">
      <c r="A210" s="67" t="s">
        <v>479</v>
      </c>
      <c r="B210" s="27"/>
      <c r="C210" s="27">
        <v>1225.0899999999999</v>
      </c>
      <c r="D210" s="27"/>
      <c r="E210" s="27"/>
      <c r="F210" s="27">
        <v>93634</v>
      </c>
      <c r="G210" s="27">
        <v>1225.0899999999999</v>
      </c>
      <c r="H210" s="27"/>
      <c r="I210" s="27"/>
      <c r="J210" s="67"/>
      <c r="K210" s="67" t="s">
        <v>466</v>
      </c>
      <c r="L210" s="27">
        <v>1142</v>
      </c>
      <c r="M210" s="27">
        <v>1432</v>
      </c>
      <c r="N210" s="27"/>
      <c r="O210" s="27">
        <v>705</v>
      </c>
      <c r="P210" s="27">
        <v>10838629.109999999</v>
      </c>
      <c r="Q210" s="27">
        <v>21029</v>
      </c>
    </row>
    <row r="211" spans="1:17" x14ac:dyDescent="0.3">
      <c r="A211" s="67" t="s">
        <v>563</v>
      </c>
      <c r="B211" s="27"/>
      <c r="C211" s="27"/>
      <c r="D211" s="27"/>
      <c r="E211" s="27"/>
      <c r="F211" s="27">
        <v>15202.5</v>
      </c>
      <c r="G211" s="27">
        <v>1161</v>
      </c>
      <c r="H211" s="27"/>
      <c r="I211" s="27"/>
      <c r="J211" s="67"/>
      <c r="K211" s="67" t="s">
        <v>376</v>
      </c>
      <c r="L211" s="27">
        <v>1103.6099999999999</v>
      </c>
      <c r="M211" s="27">
        <v>452869.05</v>
      </c>
      <c r="N211" s="27"/>
      <c r="O211" s="27">
        <v>213402.55</v>
      </c>
      <c r="P211" s="27">
        <v>2104545.59</v>
      </c>
      <c r="Q211" s="27">
        <v>455684.49</v>
      </c>
    </row>
    <row r="212" spans="1:17" x14ac:dyDescent="0.3">
      <c r="A212" s="67" t="s">
        <v>337</v>
      </c>
      <c r="B212" s="27"/>
      <c r="C212" s="27">
        <v>972.28</v>
      </c>
      <c r="D212" s="27"/>
      <c r="E212" s="27">
        <v>6827.42</v>
      </c>
      <c r="F212" s="27">
        <v>100</v>
      </c>
      <c r="G212" s="27">
        <v>972.28</v>
      </c>
      <c r="H212" s="27"/>
      <c r="I212" s="27"/>
      <c r="J212" s="67"/>
      <c r="K212" s="67" t="s">
        <v>504</v>
      </c>
      <c r="L212" s="27">
        <v>1063.1199999999999</v>
      </c>
      <c r="M212" s="27"/>
      <c r="N212" s="27">
        <v>122688</v>
      </c>
      <c r="O212" s="27">
        <v>3515566.57</v>
      </c>
      <c r="P212" s="27">
        <v>2963669.46</v>
      </c>
      <c r="Q212" s="27"/>
    </row>
    <row r="213" spans="1:17" x14ac:dyDescent="0.3">
      <c r="A213" s="67" t="s">
        <v>481</v>
      </c>
      <c r="B213" s="27"/>
      <c r="C213" s="27"/>
      <c r="D213" s="27"/>
      <c r="E213" s="27"/>
      <c r="F213" s="27">
        <v>400</v>
      </c>
      <c r="G213" s="27">
        <v>939</v>
      </c>
      <c r="H213" s="27"/>
      <c r="I213" s="27"/>
      <c r="J213" s="67"/>
      <c r="K213" s="67" t="s">
        <v>397</v>
      </c>
      <c r="L213" s="27">
        <v>1021.21</v>
      </c>
      <c r="M213" s="27"/>
      <c r="N213" s="27"/>
      <c r="O213" s="27"/>
      <c r="P213" s="27">
        <v>11004293</v>
      </c>
      <c r="Q213" s="27"/>
    </row>
    <row r="214" spans="1:17" x14ac:dyDescent="0.3">
      <c r="A214" s="67" t="s">
        <v>547</v>
      </c>
      <c r="B214" s="27"/>
      <c r="C214" s="27"/>
      <c r="D214" s="27"/>
      <c r="E214" s="27"/>
      <c r="F214" s="27">
        <v>98709</v>
      </c>
      <c r="G214" s="27">
        <v>800</v>
      </c>
      <c r="H214" s="27"/>
      <c r="I214" s="27"/>
      <c r="J214" s="67"/>
      <c r="K214" s="67" t="s">
        <v>368</v>
      </c>
      <c r="L214" s="27">
        <v>902.48</v>
      </c>
      <c r="M214" s="27"/>
      <c r="N214" s="27"/>
      <c r="O214" s="27"/>
      <c r="P214" s="27">
        <v>163040.54999999999</v>
      </c>
      <c r="Q214" s="27"/>
    </row>
    <row r="215" spans="1:17" x14ac:dyDescent="0.3">
      <c r="A215" s="67" t="s">
        <v>346</v>
      </c>
      <c r="B215" s="27"/>
      <c r="C215" s="27">
        <v>749.64</v>
      </c>
      <c r="D215" s="27"/>
      <c r="E215" s="27">
        <v>3078.95</v>
      </c>
      <c r="F215" s="27">
        <v>80</v>
      </c>
      <c r="G215" s="27">
        <v>749.64</v>
      </c>
      <c r="H215" s="27"/>
      <c r="I215" s="27"/>
      <c r="J215" s="67"/>
      <c r="K215" s="67" t="s">
        <v>348</v>
      </c>
      <c r="L215" s="27">
        <v>428</v>
      </c>
      <c r="M215" s="27">
        <v>23411641.77</v>
      </c>
      <c r="N215" s="27"/>
      <c r="O215" s="27">
        <v>10717.87</v>
      </c>
      <c r="P215" s="27">
        <v>42084198.469999999</v>
      </c>
      <c r="Q215" s="27">
        <v>23411641.77</v>
      </c>
    </row>
    <row r="216" spans="1:17" x14ac:dyDescent="0.3">
      <c r="A216" s="67" t="s">
        <v>442</v>
      </c>
      <c r="B216" s="27">
        <v>24308</v>
      </c>
      <c r="C216" s="27"/>
      <c r="D216" s="27"/>
      <c r="E216" s="27">
        <v>83721.91</v>
      </c>
      <c r="F216" s="27"/>
      <c r="G216" s="27">
        <v>450.41</v>
      </c>
      <c r="H216" s="27"/>
      <c r="I216" s="27"/>
      <c r="J216" s="67"/>
      <c r="K216" s="67" t="s">
        <v>351</v>
      </c>
      <c r="L216" s="27">
        <v>320.61</v>
      </c>
      <c r="M216" s="27">
        <v>1190</v>
      </c>
      <c r="N216" s="27"/>
      <c r="O216" s="27">
        <v>4820466.38</v>
      </c>
      <c r="P216" s="27">
        <v>48113661.450000003</v>
      </c>
      <c r="Q216" s="27">
        <v>73683.56</v>
      </c>
    </row>
    <row r="217" spans="1:17" x14ac:dyDescent="0.3">
      <c r="A217" s="67" t="s">
        <v>446</v>
      </c>
      <c r="B217" s="27"/>
      <c r="C217" s="27"/>
      <c r="D217" s="27"/>
      <c r="E217" s="27"/>
      <c r="F217" s="27"/>
      <c r="G217" s="27">
        <v>410.71</v>
      </c>
      <c r="H217" s="27"/>
      <c r="I217" s="27"/>
      <c r="J217" s="67"/>
      <c r="K217" s="67" t="s">
        <v>341</v>
      </c>
      <c r="L217" s="27">
        <v>31</v>
      </c>
      <c r="M217" s="27">
        <v>2541218.14</v>
      </c>
      <c r="N217" s="27"/>
      <c r="O217" s="27">
        <v>47668.92</v>
      </c>
      <c r="P217" s="73">
        <v>89344848.709999993</v>
      </c>
      <c r="Q217" s="27">
        <v>219107.69</v>
      </c>
    </row>
    <row r="218" spans="1:17" x14ac:dyDescent="0.3">
      <c r="A218" s="67" t="s">
        <v>421</v>
      </c>
      <c r="B218" s="27"/>
      <c r="C218" s="27">
        <v>50</v>
      </c>
      <c r="D218" s="27"/>
      <c r="E218" s="27">
        <v>148535</v>
      </c>
      <c r="F218" s="27">
        <v>29183.4</v>
      </c>
      <c r="G218" s="27">
        <v>301.25</v>
      </c>
      <c r="H218" s="27"/>
      <c r="I218" s="27"/>
      <c r="J218" s="67"/>
      <c r="K218" s="67" t="s">
        <v>333</v>
      </c>
      <c r="L218" s="27">
        <v>14.6</v>
      </c>
      <c r="M218" s="27"/>
      <c r="N218" s="27"/>
      <c r="O218" s="27">
        <v>982284.72</v>
      </c>
      <c r="P218" s="27">
        <v>750369.3</v>
      </c>
      <c r="Q218" s="27"/>
    </row>
    <row r="219" spans="1:17" x14ac:dyDescent="0.3">
      <c r="A219" s="67" t="s">
        <v>456</v>
      </c>
      <c r="B219" s="27"/>
      <c r="C219" s="27"/>
      <c r="D219" s="27"/>
      <c r="E219" s="27"/>
      <c r="F219" s="27">
        <v>164</v>
      </c>
      <c r="G219" s="27">
        <v>220.08</v>
      </c>
      <c r="H219" s="27"/>
      <c r="I219" s="27"/>
      <c r="J219" s="67"/>
      <c r="K219" s="67" t="s">
        <v>576</v>
      </c>
      <c r="L219" s="27">
        <v>0</v>
      </c>
      <c r="M219" s="27"/>
      <c r="N219" s="27"/>
      <c r="O219" s="27"/>
      <c r="P219" s="27">
        <v>127170.36</v>
      </c>
      <c r="Q219" s="27"/>
    </row>
    <row r="220" spans="1:17" x14ac:dyDescent="0.3">
      <c r="A220" s="67" t="s">
        <v>495</v>
      </c>
      <c r="B220" s="27"/>
      <c r="C220" s="27"/>
      <c r="D220" s="27"/>
      <c r="E220" s="27"/>
      <c r="F220" s="27">
        <v>94736</v>
      </c>
      <c r="G220" s="27">
        <v>95.78</v>
      </c>
      <c r="H220" s="27"/>
      <c r="I220" s="27"/>
      <c r="J220" s="67"/>
      <c r="K220" s="67" t="s">
        <v>577</v>
      </c>
      <c r="L220" s="27">
        <v>0</v>
      </c>
      <c r="M220" s="27"/>
      <c r="N220" s="27"/>
      <c r="O220" s="27"/>
      <c r="P220" s="27">
        <v>31709.94</v>
      </c>
      <c r="Q220" s="27"/>
    </row>
    <row r="221" spans="1:17" x14ac:dyDescent="0.3">
      <c r="A221" s="67" t="s">
        <v>540</v>
      </c>
      <c r="B221" s="27"/>
      <c r="C221" s="27"/>
      <c r="D221" s="27"/>
      <c r="E221" s="27"/>
      <c r="F221" s="27">
        <v>7613600</v>
      </c>
      <c r="G221" s="27">
        <v>83</v>
      </c>
      <c r="H221" s="27"/>
      <c r="I221" s="27"/>
      <c r="J221" s="67"/>
      <c r="K221" s="67" t="s">
        <v>575</v>
      </c>
      <c r="L221" s="27">
        <v>0</v>
      </c>
      <c r="M221" s="27"/>
      <c r="N221" s="27"/>
      <c r="O221" s="27"/>
      <c r="P221" s="27"/>
      <c r="Q221" s="27"/>
    </row>
    <row r="222" spans="1:17" x14ac:dyDescent="0.3">
      <c r="A222" s="67" t="s">
        <v>329</v>
      </c>
      <c r="B222" s="27"/>
      <c r="C222" s="27">
        <v>70.739999999999995</v>
      </c>
      <c r="D222" s="27"/>
      <c r="E222" s="27">
        <v>2793.35</v>
      </c>
      <c r="F222" s="27"/>
      <c r="G222" s="27">
        <v>70.739999999999995</v>
      </c>
      <c r="H222" s="27"/>
      <c r="I222" s="27"/>
      <c r="J222" s="67"/>
      <c r="K222" s="67" t="s">
        <v>352</v>
      </c>
      <c r="L222" s="27"/>
      <c r="M222" s="27"/>
      <c r="N222" s="27"/>
      <c r="O222" s="27">
        <v>5740243.5499999998</v>
      </c>
      <c r="P222" s="27">
        <v>86363640.530000001</v>
      </c>
      <c r="Q222" s="27"/>
    </row>
    <row r="223" spans="1:17" x14ac:dyDescent="0.3">
      <c r="A223" s="67" t="s">
        <v>466</v>
      </c>
      <c r="B223" s="27">
        <v>7859052.9900000002</v>
      </c>
      <c r="C223" s="27"/>
      <c r="D223" s="27"/>
      <c r="E223" s="27">
        <v>159258344.33000001</v>
      </c>
      <c r="F223" s="73">
        <v>520206548.5</v>
      </c>
      <c r="G223" s="27"/>
      <c r="H223" s="27"/>
      <c r="I223" s="27"/>
      <c r="J223" s="67"/>
      <c r="K223" s="67" t="s">
        <v>326</v>
      </c>
      <c r="L223" s="27"/>
      <c r="M223" s="27"/>
      <c r="N223" s="27"/>
      <c r="O223" s="27">
        <v>1256671.56</v>
      </c>
      <c r="P223" s="27">
        <v>1477657.62</v>
      </c>
      <c r="Q223" s="27"/>
    </row>
    <row r="224" spans="1:17" x14ac:dyDescent="0.3">
      <c r="A224" s="67" t="s">
        <v>467</v>
      </c>
      <c r="B224" s="27"/>
      <c r="C224" s="27"/>
      <c r="D224" s="27"/>
      <c r="E224" s="27">
        <v>6716596.5700000003</v>
      </c>
      <c r="F224" s="27">
        <v>200</v>
      </c>
      <c r="G224" s="27"/>
      <c r="H224" s="27"/>
      <c r="I224" s="27"/>
      <c r="J224" s="67"/>
      <c r="K224" s="67" t="s">
        <v>325</v>
      </c>
      <c r="L224" s="27"/>
      <c r="M224" s="27"/>
      <c r="N224" s="27"/>
      <c r="O224" s="27">
        <v>448018.98</v>
      </c>
      <c r="P224" s="27">
        <v>582799.61</v>
      </c>
      <c r="Q224" s="27"/>
    </row>
    <row r="225" spans="1:17" x14ac:dyDescent="0.3">
      <c r="A225" s="67" t="s">
        <v>318</v>
      </c>
      <c r="B225" s="27"/>
      <c r="C225" s="27"/>
      <c r="D225" s="27"/>
      <c r="E225" s="27">
        <v>301612</v>
      </c>
      <c r="F225" s="27">
        <v>858873.08</v>
      </c>
      <c r="G225" s="27"/>
      <c r="H225" s="27"/>
      <c r="I225" s="27"/>
      <c r="J225" s="67"/>
      <c r="K225" s="67" t="s">
        <v>340</v>
      </c>
      <c r="L225" s="27"/>
      <c r="M225" s="27">
        <v>313160.28000000003</v>
      </c>
      <c r="N225" s="27"/>
      <c r="O225" s="27">
        <v>436340.61</v>
      </c>
      <c r="P225" s="27">
        <v>21630259.32</v>
      </c>
      <c r="Q225" s="27">
        <v>324813.09999999998</v>
      </c>
    </row>
    <row r="226" spans="1:17" x14ac:dyDescent="0.3">
      <c r="A226" s="67" t="s">
        <v>389</v>
      </c>
      <c r="B226" s="27"/>
      <c r="C226" s="27">
        <v>102</v>
      </c>
      <c r="D226" s="27">
        <v>7400</v>
      </c>
      <c r="E226" s="27">
        <v>44016.03</v>
      </c>
      <c r="F226" s="27">
        <v>352</v>
      </c>
      <c r="G226" s="27"/>
      <c r="H226" s="27"/>
      <c r="I226" s="27"/>
      <c r="J226" s="67"/>
      <c r="K226" s="67" t="s">
        <v>502</v>
      </c>
      <c r="L226" s="27"/>
      <c r="M226" s="27"/>
      <c r="N226" s="27"/>
      <c r="O226" s="27">
        <v>416513.73</v>
      </c>
      <c r="P226" s="27">
        <v>234837.94</v>
      </c>
      <c r="Q226" s="27"/>
    </row>
    <row r="227" spans="1:17" x14ac:dyDescent="0.3">
      <c r="A227" s="67" t="s">
        <v>355</v>
      </c>
      <c r="B227" s="27"/>
      <c r="C227" s="27"/>
      <c r="D227" s="27">
        <v>4720</v>
      </c>
      <c r="E227" s="27">
        <v>26397.200000000001</v>
      </c>
      <c r="F227" s="27">
        <v>3764</v>
      </c>
      <c r="G227" s="27"/>
      <c r="H227" s="27"/>
      <c r="I227" s="27"/>
      <c r="J227" s="67"/>
      <c r="K227" s="67" t="s">
        <v>365</v>
      </c>
      <c r="L227" s="27"/>
      <c r="M227" s="27">
        <v>4014234.47</v>
      </c>
      <c r="N227" s="27"/>
      <c r="O227" s="27">
        <v>265227.45</v>
      </c>
      <c r="P227" s="27">
        <v>15933529.27</v>
      </c>
      <c r="Q227" s="27">
        <v>2085187.47</v>
      </c>
    </row>
    <row r="228" spans="1:17" x14ac:dyDescent="0.3">
      <c r="A228" s="67" t="s">
        <v>399</v>
      </c>
      <c r="B228" s="27"/>
      <c r="C228" s="27"/>
      <c r="D228" s="27"/>
      <c r="E228" s="27">
        <v>7500</v>
      </c>
      <c r="F228" s="27"/>
      <c r="G228" s="27"/>
      <c r="H228" s="27"/>
      <c r="I228" s="27"/>
      <c r="J228" s="67"/>
      <c r="K228" s="67" t="s">
        <v>345</v>
      </c>
      <c r="L228" s="27"/>
      <c r="M228" s="27">
        <v>1117.57</v>
      </c>
      <c r="N228" s="27">
        <v>5569.32</v>
      </c>
      <c r="O228" s="27">
        <v>188003.15</v>
      </c>
      <c r="P228" s="27">
        <v>13147890.939999999</v>
      </c>
      <c r="Q228" s="27"/>
    </row>
    <row r="229" spans="1:17" x14ac:dyDescent="0.3">
      <c r="A229" s="67" t="s">
        <v>493</v>
      </c>
      <c r="B229" s="27"/>
      <c r="C229" s="27"/>
      <c r="D229" s="27"/>
      <c r="E229" s="27">
        <v>3416.38</v>
      </c>
      <c r="F229" s="27"/>
      <c r="G229" s="27"/>
      <c r="H229" s="27"/>
      <c r="I229" s="27"/>
      <c r="J229" s="67"/>
      <c r="K229" s="67" t="s">
        <v>343</v>
      </c>
      <c r="L229" s="27"/>
      <c r="M229" s="27">
        <v>910</v>
      </c>
      <c r="N229" s="27">
        <v>619972.44999999995</v>
      </c>
      <c r="O229" s="27">
        <v>105899.41</v>
      </c>
      <c r="P229" s="27">
        <v>8249754.71</v>
      </c>
      <c r="Q229" s="27"/>
    </row>
    <row r="230" spans="1:17" x14ac:dyDescent="0.3">
      <c r="A230" s="67" t="s">
        <v>570</v>
      </c>
      <c r="B230" s="27">
        <v>30</v>
      </c>
      <c r="C230" s="27"/>
      <c r="D230" s="27"/>
      <c r="E230" s="27">
        <v>1514</v>
      </c>
      <c r="F230" s="27">
        <v>127033.60000000001</v>
      </c>
      <c r="G230" s="27"/>
      <c r="H230" s="27"/>
      <c r="I230" s="27"/>
      <c r="J230" s="67"/>
      <c r="K230" s="67" t="s">
        <v>481</v>
      </c>
      <c r="L230" s="27"/>
      <c r="M230" s="27"/>
      <c r="N230" s="27"/>
      <c r="O230" s="27">
        <v>95023.63</v>
      </c>
      <c r="P230" s="27">
        <v>183534.3</v>
      </c>
      <c r="Q230" s="27"/>
    </row>
    <row r="231" spans="1:17" x14ac:dyDescent="0.3">
      <c r="A231" s="67" t="s">
        <v>408</v>
      </c>
      <c r="B231" s="27"/>
      <c r="C231" s="27"/>
      <c r="D231" s="27"/>
      <c r="E231" s="27">
        <v>1018.83</v>
      </c>
      <c r="F231" s="27"/>
      <c r="G231" s="27"/>
      <c r="H231" s="27"/>
      <c r="I231" s="27"/>
      <c r="J231" s="67"/>
      <c r="K231" s="67" t="s">
        <v>403</v>
      </c>
      <c r="L231" s="27"/>
      <c r="M231" s="27"/>
      <c r="N231" s="27"/>
      <c r="O231" s="27">
        <v>81088.53</v>
      </c>
      <c r="P231" s="27">
        <v>46517830.990000002</v>
      </c>
      <c r="Q231" s="27"/>
    </row>
    <row r="232" spans="1:17" x14ac:dyDescent="0.3">
      <c r="A232" s="67" t="s">
        <v>332</v>
      </c>
      <c r="B232" s="27"/>
      <c r="C232" s="27"/>
      <c r="D232" s="27"/>
      <c r="E232" s="27">
        <v>931.5</v>
      </c>
      <c r="F232" s="27"/>
      <c r="G232" s="27"/>
      <c r="H232" s="27"/>
      <c r="I232" s="27"/>
      <c r="J232" s="67"/>
      <c r="K232" s="67" t="s">
        <v>391</v>
      </c>
      <c r="L232" s="27"/>
      <c r="M232" s="27">
        <v>14873</v>
      </c>
      <c r="N232" s="27"/>
      <c r="O232" s="27">
        <v>75355.23</v>
      </c>
      <c r="P232" s="27">
        <v>3501508.96</v>
      </c>
      <c r="Q232" s="27">
        <v>14873</v>
      </c>
    </row>
    <row r="233" spans="1:17" x14ac:dyDescent="0.3">
      <c r="A233" s="67" t="s">
        <v>550</v>
      </c>
      <c r="B233" s="27"/>
      <c r="C233" s="27"/>
      <c r="D233" s="27"/>
      <c r="E233" s="27">
        <v>250</v>
      </c>
      <c r="F233" s="27">
        <v>507292</v>
      </c>
      <c r="G233" s="27"/>
      <c r="H233" s="27"/>
      <c r="I233" s="27"/>
      <c r="J233" s="67"/>
      <c r="K233" s="67" t="s">
        <v>415</v>
      </c>
      <c r="L233" s="27"/>
      <c r="M233" s="27"/>
      <c r="N233" s="27"/>
      <c r="O233" s="27">
        <v>38547.86</v>
      </c>
      <c r="P233" s="27">
        <v>204735.7</v>
      </c>
      <c r="Q233" s="27"/>
    </row>
    <row r="234" spans="1:17" x14ac:dyDescent="0.3">
      <c r="A234" s="67" t="s">
        <v>529</v>
      </c>
      <c r="B234" s="27"/>
      <c r="C234" s="27"/>
      <c r="D234" s="27"/>
      <c r="E234" s="27">
        <v>200</v>
      </c>
      <c r="F234" s="27">
        <v>158850</v>
      </c>
      <c r="G234" s="27"/>
      <c r="H234" s="27"/>
      <c r="I234" s="27"/>
      <c r="J234" s="67"/>
      <c r="K234" s="67" t="s">
        <v>471</v>
      </c>
      <c r="L234" s="27"/>
      <c r="M234" s="27"/>
      <c r="N234" s="27"/>
      <c r="O234" s="27">
        <v>22986</v>
      </c>
      <c r="P234" s="27">
        <v>3178316.01</v>
      </c>
      <c r="Q234" s="27"/>
    </row>
    <row r="235" spans="1:17" x14ac:dyDescent="0.3">
      <c r="A235" s="67" t="s">
        <v>387</v>
      </c>
      <c r="B235" s="27"/>
      <c r="C235" s="27"/>
      <c r="D235" s="27"/>
      <c r="E235" s="27"/>
      <c r="F235" s="27">
        <v>10220626</v>
      </c>
      <c r="G235" s="27"/>
      <c r="H235" s="27"/>
      <c r="I235" s="27"/>
      <c r="J235" s="67"/>
      <c r="K235" s="67" t="s">
        <v>370</v>
      </c>
      <c r="L235" s="27"/>
      <c r="M235" s="27"/>
      <c r="N235" s="27"/>
      <c r="O235" s="27">
        <v>22900.99</v>
      </c>
      <c r="P235" s="27">
        <v>92265.2</v>
      </c>
      <c r="Q235" s="27"/>
    </row>
    <row r="236" spans="1:17" x14ac:dyDescent="0.3">
      <c r="A236" s="67" t="s">
        <v>381</v>
      </c>
      <c r="B236" s="27"/>
      <c r="C236" s="27"/>
      <c r="D236" s="27"/>
      <c r="E236" s="27"/>
      <c r="F236" s="27">
        <v>6106282</v>
      </c>
      <c r="G236" s="27"/>
      <c r="H236" s="27"/>
      <c r="I236" s="27"/>
      <c r="J236" s="67"/>
      <c r="K236" s="67" t="s">
        <v>323</v>
      </c>
      <c r="L236" s="27"/>
      <c r="M236" s="27"/>
      <c r="N236" s="27"/>
      <c r="O236" s="27">
        <v>15813.91</v>
      </c>
      <c r="P236" s="27">
        <v>116250.86</v>
      </c>
      <c r="Q236" s="27"/>
    </row>
    <row r="237" spans="1:17" x14ac:dyDescent="0.3">
      <c r="A237" s="67" t="s">
        <v>577</v>
      </c>
      <c r="B237" s="27">
        <v>0</v>
      </c>
      <c r="C237" s="27"/>
      <c r="D237" s="27"/>
      <c r="E237" s="27"/>
      <c r="F237" s="27">
        <v>2936100</v>
      </c>
      <c r="G237" s="27"/>
      <c r="H237" s="27"/>
      <c r="I237" s="27"/>
      <c r="J237" s="67"/>
      <c r="K237" s="67" t="s">
        <v>542</v>
      </c>
      <c r="L237" s="27"/>
      <c r="M237" s="27"/>
      <c r="N237" s="27"/>
      <c r="O237" s="27">
        <v>4863.18</v>
      </c>
      <c r="P237" s="27">
        <v>312097.17</v>
      </c>
      <c r="Q237" s="27"/>
    </row>
    <row r="238" spans="1:17" x14ac:dyDescent="0.3">
      <c r="A238" s="67" t="s">
        <v>366</v>
      </c>
      <c r="B238" s="27"/>
      <c r="C238" s="27"/>
      <c r="D238" s="27"/>
      <c r="E238" s="27"/>
      <c r="F238" s="27">
        <v>2451501.88</v>
      </c>
      <c r="G238" s="27"/>
      <c r="H238" s="27"/>
      <c r="I238" s="27"/>
      <c r="J238" s="67"/>
      <c r="K238" s="67" t="s">
        <v>404</v>
      </c>
      <c r="L238" s="27"/>
      <c r="M238" s="27"/>
      <c r="N238" s="27"/>
      <c r="O238" s="27">
        <v>2733.07</v>
      </c>
      <c r="P238" s="27">
        <v>2334847.9500000002</v>
      </c>
      <c r="Q238" s="27"/>
    </row>
    <row r="239" spans="1:17" x14ac:dyDescent="0.3">
      <c r="A239" s="67" t="s">
        <v>364</v>
      </c>
      <c r="B239" s="27">
        <v>70659.320000000007</v>
      </c>
      <c r="C239" s="27"/>
      <c r="D239" s="27"/>
      <c r="E239" s="27"/>
      <c r="F239" s="27">
        <v>2030119.17</v>
      </c>
      <c r="G239" s="27"/>
      <c r="H239" s="27"/>
      <c r="I239" s="27"/>
      <c r="J239" s="67"/>
      <c r="K239" s="67" t="s">
        <v>492</v>
      </c>
      <c r="L239" s="27"/>
      <c r="M239" s="27"/>
      <c r="N239" s="27"/>
      <c r="O239" s="27">
        <v>2058.14</v>
      </c>
      <c r="P239" s="27">
        <v>116535.07</v>
      </c>
      <c r="Q239" s="27"/>
    </row>
    <row r="240" spans="1:17" x14ac:dyDescent="0.3">
      <c r="A240" s="67" t="s">
        <v>506</v>
      </c>
      <c r="B240" s="27"/>
      <c r="C240" s="27"/>
      <c r="D240" s="27"/>
      <c r="E240" s="27"/>
      <c r="F240" s="27">
        <v>1760595</v>
      </c>
      <c r="G240" s="27"/>
      <c r="H240" s="27"/>
      <c r="I240" s="27"/>
      <c r="J240" s="67"/>
      <c r="K240" s="67" t="s">
        <v>353</v>
      </c>
      <c r="L240" s="27"/>
      <c r="M240" s="27"/>
      <c r="N240" s="27"/>
      <c r="O240" s="27">
        <v>1092.02</v>
      </c>
      <c r="P240" s="27"/>
      <c r="Q240" s="27"/>
    </row>
    <row r="241" spans="1:17" x14ac:dyDescent="0.3">
      <c r="A241" s="67" t="s">
        <v>564</v>
      </c>
      <c r="B241" s="27"/>
      <c r="C241" s="27"/>
      <c r="D241" s="27"/>
      <c r="E241" s="27"/>
      <c r="F241" s="27">
        <v>869690</v>
      </c>
      <c r="G241" s="27"/>
      <c r="H241" s="27"/>
      <c r="I241" s="27"/>
      <c r="J241" s="67"/>
      <c r="K241" s="67" t="s">
        <v>338</v>
      </c>
      <c r="L241" s="27"/>
      <c r="M241" s="27"/>
      <c r="N241" s="27"/>
      <c r="O241" s="27">
        <v>398.02</v>
      </c>
      <c r="P241" s="27">
        <v>24367349.460000001</v>
      </c>
      <c r="Q241" s="27"/>
    </row>
    <row r="242" spans="1:17" x14ac:dyDescent="0.3">
      <c r="A242" s="67" t="s">
        <v>392</v>
      </c>
      <c r="B242" s="27"/>
      <c r="C242" s="27"/>
      <c r="D242" s="27"/>
      <c r="E242" s="27"/>
      <c r="F242" s="27">
        <v>470317.1</v>
      </c>
      <c r="G242" s="27"/>
      <c r="H242" s="27"/>
      <c r="I242" s="27"/>
      <c r="J242" s="67"/>
      <c r="K242" s="67" t="s">
        <v>331</v>
      </c>
      <c r="L242" s="27"/>
      <c r="M242" s="27"/>
      <c r="N242" s="27"/>
      <c r="O242" s="27">
        <v>104.06</v>
      </c>
      <c r="P242" s="27">
        <v>75840030.409999996</v>
      </c>
      <c r="Q242" s="27"/>
    </row>
    <row r="243" spans="1:17" x14ac:dyDescent="0.3">
      <c r="A243" s="67" t="s">
        <v>363</v>
      </c>
      <c r="B243" s="27"/>
      <c r="C243" s="27"/>
      <c r="D243" s="27"/>
      <c r="E243" s="27"/>
      <c r="F243" s="27">
        <v>400370</v>
      </c>
      <c r="G243" s="27"/>
      <c r="H243" s="27"/>
      <c r="I243" s="27"/>
      <c r="J243" s="67"/>
      <c r="K243" s="67" t="s">
        <v>382</v>
      </c>
      <c r="L243" s="27"/>
      <c r="M243" s="27">
        <v>7208678.9400000004</v>
      </c>
      <c r="N243" s="27"/>
      <c r="O243" s="27"/>
      <c r="P243" s="27"/>
      <c r="Q243" s="27">
        <v>7208678.9400000004</v>
      </c>
    </row>
    <row r="244" spans="1:17" x14ac:dyDescent="0.3">
      <c r="A244" s="67" t="s">
        <v>402</v>
      </c>
      <c r="B244" s="27"/>
      <c r="C244" s="27"/>
      <c r="D244" s="27"/>
      <c r="E244" s="27"/>
      <c r="F244" s="27">
        <v>281458</v>
      </c>
      <c r="G244" s="27"/>
      <c r="H244" s="27"/>
      <c r="I244" s="27"/>
      <c r="J244" s="67"/>
      <c r="K244" s="67" t="s">
        <v>467</v>
      </c>
      <c r="L244" s="27"/>
      <c r="M244" s="27">
        <v>5119270.63</v>
      </c>
      <c r="N244" s="27"/>
      <c r="O244" s="27"/>
      <c r="P244" s="27">
        <v>2597847</v>
      </c>
      <c r="Q244" s="27">
        <v>5119270.63</v>
      </c>
    </row>
    <row r="245" spans="1:17" x14ac:dyDescent="0.3">
      <c r="A245" s="67" t="s">
        <v>398</v>
      </c>
      <c r="B245" s="27"/>
      <c r="C245" s="27"/>
      <c r="D245" s="27"/>
      <c r="E245" s="27"/>
      <c r="F245" s="27">
        <v>54720</v>
      </c>
      <c r="G245" s="27"/>
      <c r="H245" s="27"/>
      <c r="I245" s="27"/>
      <c r="J245" s="67"/>
      <c r="K245" s="67" t="s">
        <v>364</v>
      </c>
      <c r="L245" s="27"/>
      <c r="M245" s="27">
        <v>1598637.31</v>
      </c>
      <c r="N245" s="27"/>
      <c r="O245" s="27"/>
      <c r="P245" s="27">
        <v>12467487.26</v>
      </c>
      <c r="Q245" s="27">
        <v>1396419.31</v>
      </c>
    </row>
    <row r="246" spans="1:17" x14ac:dyDescent="0.3">
      <c r="A246" s="67" t="s">
        <v>380</v>
      </c>
      <c r="B246" s="27"/>
      <c r="C246" s="27"/>
      <c r="D246" s="27"/>
      <c r="E246" s="27"/>
      <c r="F246" s="27">
        <v>47886</v>
      </c>
      <c r="G246" s="27"/>
      <c r="H246" s="27"/>
      <c r="I246" s="27"/>
      <c r="J246" s="67"/>
      <c r="K246" s="67" t="s">
        <v>315</v>
      </c>
      <c r="L246" s="27"/>
      <c r="M246" s="27">
        <v>1440500</v>
      </c>
      <c r="N246" s="27"/>
      <c r="O246" s="27"/>
      <c r="P246" s="27">
        <v>5001004.97</v>
      </c>
      <c r="Q246" s="27">
        <v>1440500</v>
      </c>
    </row>
    <row r="247" spans="1:17" x14ac:dyDescent="0.3">
      <c r="A247" s="67" t="s">
        <v>454</v>
      </c>
      <c r="B247" s="27"/>
      <c r="C247" s="27"/>
      <c r="D247" s="27"/>
      <c r="E247" s="27"/>
      <c r="F247" s="27">
        <v>31644</v>
      </c>
      <c r="G247" s="27"/>
      <c r="H247" s="27"/>
      <c r="I247" s="27"/>
      <c r="J247" s="67"/>
      <c r="K247" s="67" t="s">
        <v>318</v>
      </c>
      <c r="L247" s="27"/>
      <c r="M247" s="27">
        <v>156066.49</v>
      </c>
      <c r="N247" s="27"/>
      <c r="O247" s="27"/>
      <c r="P247" s="27">
        <v>102205.16</v>
      </c>
      <c r="Q247" s="27">
        <v>156066.49</v>
      </c>
    </row>
    <row r="248" spans="1:17" x14ac:dyDescent="0.3">
      <c r="A248" s="67" t="s">
        <v>559</v>
      </c>
      <c r="B248" s="27"/>
      <c r="C248" s="27"/>
      <c r="D248" s="27"/>
      <c r="E248" s="27"/>
      <c r="F248" s="27">
        <v>26533</v>
      </c>
      <c r="G248" s="27"/>
      <c r="H248" s="27"/>
      <c r="I248" s="27"/>
      <c r="J248" s="67"/>
      <c r="K248" s="67" t="s">
        <v>408</v>
      </c>
      <c r="L248" s="27"/>
      <c r="M248" s="27">
        <v>12848.71</v>
      </c>
      <c r="N248" s="27"/>
      <c r="O248" s="27"/>
      <c r="P248" s="27">
        <v>1600717.67</v>
      </c>
      <c r="Q248" s="27"/>
    </row>
    <row r="249" spans="1:17" x14ac:dyDescent="0.3">
      <c r="A249" s="67" t="s">
        <v>502</v>
      </c>
      <c r="B249" s="27"/>
      <c r="C249" s="27"/>
      <c r="D249" s="27"/>
      <c r="E249" s="27"/>
      <c r="F249" s="27">
        <v>20000</v>
      </c>
      <c r="G249" s="27"/>
      <c r="H249" s="27"/>
      <c r="I249" s="27"/>
      <c r="J249" s="67"/>
      <c r="K249" s="67" t="s">
        <v>357</v>
      </c>
      <c r="L249" s="27"/>
      <c r="M249" s="27">
        <v>10079.77</v>
      </c>
      <c r="N249" s="27"/>
      <c r="O249" s="27"/>
      <c r="P249" s="27">
        <v>455150.83</v>
      </c>
      <c r="Q249" s="27">
        <v>10079.77</v>
      </c>
    </row>
    <row r="250" spans="1:17" x14ac:dyDescent="0.3">
      <c r="A250" s="67" t="s">
        <v>430</v>
      </c>
      <c r="B250" s="27"/>
      <c r="C250" s="27"/>
      <c r="D250" s="27"/>
      <c r="E250" s="27"/>
      <c r="F250" s="27">
        <v>8245</v>
      </c>
      <c r="G250" s="27"/>
      <c r="H250" s="27"/>
      <c r="I250" s="27"/>
      <c r="J250" s="67"/>
      <c r="K250" s="67" t="s">
        <v>332</v>
      </c>
      <c r="L250" s="27"/>
      <c r="M250" s="27">
        <v>2400</v>
      </c>
      <c r="N250" s="27"/>
      <c r="O250" s="27"/>
      <c r="P250" s="27">
        <v>1708268.67</v>
      </c>
      <c r="Q250" s="27">
        <v>2400</v>
      </c>
    </row>
    <row r="251" spans="1:17" x14ac:dyDescent="0.3">
      <c r="A251" s="67" t="s">
        <v>441</v>
      </c>
      <c r="B251" s="27"/>
      <c r="C251" s="27"/>
      <c r="D251" s="27"/>
      <c r="E251" s="27"/>
      <c r="F251" s="27">
        <v>7595</v>
      </c>
      <c r="G251" s="27"/>
      <c r="H251" s="27"/>
      <c r="I251" s="27"/>
      <c r="J251" s="67"/>
      <c r="K251" s="67" t="s">
        <v>321</v>
      </c>
      <c r="L251" s="27"/>
      <c r="M251" s="27">
        <v>420</v>
      </c>
      <c r="N251" s="27"/>
      <c r="O251" s="27"/>
      <c r="P251" s="27">
        <v>7466512.7400000002</v>
      </c>
      <c r="Q251" s="27">
        <v>420</v>
      </c>
    </row>
    <row r="252" spans="1:17" x14ac:dyDescent="0.3">
      <c r="A252" s="67" t="s">
        <v>378</v>
      </c>
      <c r="B252" s="27"/>
      <c r="C252" s="27"/>
      <c r="D252" s="27"/>
      <c r="E252" s="27"/>
      <c r="F252" s="27">
        <v>3704.2</v>
      </c>
      <c r="G252" s="27"/>
      <c r="H252" s="27"/>
      <c r="I252" s="27"/>
      <c r="J252" s="67"/>
      <c r="K252" s="67" t="s">
        <v>381</v>
      </c>
      <c r="L252" s="27"/>
      <c r="M252" s="27">
        <v>110</v>
      </c>
      <c r="N252" s="27"/>
      <c r="O252" s="27"/>
      <c r="P252" s="27"/>
      <c r="Q252" s="27">
        <v>110</v>
      </c>
    </row>
    <row r="253" spans="1:17" x14ac:dyDescent="0.3">
      <c r="A253" s="67" t="s">
        <v>469</v>
      </c>
      <c r="B253" s="27"/>
      <c r="C253" s="27"/>
      <c r="D253" s="27"/>
      <c r="E253" s="27"/>
      <c r="F253" s="27">
        <v>2332.4899999999998</v>
      </c>
      <c r="G253" s="27"/>
      <c r="H253" s="27"/>
      <c r="I253" s="27"/>
      <c r="J253" s="67"/>
      <c r="K253" s="67" t="s">
        <v>386</v>
      </c>
      <c r="L253" s="27"/>
      <c r="M253" s="27"/>
      <c r="N253" s="27"/>
      <c r="O253" s="27"/>
      <c r="P253" s="27">
        <v>36900925.899999999</v>
      </c>
      <c r="Q253" s="27"/>
    </row>
    <row r="254" spans="1:17" x14ac:dyDescent="0.3">
      <c r="A254" s="67" t="s">
        <v>388</v>
      </c>
      <c r="B254" s="27"/>
      <c r="C254" s="27"/>
      <c r="D254" s="27"/>
      <c r="E254" s="27"/>
      <c r="F254" s="27">
        <v>1600</v>
      </c>
      <c r="G254" s="27"/>
      <c r="H254" s="27"/>
      <c r="I254" s="27"/>
      <c r="J254" s="67"/>
      <c r="K254" s="67" t="s">
        <v>424</v>
      </c>
      <c r="L254" s="27"/>
      <c r="M254" s="27"/>
      <c r="N254" s="27"/>
      <c r="O254" s="27"/>
      <c r="P254" s="27">
        <v>17364103.82</v>
      </c>
      <c r="Q254" s="27"/>
    </row>
    <row r="255" spans="1:17" x14ac:dyDescent="0.3">
      <c r="A255" s="67" t="s">
        <v>439</v>
      </c>
      <c r="B255" s="27"/>
      <c r="C255" s="27"/>
      <c r="D255" s="27"/>
      <c r="E255" s="27"/>
      <c r="F255" s="27">
        <v>1479</v>
      </c>
      <c r="G255" s="27"/>
      <c r="H255" s="27"/>
      <c r="I255" s="27"/>
      <c r="J255" s="67"/>
      <c r="K255" s="67" t="s">
        <v>394</v>
      </c>
      <c r="L255" s="27"/>
      <c r="M255" s="27"/>
      <c r="N255" s="27"/>
      <c r="O255" s="27"/>
      <c r="P255" s="27">
        <v>11427795.9</v>
      </c>
      <c r="Q255" s="27"/>
    </row>
    <row r="256" spans="1:17" x14ac:dyDescent="0.3">
      <c r="A256" s="67" t="s">
        <v>455</v>
      </c>
      <c r="B256" s="27"/>
      <c r="C256" s="27"/>
      <c r="D256" s="27"/>
      <c r="E256" s="27"/>
      <c r="F256" s="27">
        <v>749.58</v>
      </c>
      <c r="G256" s="27"/>
      <c r="H256" s="27"/>
      <c r="I256" s="27"/>
      <c r="J256" s="67"/>
      <c r="K256" s="67" t="s">
        <v>349</v>
      </c>
      <c r="L256" s="27"/>
      <c r="M256" s="27"/>
      <c r="N256" s="27"/>
      <c r="O256" s="27"/>
      <c r="P256" s="27">
        <v>8698758.3300000001</v>
      </c>
      <c r="Q256" s="27"/>
    </row>
    <row r="257" spans="1:17" x14ac:dyDescent="0.3">
      <c r="A257" s="67" t="s">
        <v>508</v>
      </c>
      <c r="B257" s="27"/>
      <c r="C257" s="27"/>
      <c r="D257" s="27"/>
      <c r="E257" s="27"/>
      <c r="F257" s="27">
        <v>560</v>
      </c>
      <c r="G257" s="27"/>
      <c r="H257" s="27"/>
      <c r="I257" s="27"/>
      <c r="J257" s="67"/>
      <c r="K257" s="67" t="s">
        <v>396</v>
      </c>
      <c r="L257" s="27"/>
      <c r="M257" s="27"/>
      <c r="N257" s="27"/>
      <c r="O257" s="27"/>
      <c r="P257" s="27">
        <v>7672330.7199999997</v>
      </c>
      <c r="Q257" s="27"/>
    </row>
    <row r="258" spans="1:17" x14ac:dyDescent="0.3">
      <c r="A258" s="67" t="s">
        <v>386</v>
      </c>
      <c r="B258" s="73">
        <v>116393728</v>
      </c>
      <c r="C258" s="27"/>
      <c r="D258" s="27"/>
      <c r="E258" s="27"/>
      <c r="F258" s="27">
        <v>201.5</v>
      </c>
      <c r="G258" s="27"/>
      <c r="H258" s="27"/>
      <c r="I258" s="27"/>
      <c r="J258" s="67"/>
      <c r="K258" s="67" t="s">
        <v>398</v>
      </c>
      <c r="L258" s="27"/>
      <c r="M258" s="27"/>
      <c r="N258" s="27"/>
      <c r="O258" s="27"/>
      <c r="P258" s="27">
        <v>4997038</v>
      </c>
      <c r="Q258" s="27"/>
    </row>
    <row r="259" spans="1:17" x14ac:dyDescent="0.3">
      <c r="A259" s="67" t="s">
        <v>382</v>
      </c>
      <c r="B259" s="27"/>
      <c r="C259" s="27"/>
      <c r="D259" s="27"/>
      <c r="E259" s="27"/>
      <c r="F259" s="27">
        <v>146.1</v>
      </c>
      <c r="G259" s="27"/>
      <c r="H259" s="27"/>
      <c r="I259" s="27"/>
      <c r="J259" s="67"/>
      <c r="K259" s="67" t="s">
        <v>473</v>
      </c>
      <c r="L259" s="27"/>
      <c r="M259" s="27"/>
      <c r="N259" s="27"/>
      <c r="O259" s="27"/>
      <c r="P259" s="27">
        <v>2455621.88</v>
      </c>
      <c r="Q259" s="27"/>
    </row>
    <row r="260" spans="1:17" x14ac:dyDescent="0.3">
      <c r="A260" s="67" t="s">
        <v>373</v>
      </c>
      <c r="B260" s="27"/>
      <c r="C260" s="27"/>
      <c r="D260" s="27"/>
      <c r="E260" s="27"/>
      <c r="F260" s="27">
        <v>60</v>
      </c>
      <c r="G260" s="27"/>
      <c r="H260" s="27"/>
      <c r="I260" s="27"/>
      <c r="J260" s="67"/>
      <c r="K260" s="67" t="s">
        <v>328</v>
      </c>
      <c r="L260" s="27"/>
      <c r="M260" s="27"/>
      <c r="N260" s="27"/>
      <c r="O260" s="27"/>
      <c r="P260" s="27">
        <v>1871327.66</v>
      </c>
      <c r="Q260" s="27"/>
    </row>
    <row r="261" spans="1:17" x14ac:dyDescent="0.3">
      <c r="A261" s="67" t="s">
        <v>409</v>
      </c>
      <c r="B261" s="27"/>
      <c r="C261" s="27"/>
      <c r="D261" s="27"/>
      <c r="E261" s="27"/>
      <c r="F261" s="27">
        <v>10</v>
      </c>
      <c r="G261" s="27"/>
      <c r="H261" s="27"/>
      <c r="I261" s="27"/>
      <c r="J261" s="67"/>
      <c r="K261" s="67" t="s">
        <v>355</v>
      </c>
      <c r="L261" s="27"/>
      <c r="M261" s="27"/>
      <c r="N261" s="27"/>
      <c r="O261" s="27"/>
      <c r="P261" s="27">
        <v>1542811</v>
      </c>
      <c r="Q261" s="27"/>
    </row>
    <row r="262" spans="1:17" x14ac:dyDescent="0.3">
      <c r="A262" s="67" t="s">
        <v>385</v>
      </c>
      <c r="B262" s="73">
        <v>1765482088.29</v>
      </c>
      <c r="C262" s="27"/>
      <c r="D262" s="27"/>
      <c r="E262" s="27"/>
      <c r="F262" s="27"/>
      <c r="G262" s="27"/>
      <c r="H262" s="27"/>
      <c r="I262" s="27"/>
      <c r="J262" s="67"/>
      <c r="K262" s="67" t="s">
        <v>334</v>
      </c>
      <c r="L262" s="27"/>
      <c r="M262" s="27"/>
      <c r="N262" s="27"/>
      <c r="O262" s="27"/>
      <c r="P262" s="27">
        <v>1379583.55</v>
      </c>
      <c r="Q262" s="27"/>
    </row>
    <row r="263" spans="1:17" x14ac:dyDescent="0.3">
      <c r="A263" s="67" t="s">
        <v>453</v>
      </c>
      <c r="B263" s="27">
        <v>104</v>
      </c>
      <c r="C263" s="27"/>
      <c r="D263" s="27"/>
      <c r="E263" s="27"/>
      <c r="F263" s="27"/>
      <c r="G263" s="27"/>
      <c r="H263" s="27"/>
      <c r="I263" s="27"/>
      <c r="J263" s="67"/>
      <c r="K263" s="67" t="s">
        <v>468</v>
      </c>
      <c r="L263" s="27"/>
      <c r="M263" s="27"/>
      <c r="N263" s="27"/>
      <c r="O263" s="27"/>
      <c r="P263" s="27">
        <v>935791.46</v>
      </c>
      <c r="Q263" s="27"/>
    </row>
    <row r="264" spans="1:17" x14ac:dyDescent="0.3">
      <c r="A264" s="67" t="s">
        <v>575</v>
      </c>
      <c r="B264" s="27">
        <v>0</v>
      </c>
      <c r="C264" s="27"/>
      <c r="D264" s="27"/>
      <c r="E264" s="27"/>
      <c r="F264" s="27"/>
      <c r="G264" s="27"/>
      <c r="H264" s="27"/>
      <c r="I264" s="27"/>
      <c r="J264" s="67"/>
      <c r="K264" s="67" t="s">
        <v>405</v>
      </c>
      <c r="L264" s="27"/>
      <c r="M264" s="27"/>
      <c r="N264" s="27"/>
      <c r="O264" s="27"/>
      <c r="P264" s="27">
        <v>646706.63</v>
      </c>
      <c r="Q264" s="27"/>
    </row>
    <row r="265" spans="1:17" x14ac:dyDescent="0.3">
      <c r="A265" s="67"/>
      <c r="B265" s="67"/>
      <c r="C265" s="67"/>
      <c r="D265" s="67"/>
      <c r="E265" s="67"/>
      <c r="F265" s="67"/>
      <c r="G265" s="67"/>
      <c r="H265" s="27"/>
      <c r="I265" s="27"/>
      <c r="J265" s="67"/>
      <c r="K265" s="67" t="s">
        <v>539</v>
      </c>
      <c r="L265" s="27"/>
      <c r="M265" s="27"/>
      <c r="N265" s="27"/>
      <c r="O265" s="27"/>
      <c r="P265" s="27">
        <v>329652.75</v>
      </c>
      <c r="Q265" s="27"/>
    </row>
    <row r="266" spans="1:17" x14ac:dyDescent="0.3">
      <c r="A266" s="67"/>
      <c r="B266" s="67"/>
      <c r="C266" s="67"/>
      <c r="D266" s="67"/>
      <c r="E266" s="67"/>
      <c r="F266" s="67"/>
      <c r="G266" s="67"/>
      <c r="H266" s="27"/>
      <c r="I266" s="27"/>
      <c r="J266" s="67"/>
      <c r="K266" s="67" t="s">
        <v>411</v>
      </c>
      <c r="L266" s="27"/>
      <c r="M266" s="27"/>
      <c r="N266" s="27"/>
      <c r="O266" s="27"/>
      <c r="P266" s="27">
        <v>279243.26</v>
      </c>
      <c r="Q266" s="27"/>
    </row>
    <row r="267" spans="1:17" x14ac:dyDescent="0.3">
      <c r="A267" s="67"/>
      <c r="B267" s="67"/>
      <c r="C267" s="67"/>
      <c r="D267" s="67"/>
      <c r="E267" s="67"/>
      <c r="F267" s="67"/>
      <c r="G267" s="67"/>
      <c r="H267" s="27"/>
      <c r="I267" s="27"/>
      <c r="J267" s="67"/>
      <c r="K267" s="67" t="s">
        <v>344</v>
      </c>
      <c r="L267" s="27"/>
      <c r="M267" s="27"/>
      <c r="N267" s="27"/>
      <c r="O267" s="27"/>
      <c r="P267" s="27">
        <v>276557.07</v>
      </c>
      <c r="Q267" s="27"/>
    </row>
    <row r="268" spans="1:17" x14ac:dyDescent="0.3">
      <c r="A268" s="67"/>
      <c r="B268" s="67"/>
      <c r="C268" s="67"/>
      <c r="D268" s="67"/>
      <c r="E268" s="67"/>
      <c r="F268" s="67"/>
      <c r="G268" s="67"/>
      <c r="H268" s="27"/>
      <c r="I268" s="27"/>
      <c r="J268" s="67"/>
      <c r="K268" s="67" t="s">
        <v>363</v>
      </c>
      <c r="L268" s="27"/>
      <c r="M268" s="27"/>
      <c r="N268" s="27"/>
      <c r="O268" s="27"/>
      <c r="P268" s="27">
        <v>273267</v>
      </c>
      <c r="Q268" s="27"/>
    </row>
    <row r="269" spans="1:17" x14ac:dyDescent="0.3">
      <c r="A269" s="67"/>
      <c r="B269" s="67"/>
      <c r="C269" s="67"/>
      <c r="D269" s="67"/>
      <c r="E269" s="67"/>
      <c r="F269" s="67"/>
      <c r="G269" s="67"/>
      <c r="H269" s="27"/>
      <c r="I269" s="27"/>
      <c r="J269" s="67"/>
      <c r="K269" s="67" t="s">
        <v>440</v>
      </c>
      <c r="L269" s="27"/>
      <c r="M269" s="27"/>
      <c r="N269" s="27"/>
      <c r="O269" s="27"/>
      <c r="P269" s="27">
        <v>262368.68</v>
      </c>
      <c r="Q269" s="27"/>
    </row>
    <row r="270" spans="1:17" x14ac:dyDescent="0.3">
      <c r="A270" s="67" t="s">
        <v>328</v>
      </c>
      <c r="B270" s="27"/>
      <c r="C270" s="27"/>
      <c r="D270" s="27"/>
      <c r="E270" s="27"/>
      <c r="F270" s="27"/>
      <c r="G270" s="27"/>
      <c r="H270" s="27"/>
      <c r="I270" s="27"/>
      <c r="J270" s="67"/>
      <c r="K270" s="67" t="s">
        <v>358</v>
      </c>
      <c r="L270" s="27"/>
      <c r="M270" s="27"/>
      <c r="N270" s="27"/>
      <c r="O270" s="27"/>
      <c r="P270" s="27">
        <v>219384.06</v>
      </c>
      <c r="Q270" s="27"/>
    </row>
    <row r="271" spans="1:17" x14ac:dyDescent="0.3">
      <c r="A271" s="67" t="s">
        <v>330</v>
      </c>
      <c r="B271" s="27"/>
      <c r="C271" s="27"/>
      <c r="D271" s="27"/>
      <c r="E271" s="27"/>
      <c r="F271" s="27"/>
      <c r="G271" s="27"/>
      <c r="H271" s="27"/>
      <c r="I271" s="27"/>
      <c r="J271" s="67"/>
      <c r="K271" s="67" t="s">
        <v>478</v>
      </c>
      <c r="L271" s="27"/>
      <c r="M271" s="27"/>
      <c r="N271" s="27"/>
      <c r="O271" s="27"/>
      <c r="P271" s="27">
        <v>209449.56</v>
      </c>
      <c r="Q271" s="27"/>
    </row>
    <row r="272" spans="1:17" x14ac:dyDescent="0.3">
      <c r="A272" s="67" t="s">
        <v>353</v>
      </c>
      <c r="B272" s="27"/>
      <c r="C272" s="27"/>
      <c r="D272" s="27"/>
      <c r="E272" s="27"/>
      <c r="F272" s="27"/>
      <c r="G272" s="27"/>
      <c r="H272" s="27"/>
      <c r="I272" s="27"/>
      <c r="J272" s="67"/>
      <c r="K272" s="67" t="s">
        <v>375</v>
      </c>
      <c r="L272" s="27"/>
      <c r="M272" s="27"/>
      <c r="N272" s="27"/>
      <c r="O272" s="27"/>
      <c r="P272" s="27">
        <v>157378.29999999999</v>
      </c>
      <c r="Q272" s="27"/>
    </row>
    <row r="273" spans="1:17" x14ac:dyDescent="0.3">
      <c r="A273" s="67" t="s">
        <v>356</v>
      </c>
      <c r="B273" s="27"/>
      <c r="C273" s="27"/>
      <c r="D273" s="27"/>
      <c r="E273" s="27"/>
      <c r="F273" s="27"/>
      <c r="G273" s="27"/>
      <c r="H273" s="27"/>
      <c r="I273" s="27"/>
      <c r="J273" s="67"/>
      <c r="K273" s="67" t="s">
        <v>392</v>
      </c>
      <c r="L273" s="27"/>
      <c r="M273" s="27"/>
      <c r="N273" s="27"/>
      <c r="O273" s="27"/>
      <c r="P273" s="27">
        <v>94964.75</v>
      </c>
      <c r="Q273" s="27"/>
    </row>
    <row r="274" spans="1:17" x14ac:dyDescent="0.3">
      <c r="A274" s="67" t="s">
        <v>357</v>
      </c>
      <c r="B274" s="27"/>
      <c r="C274" s="27"/>
      <c r="D274" s="27"/>
      <c r="E274" s="27"/>
      <c r="F274" s="27"/>
      <c r="G274" s="27"/>
      <c r="H274" s="27"/>
      <c r="I274" s="27"/>
      <c r="J274" s="67"/>
      <c r="K274" s="67" t="s">
        <v>439</v>
      </c>
      <c r="L274" s="27"/>
      <c r="M274" s="27"/>
      <c r="N274" s="27">
        <v>23316.7</v>
      </c>
      <c r="O274" s="27"/>
      <c r="P274" s="27">
        <v>77395.12</v>
      </c>
      <c r="Q274" s="27"/>
    </row>
    <row r="275" spans="1:17" x14ac:dyDescent="0.3">
      <c r="A275" s="67" t="s">
        <v>358</v>
      </c>
      <c r="B275" s="27"/>
      <c r="C275" s="27"/>
      <c r="D275" s="27"/>
      <c r="E275" s="27"/>
      <c r="F275" s="27"/>
      <c r="G275" s="27"/>
      <c r="H275" s="27"/>
      <c r="I275" s="27"/>
      <c r="J275" s="67"/>
      <c r="K275" s="67" t="s">
        <v>362</v>
      </c>
      <c r="L275" s="27"/>
      <c r="M275" s="27"/>
      <c r="N275" s="27"/>
      <c r="O275" s="27"/>
      <c r="P275" s="27">
        <v>57699.11</v>
      </c>
      <c r="Q275" s="27"/>
    </row>
    <row r="276" spans="1:17" x14ac:dyDescent="0.3">
      <c r="A276" s="67" t="s">
        <v>359</v>
      </c>
      <c r="B276" s="27"/>
      <c r="C276" s="27"/>
      <c r="D276" s="27"/>
      <c r="E276" s="27"/>
      <c r="F276" s="27"/>
      <c r="G276" s="27"/>
      <c r="H276" s="27"/>
      <c r="I276" s="27"/>
      <c r="J276" s="67"/>
      <c r="K276" s="67" t="s">
        <v>377</v>
      </c>
      <c r="L276" s="27"/>
      <c r="M276" s="27"/>
      <c r="N276" s="27"/>
      <c r="O276" s="27"/>
      <c r="P276" s="27">
        <v>49600</v>
      </c>
      <c r="Q276" s="27"/>
    </row>
    <row r="277" spans="1:17" x14ac:dyDescent="0.3">
      <c r="A277" s="67" t="s">
        <v>360</v>
      </c>
      <c r="B277" s="27"/>
      <c r="C277" s="27"/>
      <c r="D277" s="27"/>
      <c r="E277" s="27"/>
      <c r="F277" s="27"/>
      <c r="G277" s="27"/>
      <c r="H277" s="27"/>
      <c r="I277" s="27"/>
      <c r="J277" s="67"/>
      <c r="K277" s="67" t="s">
        <v>387</v>
      </c>
      <c r="L277" s="27"/>
      <c r="M277" s="27"/>
      <c r="N277" s="27"/>
      <c r="O277" s="27"/>
      <c r="P277" s="27">
        <v>35747.019999999997</v>
      </c>
      <c r="Q277" s="27"/>
    </row>
    <row r="278" spans="1:17" x14ac:dyDescent="0.3">
      <c r="A278" s="67" t="s">
        <v>361</v>
      </c>
      <c r="B278" s="27"/>
      <c r="C278" s="27"/>
      <c r="D278" s="27"/>
      <c r="E278" s="27"/>
      <c r="F278" s="27"/>
      <c r="G278" s="27"/>
      <c r="H278" s="27"/>
      <c r="I278" s="27"/>
      <c r="J278" s="67"/>
      <c r="K278" s="67" t="s">
        <v>426</v>
      </c>
      <c r="L278" s="27"/>
      <c r="M278" s="27"/>
      <c r="N278" s="27"/>
      <c r="O278" s="27"/>
      <c r="P278" s="27">
        <v>19718.22</v>
      </c>
      <c r="Q278" s="27"/>
    </row>
    <row r="279" spans="1:17" x14ac:dyDescent="0.3">
      <c r="A279" s="67" t="s">
        <v>367</v>
      </c>
      <c r="B279" s="27"/>
      <c r="C279" s="27"/>
      <c r="D279" s="27"/>
      <c r="E279" s="27"/>
      <c r="F279" s="27"/>
      <c r="G279" s="27"/>
      <c r="H279" s="27"/>
      <c r="I279" s="27"/>
      <c r="J279" s="67"/>
      <c r="K279" s="67" t="s">
        <v>359</v>
      </c>
      <c r="L279" s="27"/>
      <c r="M279" s="27"/>
      <c r="N279" s="27"/>
      <c r="O279" s="27"/>
      <c r="P279" s="27">
        <v>18561.669999999998</v>
      </c>
      <c r="Q279" s="27"/>
    </row>
    <row r="280" spans="1:17" x14ac:dyDescent="0.3">
      <c r="A280" s="67" t="s">
        <v>368</v>
      </c>
      <c r="B280" s="27"/>
      <c r="C280" s="27"/>
      <c r="D280" s="27"/>
      <c r="E280" s="27"/>
      <c r="F280" s="27"/>
      <c r="G280" s="27"/>
      <c r="H280" s="27"/>
      <c r="I280" s="27"/>
      <c r="J280" s="67"/>
      <c r="K280" s="67" t="s">
        <v>393</v>
      </c>
      <c r="L280" s="27"/>
      <c r="M280" s="27"/>
      <c r="N280" s="27"/>
      <c r="O280" s="27"/>
      <c r="P280" s="27">
        <v>15399.65</v>
      </c>
      <c r="Q280" s="27"/>
    </row>
    <row r="281" spans="1:17" x14ac:dyDescent="0.3">
      <c r="A281" s="67" t="s">
        <v>369</v>
      </c>
      <c r="B281" s="27"/>
      <c r="C281" s="27"/>
      <c r="D281" s="27"/>
      <c r="E281" s="27"/>
      <c r="F281" s="27"/>
      <c r="G281" s="27"/>
      <c r="H281" s="27"/>
      <c r="I281" s="27"/>
      <c r="J281" s="67"/>
      <c r="K281" s="67" t="s">
        <v>446</v>
      </c>
      <c r="L281" s="27"/>
      <c r="M281" s="27"/>
      <c r="N281" s="27"/>
      <c r="O281" s="27"/>
      <c r="P281" s="27">
        <v>13544.73</v>
      </c>
      <c r="Q281" s="27"/>
    </row>
    <row r="282" spans="1:17" x14ac:dyDescent="0.3">
      <c r="A282" s="67" t="s">
        <v>370</v>
      </c>
      <c r="B282" s="27"/>
      <c r="C282" s="27"/>
      <c r="D282" s="27"/>
      <c r="E282" s="27"/>
      <c r="F282" s="27"/>
      <c r="G282" s="27"/>
      <c r="H282" s="27"/>
      <c r="I282" s="27"/>
      <c r="J282" s="67"/>
      <c r="K282" s="67" t="s">
        <v>430</v>
      </c>
      <c r="L282" s="27"/>
      <c r="M282" s="27"/>
      <c r="N282" s="27"/>
      <c r="O282" s="27"/>
      <c r="P282" s="27">
        <v>3938.45</v>
      </c>
      <c r="Q282" s="27"/>
    </row>
    <row r="283" spans="1:17" x14ac:dyDescent="0.3">
      <c r="A283" s="67" t="s">
        <v>371</v>
      </c>
      <c r="B283" s="27"/>
      <c r="C283" s="27"/>
      <c r="D283" s="27"/>
      <c r="E283" s="27"/>
      <c r="F283" s="27"/>
      <c r="G283" s="27"/>
      <c r="H283" s="27"/>
      <c r="I283" s="27"/>
      <c r="J283" s="67"/>
      <c r="K283" s="67" t="s">
        <v>371</v>
      </c>
      <c r="L283" s="27"/>
      <c r="M283" s="27"/>
      <c r="N283" s="27"/>
      <c r="O283" s="27"/>
      <c r="P283" s="27">
        <v>3608.38</v>
      </c>
      <c r="Q283" s="27"/>
    </row>
    <row r="284" spans="1:17" x14ac:dyDescent="0.3">
      <c r="A284" s="67" t="s">
        <v>372</v>
      </c>
      <c r="B284" s="27"/>
      <c r="C284" s="27"/>
      <c r="D284" s="27"/>
      <c r="E284" s="27"/>
      <c r="F284" s="27"/>
      <c r="G284" s="27"/>
      <c r="H284" s="27"/>
      <c r="I284" s="27"/>
      <c r="J284" s="67"/>
      <c r="K284" s="67" t="s">
        <v>361</v>
      </c>
      <c r="L284" s="27"/>
      <c r="M284" s="27"/>
      <c r="N284" s="27"/>
      <c r="O284" s="27"/>
      <c r="P284" s="27">
        <v>2005.38</v>
      </c>
      <c r="Q284" s="27"/>
    </row>
    <row r="285" spans="1:17" x14ac:dyDescent="0.3">
      <c r="A285" s="67" t="s">
        <v>383</v>
      </c>
      <c r="B285" s="27"/>
      <c r="C285" s="27"/>
      <c r="D285" s="27"/>
      <c r="E285" s="27"/>
      <c r="F285" s="27"/>
      <c r="G285" s="27"/>
      <c r="H285" s="27"/>
      <c r="I285" s="27"/>
      <c r="J285" s="67"/>
      <c r="K285" s="67" t="s">
        <v>402</v>
      </c>
      <c r="L285" s="27"/>
      <c r="M285" s="27"/>
      <c r="N285" s="27"/>
      <c r="O285" s="27"/>
      <c r="P285" s="27">
        <v>1235.6300000000001</v>
      </c>
      <c r="Q285" s="27"/>
    </row>
    <row r="286" spans="1:17" x14ac:dyDescent="0.3">
      <c r="A286" s="67" t="s">
        <v>384</v>
      </c>
      <c r="B286" s="27"/>
      <c r="C286" s="27"/>
      <c r="D286" s="27"/>
      <c r="E286" s="27"/>
      <c r="F286" s="27"/>
      <c r="G286" s="27"/>
      <c r="H286" s="27"/>
      <c r="I286" s="27"/>
      <c r="J286" s="67"/>
      <c r="K286" s="67" t="s">
        <v>480</v>
      </c>
      <c r="L286" s="27"/>
      <c r="M286" s="27"/>
      <c r="N286" s="27"/>
      <c r="O286" s="27"/>
      <c r="P286" s="27">
        <v>1040.28</v>
      </c>
      <c r="Q286" s="27"/>
    </row>
    <row r="287" spans="1:17" x14ac:dyDescent="0.3">
      <c r="A287" s="67" t="s">
        <v>391</v>
      </c>
      <c r="B287" s="27"/>
      <c r="C287" s="27"/>
      <c r="D287" s="27"/>
      <c r="E287" s="27"/>
      <c r="F287" s="27"/>
      <c r="G287" s="27"/>
      <c r="H287" s="27"/>
      <c r="I287" s="27"/>
      <c r="J287" s="67"/>
      <c r="K287" s="67" t="s">
        <v>380</v>
      </c>
      <c r="L287" s="27"/>
      <c r="M287" s="27"/>
      <c r="N287" s="27"/>
      <c r="O287" s="27"/>
      <c r="P287" s="27">
        <v>210</v>
      </c>
      <c r="Q287" s="27"/>
    </row>
    <row r="288" spans="1:17" x14ac:dyDescent="0.3">
      <c r="A288" s="67" t="s">
        <v>393</v>
      </c>
      <c r="B288" s="27"/>
      <c r="C288" s="27"/>
      <c r="D288" s="27"/>
      <c r="E288" s="27"/>
      <c r="F288" s="27"/>
      <c r="G288" s="27"/>
      <c r="H288" s="27"/>
      <c r="I288" s="27"/>
      <c r="J288" s="67"/>
      <c r="K288" s="67"/>
      <c r="L288" s="67"/>
      <c r="M288" s="67"/>
      <c r="N288" s="67"/>
      <c r="O288" s="67"/>
      <c r="P288" s="67"/>
      <c r="Q288" s="67"/>
    </row>
    <row r="289" spans="1:17" x14ac:dyDescent="0.3">
      <c r="A289" s="67" t="s">
        <v>397</v>
      </c>
      <c r="B289" s="27"/>
      <c r="C289" s="27"/>
      <c r="D289" s="27"/>
      <c r="E289" s="27"/>
      <c r="F289" s="27"/>
      <c r="G289" s="27"/>
      <c r="H289" s="27"/>
      <c r="I289" s="27"/>
      <c r="J289" s="67"/>
      <c r="K289" s="67"/>
      <c r="L289" s="67"/>
      <c r="M289" s="67"/>
      <c r="N289" s="67"/>
      <c r="O289" s="67"/>
      <c r="P289" s="67"/>
      <c r="Q289" s="67"/>
    </row>
    <row r="290" spans="1:17" x14ac:dyDescent="0.3">
      <c r="A290" s="67" t="s">
        <v>400</v>
      </c>
      <c r="B290" s="27"/>
      <c r="C290" s="27"/>
      <c r="D290" s="27"/>
      <c r="E290" s="27"/>
      <c r="F290" s="27"/>
      <c r="G290" s="27"/>
      <c r="H290" s="27"/>
      <c r="I290" s="27"/>
      <c r="J290" s="67"/>
      <c r="K290" s="67"/>
      <c r="L290" s="67"/>
      <c r="M290" s="67"/>
      <c r="N290" s="67"/>
      <c r="O290" s="67"/>
      <c r="P290" s="67"/>
      <c r="Q290" s="67"/>
    </row>
    <row r="291" spans="1:17" x14ac:dyDescent="0.3">
      <c r="A291" s="67" t="s">
        <v>401</v>
      </c>
      <c r="B291" s="27"/>
      <c r="C291" s="27"/>
      <c r="D291" s="27"/>
      <c r="E291" s="27"/>
      <c r="F291" s="27"/>
      <c r="G291" s="27"/>
      <c r="H291" s="27"/>
      <c r="I291" s="27"/>
      <c r="J291" s="67"/>
      <c r="K291" s="67"/>
      <c r="L291" s="67"/>
      <c r="M291" s="67"/>
      <c r="N291" s="67"/>
      <c r="O291" s="67"/>
      <c r="P291" s="67"/>
      <c r="Q291" s="67"/>
    </row>
    <row r="292" spans="1:17" x14ac:dyDescent="0.3">
      <c r="A292" s="67" t="s">
        <v>405</v>
      </c>
      <c r="B292" s="27"/>
      <c r="C292" s="27"/>
      <c r="D292" s="27"/>
      <c r="E292" s="27"/>
      <c r="F292" s="27"/>
      <c r="G292" s="27"/>
      <c r="H292" s="27"/>
      <c r="I292" s="27"/>
      <c r="J292" s="67"/>
      <c r="K292" s="67"/>
      <c r="L292" s="67"/>
      <c r="M292" s="67"/>
      <c r="N292" s="67"/>
      <c r="O292" s="67"/>
      <c r="P292" s="67"/>
      <c r="Q292" s="67"/>
    </row>
    <row r="293" spans="1:17" x14ac:dyDescent="0.3">
      <c r="A293" s="67" t="s">
        <v>415</v>
      </c>
      <c r="B293" s="27"/>
      <c r="C293" s="27"/>
      <c r="D293" s="27"/>
      <c r="E293" s="27"/>
      <c r="F293" s="27"/>
      <c r="G293" s="27"/>
      <c r="H293" s="27"/>
      <c r="I293" s="27"/>
      <c r="J293" s="67"/>
      <c r="K293" s="67" t="s">
        <v>330</v>
      </c>
      <c r="L293" s="27"/>
      <c r="M293" s="27"/>
      <c r="N293" s="27"/>
      <c r="O293" s="27"/>
      <c r="P293" s="27"/>
      <c r="Q293" s="27"/>
    </row>
    <row r="294" spans="1:17" x14ac:dyDescent="0.3">
      <c r="A294" s="67" t="s">
        <v>417</v>
      </c>
      <c r="B294" s="27"/>
      <c r="C294" s="27"/>
      <c r="D294" s="27"/>
      <c r="E294" s="27"/>
      <c r="F294" s="27"/>
      <c r="G294" s="27"/>
      <c r="H294" s="27"/>
      <c r="I294" s="27"/>
      <c r="J294" s="67"/>
      <c r="K294" s="67" t="s">
        <v>356</v>
      </c>
      <c r="L294" s="27"/>
      <c r="M294" s="27"/>
      <c r="N294" s="27"/>
      <c r="O294" s="27"/>
      <c r="P294" s="27"/>
      <c r="Q294" s="27"/>
    </row>
    <row r="295" spans="1:17" x14ac:dyDescent="0.3">
      <c r="A295" s="67" t="s">
        <v>426</v>
      </c>
      <c r="B295" s="27"/>
      <c r="C295" s="27"/>
      <c r="D295" s="27"/>
      <c r="E295" s="27"/>
      <c r="F295" s="27"/>
      <c r="G295" s="27"/>
      <c r="H295" s="27"/>
      <c r="I295" s="27"/>
      <c r="J295" s="67"/>
      <c r="K295" s="67" t="s">
        <v>367</v>
      </c>
      <c r="L295" s="27"/>
      <c r="M295" s="27"/>
      <c r="N295" s="27"/>
      <c r="O295" s="27"/>
      <c r="P295" s="27"/>
      <c r="Q295" s="27"/>
    </row>
    <row r="296" spans="1:17" x14ac:dyDescent="0.3">
      <c r="A296" s="67" t="s">
        <v>427</v>
      </c>
      <c r="B296" s="27"/>
      <c r="C296" s="27"/>
      <c r="D296" s="27"/>
      <c r="E296" s="27"/>
      <c r="F296" s="27"/>
      <c r="G296" s="27"/>
      <c r="H296" s="27"/>
      <c r="I296" s="27"/>
      <c r="J296" s="67"/>
      <c r="K296" s="67" t="s">
        <v>369</v>
      </c>
      <c r="L296" s="27"/>
      <c r="M296" s="27"/>
      <c r="N296" s="27"/>
      <c r="O296" s="27"/>
      <c r="P296" s="27"/>
      <c r="Q296" s="27"/>
    </row>
    <row r="297" spans="1:17" x14ac:dyDescent="0.3">
      <c r="A297" s="67" t="s">
        <v>433</v>
      </c>
      <c r="B297" s="27"/>
      <c r="C297" s="27"/>
      <c r="D297" s="27"/>
      <c r="E297" s="27"/>
      <c r="F297" s="27"/>
      <c r="G297" s="27"/>
      <c r="H297" s="27"/>
      <c r="I297" s="27"/>
      <c r="J297" s="67"/>
      <c r="K297" s="67" t="s">
        <v>372</v>
      </c>
      <c r="L297" s="27"/>
      <c r="M297" s="27"/>
      <c r="N297" s="27"/>
      <c r="O297" s="27"/>
      <c r="P297" s="27"/>
      <c r="Q297" s="27"/>
    </row>
    <row r="298" spans="1:17" x14ac:dyDescent="0.3">
      <c r="A298" s="67" t="s">
        <v>468</v>
      </c>
      <c r="B298" s="27"/>
      <c r="C298" s="27"/>
      <c r="D298" s="27"/>
      <c r="E298" s="27"/>
      <c r="F298" s="27"/>
      <c r="G298" s="27"/>
      <c r="H298" s="27"/>
      <c r="I298" s="27"/>
      <c r="J298" s="67"/>
      <c r="K298" s="67" t="s">
        <v>383</v>
      </c>
      <c r="L298" s="27"/>
      <c r="M298" s="27"/>
      <c r="N298" s="27"/>
      <c r="O298" s="27"/>
      <c r="P298" s="27"/>
      <c r="Q298" s="27"/>
    </row>
    <row r="299" spans="1:17" x14ac:dyDescent="0.3">
      <c r="A299" s="67" t="s">
        <v>471</v>
      </c>
      <c r="B299" s="27"/>
      <c r="C299" s="27"/>
      <c r="D299" s="27"/>
      <c r="E299" s="27"/>
      <c r="F299" s="27"/>
      <c r="G299" s="27"/>
      <c r="H299" s="27"/>
      <c r="I299" s="27"/>
      <c r="J299" s="67"/>
      <c r="K299" s="67" t="s">
        <v>384</v>
      </c>
      <c r="L299" s="27"/>
      <c r="M299" s="27"/>
      <c r="N299" s="27"/>
      <c r="O299" s="27"/>
      <c r="P299" s="27"/>
      <c r="Q299" s="27"/>
    </row>
    <row r="300" spans="1:17" x14ac:dyDescent="0.3">
      <c r="A300" s="67" t="s">
        <v>473</v>
      </c>
      <c r="B300" s="27"/>
      <c r="C300" s="27"/>
      <c r="D300" s="27"/>
      <c r="E300" s="27"/>
      <c r="F300" s="27"/>
      <c r="G300" s="27"/>
      <c r="H300" s="27"/>
      <c r="I300" s="27"/>
      <c r="J300" s="67"/>
      <c r="K300" s="67" t="s">
        <v>385</v>
      </c>
      <c r="L300" s="27"/>
      <c r="M300" s="27"/>
      <c r="N300" s="27"/>
      <c r="O300" s="27"/>
      <c r="P300" s="27"/>
      <c r="Q300" s="27"/>
    </row>
    <row r="301" spans="1:17" x14ac:dyDescent="0.3">
      <c r="A301" s="67" t="s">
        <v>476</v>
      </c>
      <c r="B301" s="27"/>
      <c r="C301" s="27"/>
      <c r="D301" s="27"/>
      <c r="E301" s="27"/>
      <c r="F301" s="27"/>
      <c r="G301" s="27"/>
      <c r="H301" s="27"/>
      <c r="I301" s="27"/>
      <c r="J301" s="67"/>
      <c r="K301" s="67" t="s">
        <v>388</v>
      </c>
      <c r="L301" s="27"/>
      <c r="M301" s="27"/>
      <c r="N301" s="27"/>
      <c r="O301" s="27"/>
      <c r="P301" s="27"/>
      <c r="Q301" s="27"/>
    </row>
    <row r="302" spans="1:17" x14ac:dyDescent="0.3">
      <c r="A302" s="67" t="s">
        <v>478</v>
      </c>
      <c r="B302" s="27"/>
      <c r="C302" s="27"/>
      <c r="D302" s="27"/>
      <c r="E302" s="27"/>
      <c r="F302" s="27"/>
      <c r="G302" s="27"/>
      <c r="H302" s="27"/>
      <c r="I302" s="27"/>
      <c r="J302" s="67"/>
      <c r="K302" s="67" t="s">
        <v>400</v>
      </c>
      <c r="L302" s="27"/>
      <c r="M302" s="27"/>
      <c r="N302" s="27"/>
      <c r="O302" s="27"/>
      <c r="P302" s="27"/>
      <c r="Q302" s="27"/>
    </row>
    <row r="303" spans="1:17" x14ac:dyDescent="0.3">
      <c r="A303" s="67" t="s">
        <v>480</v>
      </c>
      <c r="B303" s="27"/>
      <c r="C303" s="27"/>
      <c r="D303" s="27"/>
      <c r="E303" s="27"/>
      <c r="F303" s="27"/>
      <c r="G303" s="27"/>
      <c r="H303" s="27"/>
      <c r="I303" s="27"/>
      <c r="J303" s="67"/>
      <c r="K303" s="67" t="s">
        <v>401</v>
      </c>
      <c r="L303" s="27"/>
      <c r="M303" s="27"/>
      <c r="N303" s="27"/>
      <c r="O303" s="27"/>
      <c r="P303" s="27"/>
      <c r="Q303" s="27"/>
    </row>
    <row r="304" spans="1:17" x14ac:dyDescent="0.3">
      <c r="A304" s="67" t="s">
        <v>482</v>
      </c>
      <c r="B304" s="27"/>
      <c r="C304" s="27"/>
      <c r="D304" s="27"/>
      <c r="E304" s="27"/>
      <c r="F304" s="27"/>
      <c r="G304" s="27"/>
      <c r="H304" s="27"/>
      <c r="I304" s="27"/>
      <c r="J304" s="67"/>
      <c r="K304" s="67" t="s">
        <v>442</v>
      </c>
      <c r="L304" s="27"/>
      <c r="M304" s="27"/>
      <c r="N304" s="27"/>
      <c r="O304" s="27"/>
      <c r="P304" s="27"/>
      <c r="Q304" s="27"/>
    </row>
    <row r="305" spans="1:17" x14ac:dyDescent="0.3">
      <c r="A305" s="67" t="s">
        <v>483</v>
      </c>
      <c r="B305" s="27"/>
      <c r="C305" s="27"/>
      <c r="D305" s="27"/>
      <c r="E305" s="27"/>
      <c r="F305" s="27"/>
      <c r="G305" s="27"/>
      <c r="H305" s="27"/>
      <c r="I305" s="27"/>
      <c r="J305" s="67"/>
      <c r="K305" s="67" t="s">
        <v>482</v>
      </c>
      <c r="L305" s="27"/>
      <c r="M305" s="27"/>
      <c r="N305" s="27"/>
      <c r="O305" s="27"/>
      <c r="P305" s="27"/>
      <c r="Q305" s="27"/>
    </row>
    <row r="306" spans="1:17" x14ac:dyDescent="0.3">
      <c r="A306" s="67" t="s">
        <v>492</v>
      </c>
      <c r="B306" s="27"/>
      <c r="C306" s="27"/>
      <c r="D306" s="27"/>
      <c r="E306" s="27"/>
      <c r="F306" s="27"/>
      <c r="G306" s="27"/>
      <c r="H306" s="27"/>
      <c r="I306" s="27"/>
      <c r="J306" s="67"/>
      <c r="K306" s="67" t="s">
        <v>483</v>
      </c>
      <c r="L306" s="27"/>
      <c r="M306" s="27"/>
      <c r="N306" s="27"/>
      <c r="O306" s="27"/>
      <c r="P306" s="27"/>
      <c r="Q306" s="27"/>
    </row>
    <row r="307" spans="1:17" x14ac:dyDescent="0.3">
      <c r="A307" s="67" t="s">
        <v>539</v>
      </c>
      <c r="B307" s="27"/>
      <c r="C307" s="27"/>
      <c r="D307" s="27"/>
      <c r="E307" s="27"/>
      <c r="F307" s="27"/>
      <c r="G307" s="27"/>
      <c r="H307" s="27"/>
      <c r="I307" s="67"/>
      <c r="J307" s="67"/>
      <c r="K307" s="67" t="s">
        <v>493</v>
      </c>
      <c r="L307" s="27"/>
      <c r="M307" s="27"/>
      <c r="N307" s="27"/>
      <c r="O307" s="27"/>
      <c r="P307" s="27"/>
      <c r="Q307" s="27"/>
    </row>
    <row r="308" spans="1:17" x14ac:dyDescent="0.3">
      <c r="A308" s="67" t="s">
        <v>561</v>
      </c>
      <c r="B308" s="27"/>
      <c r="C308" s="27"/>
      <c r="D308" s="27"/>
      <c r="E308" s="27"/>
      <c r="F308" s="27"/>
      <c r="G308" s="27"/>
      <c r="H308" s="27"/>
      <c r="I308" s="67"/>
      <c r="J308" s="67"/>
      <c r="K308" s="67" t="s">
        <v>561</v>
      </c>
      <c r="L308" s="27"/>
      <c r="M308" s="27"/>
      <c r="N308" s="27"/>
      <c r="O308" s="27"/>
      <c r="P308" s="27"/>
      <c r="Q308" s="27"/>
    </row>
    <row r="309" spans="1:17" x14ac:dyDescent="0.3">
      <c r="A309" s="67" t="s">
        <v>573</v>
      </c>
      <c r="B309" s="27"/>
      <c r="C309" s="27"/>
      <c r="D309" s="27"/>
      <c r="E309" s="27"/>
      <c r="F309" s="27"/>
      <c r="G309" s="27"/>
      <c r="H309" s="27"/>
      <c r="I309" s="67"/>
      <c r="J309" s="67"/>
      <c r="K309" s="67" t="s">
        <v>573</v>
      </c>
      <c r="L309" s="27"/>
      <c r="M309" s="27"/>
      <c r="N309" s="27"/>
      <c r="O309" s="27"/>
      <c r="P309" s="27"/>
      <c r="Q309" s="27"/>
    </row>
    <row r="310" spans="1:17" x14ac:dyDescent="0.3">
      <c r="A310" s="67" t="s">
        <v>574</v>
      </c>
      <c r="B310" s="27"/>
      <c r="C310" s="27"/>
      <c r="D310" s="27"/>
      <c r="E310" s="27"/>
      <c r="F310" s="27"/>
      <c r="G310" s="27"/>
      <c r="H310" s="27"/>
      <c r="I310" s="67"/>
      <c r="J310" s="67"/>
      <c r="K310" s="67" t="s">
        <v>574</v>
      </c>
      <c r="L310" s="27"/>
      <c r="M310" s="27"/>
      <c r="N310" s="27"/>
      <c r="O310" s="27"/>
      <c r="P310" s="27"/>
      <c r="Q310" s="27"/>
    </row>
    <row r="311" spans="1:17" x14ac:dyDescent="0.3">
      <c r="A311" s="67" t="s">
        <v>578</v>
      </c>
      <c r="B311" s="27">
        <v>0</v>
      </c>
      <c r="C311" s="27"/>
      <c r="D311" s="27"/>
      <c r="E311" s="27"/>
      <c r="F311" s="27"/>
      <c r="G311" s="27"/>
      <c r="H311" s="27"/>
      <c r="I311" s="67"/>
      <c r="J311" s="67"/>
      <c r="K311" s="67" t="s">
        <v>578</v>
      </c>
      <c r="L311" s="27"/>
      <c r="M311" s="27"/>
      <c r="N311" s="27"/>
      <c r="O311" s="27"/>
      <c r="P311" s="27"/>
      <c r="Q311" s="27"/>
    </row>
    <row r="312" spans="1:17" x14ac:dyDescent="0.3">
      <c r="A312" s="20" t="s">
        <v>25</v>
      </c>
      <c r="B312" s="42">
        <v>3853774667.3899999</v>
      </c>
      <c r="C312" s="42">
        <v>532835494.42999977</v>
      </c>
      <c r="D312" s="42">
        <v>487750.38</v>
      </c>
      <c r="E312" s="42">
        <v>1223216327.1799998</v>
      </c>
      <c r="F312" s="42">
        <v>1664421503.8499994</v>
      </c>
      <c r="G312" s="42">
        <v>649441001.17999995</v>
      </c>
      <c r="H312" s="67"/>
      <c r="I312" s="67"/>
      <c r="J312" s="67"/>
      <c r="K312" s="20" t="s">
        <v>25</v>
      </c>
      <c r="L312" s="42">
        <v>597662011.55999982</v>
      </c>
      <c r="M312" s="42">
        <v>2291693826.0400004</v>
      </c>
      <c r="N312" s="42">
        <v>44355507.020000011</v>
      </c>
      <c r="O312" s="42">
        <v>2741550215.5800023</v>
      </c>
      <c r="P312" s="42">
        <v>3403766964.5</v>
      </c>
      <c r="Q312" s="42">
        <v>2272695421.9499993</v>
      </c>
    </row>
  </sheetData>
  <sortState ref="K43:Q310">
    <sortCondition descending="1" ref="L43:L310"/>
  </sortState>
  <mergeCells count="12">
    <mergeCell ref="A4:A5"/>
    <mergeCell ref="H4:H5"/>
    <mergeCell ref="I4:I5"/>
    <mergeCell ref="B4:C4"/>
    <mergeCell ref="D4:E4"/>
    <mergeCell ref="F4:G4"/>
    <mergeCell ref="N4:O4"/>
    <mergeCell ref="P4:Q4"/>
    <mergeCell ref="K4:K5"/>
    <mergeCell ref="R4:R5"/>
    <mergeCell ref="S4:S5"/>
    <mergeCell ref="L4:M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D4" workbookViewId="0">
      <selection activeCell="W18" sqref="W18"/>
    </sheetView>
  </sheetViews>
  <sheetFormatPr defaultColWidth="9.109375" defaultRowHeight="14.4" x14ac:dyDescent="0.3"/>
  <cols>
    <col min="1" max="1" width="27.6640625" style="72" customWidth="1"/>
    <col min="2" max="7" width="9.109375" style="72"/>
    <col min="8" max="8" width="10.33203125" style="72" bestFit="1" customWidth="1"/>
    <col min="9" max="16384" width="9.109375" style="72"/>
  </cols>
  <sheetData>
    <row r="1" spans="1:9" x14ac:dyDescent="0.3">
      <c r="A1" s="85" t="s">
        <v>588</v>
      </c>
      <c r="B1" s="48"/>
      <c r="C1" s="48"/>
      <c r="D1" s="48"/>
      <c r="E1" s="48"/>
    </row>
    <row r="2" spans="1:9" x14ac:dyDescent="0.3">
      <c r="A2" s="48"/>
      <c r="B2" s="48"/>
      <c r="C2" s="48"/>
      <c r="D2" s="48"/>
      <c r="E2" s="48"/>
    </row>
    <row r="4" spans="1:9" x14ac:dyDescent="0.3">
      <c r="A4" s="49" t="s">
        <v>56</v>
      </c>
      <c r="B4" s="50">
        <v>43922</v>
      </c>
      <c r="C4" s="50"/>
      <c r="D4" s="50">
        <v>44256</v>
      </c>
      <c r="E4" s="50"/>
      <c r="F4" s="80">
        <v>44287</v>
      </c>
      <c r="G4" s="79"/>
      <c r="H4" s="79"/>
      <c r="I4" s="79"/>
    </row>
    <row r="5" spans="1:9" x14ac:dyDescent="0.3">
      <c r="A5" s="49" t="s">
        <v>618</v>
      </c>
      <c r="B5" s="49"/>
      <c r="C5" s="49"/>
      <c r="D5" s="49"/>
      <c r="E5" s="49"/>
      <c r="F5" s="79"/>
      <c r="G5" s="79"/>
      <c r="H5" s="84" t="s">
        <v>589</v>
      </c>
      <c r="I5" s="84" t="s">
        <v>590</v>
      </c>
    </row>
    <row r="6" spans="1:9" x14ac:dyDescent="0.3">
      <c r="A6" s="49" t="s">
        <v>615</v>
      </c>
      <c r="B6" s="51">
        <v>3082.29823773</v>
      </c>
      <c r="C6" s="52">
        <v>54.528080413744163</v>
      </c>
      <c r="D6" s="51">
        <v>5282.1790431499994</v>
      </c>
      <c r="E6" s="52">
        <v>62.821725729968648</v>
      </c>
      <c r="F6" s="78">
        <v>5711.0008378299999</v>
      </c>
      <c r="G6" s="82">
        <v>68.435955513374282</v>
      </c>
      <c r="H6" s="82">
        <v>8.1182745071108933</v>
      </c>
      <c r="I6" s="82">
        <v>85.283849820968115</v>
      </c>
    </row>
    <row r="7" spans="1:9" x14ac:dyDescent="0.3">
      <c r="A7" s="49" t="s">
        <v>614</v>
      </c>
      <c r="B7" s="51">
        <v>783.45335503999991</v>
      </c>
      <c r="C7" s="52">
        <v>13.859855292750856</v>
      </c>
      <c r="D7" s="51">
        <v>1510.1383645599999</v>
      </c>
      <c r="E7" s="52">
        <v>17.960295813092468</v>
      </c>
      <c r="F7" s="78">
        <v>1423.70409913</v>
      </c>
      <c r="G7" s="82">
        <v>17.060503606805735</v>
      </c>
      <c r="H7" s="82">
        <v>-5.7235990726706492</v>
      </c>
      <c r="I7" s="82">
        <v>81.721616222743918</v>
      </c>
    </row>
    <row r="8" spans="1:9" x14ac:dyDescent="0.3">
      <c r="A8" s="49" t="s">
        <v>616</v>
      </c>
      <c r="B8" s="51">
        <v>1786.92903406</v>
      </c>
      <c r="C8" s="52">
        <v>31.612064293504982</v>
      </c>
      <c r="D8" s="51">
        <v>1615.3413346700002</v>
      </c>
      <c r="E8" s="52">
        <v>19.211490079746341</v>
      </c>
      <c r="F8" s="78">
        <v>1210.3247992199999</v>
      </c>
      <c r="G8" s="82">
        <v>14.503540879819981</v>
      </c>
      <c r="H8" s="82">
        <v>-25.073123974304877</v>
      </c>
      <c r="I8" s="82">
        <v>-32.267886628375159</v>
      </c>
    </row>
    <row r="9" spans="1:9" x14ac:dyDescent="0.3">
      <c r="A9" s="49" t="s">
        <v>613</v>
      </c>
      <c r="B9" s="51">
        <v>0</v>
      </c>
      <c r="C9" s="52">
        <v>0</v>
      </c>
      <c r="D9" s="51">
        <v>0.44779573</v>
      </c>
      <c r="E9" s="52">
        <v>5.3256999248429754E-3</v>
      </c>
      <c r="F9" s="78">
        <v>0</v>
      </c>
      <c r="G9" s="82">
        <v>0</v>
      </c>
      <c r="H9" s="82">
        <v>-100</v>
      </c>
      <c r="I9" s="82" t="e">
        <v>#DIV/0!</v>
      </c>
    </row>
    <row r="10" spans="1:9" x14ac:dyDescent="0.3">
      <c r="A10" s="49" t="s">
        <v>612</v>
      </c>
      <c r="B10" s="51">
        <v>0</v>
      </c>
      <c r="C10" s="52">
        <v>0</v>
      </c>
      <c r="D10" s="51">
        <v>9.7760280000000005E-2</v>
      </c>
      <c r="E10" s="52">
        <v>1.1626772677100522E-3</v>
      </c>
      <c r="F10" s="78">
        <v>0</v>
      </c>
      <c r="G10" s="82">
        <v>0</v>
      </c>
      <c r="H10" s="82">
        <v>-100</v>
      </c>
      <c r="I10" s="82" t="e">
        <v>#DIV/0!</v>
      </c>
    </row>
    <row r="11" spans="1:9" x14ac:dyDescent="0.3">
      <c r="A11" s="53" t="s">
        <v>25</v>
      </c>
      <c r="B11" s="55">
        <v>5652.6806268299997</v>
      </c>
      <c r="C11" s="54">
        <v>100</v>
      </c>
      <c r="D11" s="55">
        <v>8408.2042983899992</v>
      </c>
      <c r="E11" s="52">
        <v>100</v>
      </c>
      <c r="F11" s="83">
        <v>8345.0297361800003</v>
      </c>
      <c r="G11" s="82">
        <v>100</v>
      </c>
      <c r="H11" s="82">
        <v>-0.75134428194252478</v>
      </c>
      <c r="I11" s="82">
        <v>47.629598894566577</v>
      </c>
    </row>
    <row r="14" spans="1:9" x14ac:dyDescent="0.3">
      <c r="B14" s="79" t="s">
        <v>34</v>
      </c>
      <c r="C14" s="81">
        <v>68.435955513374282</v>
      </c>
    </row>
    <row r="15" spans="1:9" x14ac:dyDescent="0.3">
      <c r="B15" s="79" t="s">
        <v>36</v>
      </c>
      <c r="C15" s="81">
        <v>17.060503606805735</v>
      </c>
    </row>
    <row r="16" spans="1:9" x14ac:dyDescent="0.3">
      <c r="B16" s="79" t="s">
        <v>35</v>
      </c>
      <c r="C16" s="81">
        <v>14.503540879819981</v>
      </c>
    </row>
    <row r="19" spans="2:5" x14ac:dyDescent="0.3">
      <c r="B19" s="79" t="s">
        <v>56</v>
      </c>
      <c r="C19" s="80">
        <v>43922</v>
      </c>
      <c r="D19" s="80">
        <v>44256</v>
      </c>
      <c r="E19" s="80">
        <v>44287</v>
      </c>
    </row>
    <row r="20" spans="2:5" x14ac:dyDescent="0.3">
      <c r="B20" s="79" t="s">
        <v>618</v>
      </c>
      <c r="C20" s="79" t="s">
        <v>617</v>
      </c>
      <c r="D20" s="79" t="s">
        <v>617</v>
      </c>
      <c r="E20" s="79" t="s">
        <v>617</v>
      </c>
    </row>
    <row r="21" spans="2:5" x14ac:dyDescent="0.3">
      <c r="B21" s="79" t="s">
        <v>616</v>
      </c>
      <c r="C21" s="78">
        <v>68167.888730000006</v>
      </c>
      <c r="D21" s="78">
        <v>120430.66840000001</v>
      </c>
      <c r="E21" s="78">
        <v>99278.035310000007</v>
      </c>
    </row>
    <row r="22" spans="2:5" x14ac:dyDescent="0.3">
      <c r="B22" s="79" t="s">
        <v>615</v>
      </c>
      <c r="C22" s="78">
        <v>79615.515849999996</v>
      </c>
      <c r="D22" s="78">
        <v>105525.4375</v>
      </c>
      <c r="E22" s="78">
        <v>88317.69812999999</v>
      </c>
    </row>
    <row r="23" spans="2:5" x14ac:dyDescent="0.3">
      <c r="B23" s="79" t="s">
        <v>614</v>
      </c>
      <c r="C23" s="78">
        <v>4.4673100000000003</v>
      </c>
      <c r="D23" s="78">
        <v>410.11615999999998</v>
      </c>
      <c r="E23" s="78">
        <v>351.83992000000001</v>
      </c>
    </row>
    <row r="24" spans="2:5" x14ac:dyDescent="0.3">
      <c r="B24" s="79" t="s">
        <v>613</v>
      </c>
      <c r="C24" s="78">
        <v>0</v>
      </c>
      <c r="D24" s="78">
        <v>26.78</v>
      </c>
      <c r="E24" s="78">
        <v>0</v>
      </c>
    </row>
    <row r="25" spans="2:5" x14ac:dyDescent="0.3">
      <c r="B25" s="79" t="s">
        <v>612</v>
      </c>
      <c r="C25" s="78">
        <v>0</v>
      </c>
      <c r="D25" s="78">
        <v>16.009920000000001</v>
      </c>
      <c r="E25" s="78">
        <v>0</v>
      </c>
    </row>
    <row r="26" spans="2:5" x14ac:dyDescent="0.3">
      <c r="B26" s="79" t="s">
        <v>314</v>
      </c>
      <c r="C26" s="78">
        <v>0</v>
      </c>
      <c r="D26" s="78">
        <v>0</v>
      </c>
      <c r="E26" s="78"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D1" workbookViewId="0">
      <selection activeCell="L5" sqref="L5"/>
    </sheetView>
  </sheetViews>
  <sheetFormatPr defaultColWidth="9.109375" defaultRowHeight="14.4" x14ac:dyDescent="0.3"/>
  <cols>
    <col min="1" max="1" width="26.44140625" style="72" bestFit="1" customWidth="1"/>
    <col min="2" max="2" width="12.5546875" style="72" bestFit="1" customWidth="1"/>
    <col min="3" max="8" width="9.109375" style="72"/>
    <col min="9" max="9" width="9.5546875" style="72" bestFit="1" customWidth="1"/>
    <col min="10" max="16384" width="9.109375" style="72"/>
  </cols>
  <sheetData>
    <row r="1" spans="1:9" x14ac:dyDescent="0.3">
      <c r="A1" s="48"/>
      <c r="B1" s="48"/>
      <c r="C1" s="48"/>
      <c r="D1" s="48"/>
      <c r="E1" s="48"/>
    </row>
    <row r="2" spans="1:9" x14ac:dyDescent="0.3">
      <c r="A2" s="48" t="s">
        <v>620</v>
      </c>
      <c r="B2" s="48"/>
      <c r="C2" s="48"/>
      <c r="D2" s="48"/>
      <c r="E2" s="48"/>
    </row>
    <row r="3" spans="1:9" x14ac:dyDescent="0.3">
      <c r="H3" s="72">
        <v>1000000</v>
      </c>
    </row>
    <row r="4" spans="1:9" x14ac:dyDescent="0.3">
      <c r="A4" s="48"/>
      <c r="B4" s="48"/>
      <c r="C4" s="48"/>
      <c r="D4" s="48"/>
      <c r="E4" s="48"/>
    </row>
    <row r="5" spans="1:9" x14ac:dyDescent="0.3">
      <c r="A5" s="48"/>
      <c r="B5" s="48"/>
      <c r="C5" s="48"/>
      <c r="D5" s="48"/>
      <c r="E5" s="48"/>
    </row>
    <row r="6" spans="1:9" x14ac:dyDescent="0.3">
      <c r="A6" s="49" t="s">
        <v>56</v>
      </c>
      <c r="B6" s="93">
        <v>43922</v>
      </c>
      <c r="C6" s="94"/>
      <c r="D6" s="93">
        <v>44256</v>
      </c>
      <c r="E6" s="94"/>
      <c r="F6" s="95">
        <v>44287</v>
      </c>
      <c r="G6" s="96"/>
      <c r="H6" s="97" t="s">
        <v>589</v>
      </c>
      <c r="I6" s="97" t="s">
        <v>590</v>
      </c>
    </row>
    <row r="7" spans="1:9" x14ac:dyDescent="0.3">
      <c r="A7" s="49" t="s">
        <v>618</v>
      </c>
      <c r="B7" s="49" t="s">
        <v>21</v>
      </c>
      <c r="C7" s="49" t="s">
        <v>591</v>
      </c>
      <c r="D7" s="49" t="s">
        <v>21</v>
      </c>
      <c r="E7" s="49" t="s">
        <v>591</v>
      </c>
      <c r="F7" s="49" t="s">
        <v>21</v>
      </c>
      <c r="G7" s="49" t="s">
        <v>591</v>
      </c>
      <c r="H7" s="98"/>
      <c r="I7" s="98"/>
    </row>
    <row r="8" spans="1:9" x14ac:dyDescent="0.3">
      <c r="A8" s="49" t="s">
        <v>616</v>
      </c>
      <c r="B8" s="51">
        <v>3955.4735629000002</v>
      </c>
      <c r="C8" s="52">
        <v>53.307115389590976</v>
      </c>
      <c r="D8" s="51">
        <v>7201.0491498500005</v>
      </c>
      <c r="E8" s="52">
        <v>70.713065864508394</v>
      </c>
      <c r="F8" s="78">
        <v>6174.7622283999999</v>
      </c>
      <c r="G8" s="81">
        <v>59.433458682285156</v>
      </c>
      <c r="H8" s="82">
        <v>-14.251908299659064</v>
      </c>
      <c r="I8" s="82">
        <v>56.106775338245555</v>
      </c>
    </row>
    <row r="9" spans="1:9" x14ac:dyDescent="0.3">
      <c r="A9" s="49" t="s">
        <v>615</v>
      </c>
      <c r="B9" s="51">
        <v>3409.24914476</v>
      </c>
      <c r="C9" s="52">
        <v>45.945759631962488</v>
      </c>
      <c r="D9" s="51">
        <v>2672.8798146199997</v>
      </c>
      <c r="E9" s="52">
        <v>26.24722070992615</v>
      </c>
      <c r="F9" s="78">
        <v>4021.4042523600001</v>
      </c>
      <c r="G9" s="81">
        <v>38.706909616394242</v>
      </c>
      <c r="H9" s="82">
        <v>50.452116491130695</v>
      </c>
      <c r="I9" s="82">
        <v>17.955716394059365</v>
      </c>
    </row>
    <row r="10" spans="1:9" x14ac:dyDescent="0.3">
      <c r="A10" s="49" t="s">
        <v>614</v>
      </c>
      <c r="B10" s="51">
        <v>54.603364259999999</v>
      </c>
      <c r="C10" s="52">
        <v>0.73587847143481855</v>
      </c>
      <c r="D10" s="51">
        <v>303.73756053</v>
      </c>
      <c r="E10" s="52">
        <v>2.9826506771906134</v>
      </c>
      <c r="F10" s="78">
        <v>191.21678129</v>
      </c>
      <c r="G10" s="81">
        <v>1.8405040145332978</v>
      </c>
      <c r="H10" s="82">
        <v>-37.045395058701139</v>
      </c>
      <c r="I10" s="82">
        <v>250.19230752797571</v>
      </c>
    </row>
    <row r="11" spans="1:9" x14ac:dyDescent="0.3">
      <c r="A11" s="49" t="s">
        <v>314</v>
      </c>
      <c r="B11" s="51">
        <v>4.558098E-2</v>
      </c>
      <c r="C11" s="52">
        <v>6.1428562769844683E-4</v>
      </c>
      <c r="D11" s="51">
        <v>0.81567502000000003</v>
      </c>
      <c r="E11" s="52">
        <v>8.0097886034419946E-3</v>
      </c>
      <c r="F11" s="78">
        <v>1.3342540199999999</v>
      </c>
      <c r="G11" s="81">
        <v>1.2842491457341646E-2</v>
      </c>
      <c r="H11" s="82">
        <v>63.576668070575451</v>
      </c>
      <c r="I11" s="82">
        <v>2827.2166153514027</v>
      </c>
    </row>
    <row r="12" spans="1:9" x14ac:dyDescent="0.3">
      <c r="A12" s="49" t="s">
        <v>613</v>
      </c>
      <c r="B12" s="51">
        <v>0.78892790000000002</v>
      </c>
      <c r="C12" s="52">
        <v>1.0632221384014066E-2</v>
      </c>
      <c r="D12" s="51">
        <v>0.43817554999999997</v>
      </c>
      <c r="E12" s="52">
        <v>4.3028086439338645E-3</v>
      </c>
      <c r="F12" s="78">
        <v>0.57726622999999999</v>
      </c>
      <c r="G12" s="81">
        <v>5.5563157511691955E-3</v>
      </c>
      <c r="H12" s="82">
        <v>31.743140392018688</v>
      </c>
      <c r="I12" s="82">
        <v>-26.829025820990744</v>
      </c>
    </row>
    <row r="13" spans="1:9" x14ac:dyDescent="0.3">
      <c r="A13" s="49" t="s">
        <v>612</v>
      </c>
      <c r="B13" s="51">
        <v>0</v>
      </c>
      <c r="C13" s="52">
        <v>0</v>
      </c>
      <c r="D13" s="51">
        <v>4.5571215700000005</v>
      </c>
      <c r="E13" s="52">
        <v>4.4750151127449872E-2</v>
      </c>
      <c r="F13" s="78">
        <v>7.5726000000000002E-2</v>
      </c>
      <c r="G13" s="81">
        <v>7.288795787916409E-4</v>
      </c>
      <c r="H13" s="82">
        <v>-98.338293178340635</v>
      </c>
      <c r="I13" s="87" t="s">
        <v>313</v>
      </c>
    </row>
    <row r="14" spans="1:9" x14ac:dyDescent="0.3">
      <c r="A14" s="86" t="s">
        <v>25</v>
      </c>
      <c r="B14" s="51">
        <v>7420.1605808000004</v>
      </c>
      <c r="C14" s="52">
        <v>100</v>
      </c>
      <c r="D14" s="51">
        <v>10183.477497140002</v>
      </c>
      <c r="E14" s="52">
        <v>100</v>
      </c>
      <c r="F14" s="78">
        <v>10389.3705083</v>
      </c>
      <c r="G14" s="81">
        <v>100</v>
      </c>
      <c r="H14" s="82">
        <v>2.0218340072713161</v>
      </c>
      <c r="I14" s="82">
        <v>40.015440301695953</v>
      </c>
    </row>
    <row r="17" spans="2:5" x14ac:dyDescent="0.3">
      <c r="B17" s="79" t="s">
        <v>35</v>
      </c>
      <c r="C17" s="81">
        <v>59.433458682285156</v>
      </c>
    </row>
    <row r="18" spans="2:5" x14ac:dyDescent="0.3">
      <c r="B18" s="79" t="s">
        <v>34</v>
      </c>
      <c r="C18" s="81">
        <v>38.706909616394242</v>
      </c>
    </row>
    <row r="19" spans="2:5" x14ac:dyDescent="0.3">
      <c r="B19" s="79" t="s">
        <v>36</v>
      </c>
      <c r="C19" s="81">
        <v>1.8405040145332978</v>
      </c>
    </row>
    <row r="22" spans="2:5" x14ac:dyDescent="0.3">
      <c r="B22" s="49" t="s">
        <v>56</v>
      </c>
      <c r="C22" s="50">
        <v>43922</v>
      </c>
      <c r="D22" s="50">
        <v>44256</v>
      </c>
      <c r="E22" s="80">
        <v>44287</v>
      </c>
    </row>
    <row r="23" spans="2:5" x14ac:dyDescent="0.3">
      <c r="B23" s="49" t="s">
        <v>618</v>
      </c>
      <c r="C23" s="49" t="s">
        <v>619</v>
      </c>
      <c r="D23" s="49" t="s">
        <v>619</v>
      </c>
      <c r="E23" s="49" t="s">
        <v>619</v>
      </c>
    </row>
    <row r="24" spans="2:5" x14ac:dyDescent="0.3">
      <c r="B24" s="49" t="s">
        <v>615</v>
      </c>
      <c r="C24" s="51">
        <v>244044.79444999999</v>
      </c>
      <c r="D24" s="51">
        <v>188854.93068000002</v>
      </c>
      <c r="E24" s="78">
        <v>491549.63998000004</v>
      </c>
    </row>
    <row r="25" spans="2:5" x14ac:dyDescent="0.3">
      <c r="B25" s="49" t="s">
        <v>613</v>
      </c>
      <c r="C25" s="51">
        <v>304.36058000000003</v>
      </c>
      <c r="D25" s="51">
        <v>61.250860000000003</v>
      </c>
      <c r="E25" s="78">
        <v>96.15</v>
      </c>
    </row>
    <row r="26" spans="2:5" x14ac:dyDescent="0.3">
      <c r="B26" s="49" t="s">
        <v>616</v>
      </c>
      <c r="C26" s="51">
        <v>116569.34959</v>
      </c>
      <c r="D26" s="51">
        <v>181682.820733</v>
      </c>
      <c r="E26" s="78">
        <v>288435.13922299998</v>
      </c>
    </row>
    <row r="27" spans="2:5" x14ac:dyDescent="0.3">
      <c r="B27" s="49" t="s">
        <v>614</v>
      </c>
      <c r="C27" s="51">
        <v>21.294550000000001</v>
      </c>
      <c r="D27" s="51">
        <v>182.22908999999999</v>
      </c>
      <c r="E27" s="78">
        <v>142.60105999999999</v>
      </c>
    </row>
    <row r="28" spans="2:5" x14ac:dyDescent="0.3">
      <c r="B28" s="49" t="s">
        <v>612</v>
      </c>
      <c r="C28" s="51">
        <v>0</v>
      </c>
      <c r="D28" s="51">
        <v>328.15300000000002</v>
      </c>
      <c r="E28" s="78">
        <v>0.55000000000000004</v>
      </c>
    </row>
    <row r="29" spans="2:5" x14ac:dyDescent="0.3">
      <c r="B29" s="49" t="s">
        <v>314</v>
      </c>
      <c r="C29" s="51">
        <v>1.3324500000000001</v>
      </c>
      <c r="D29" s="51">
        <v>42.872999999999998</v>
      </c>
      <c r="E29" s="78">
        <v>104.28700000000001</v>
      </c>
    </row>
    <row r="30" spans="2:5" x14ac:dyDescent="0.3">
      <c r="B30" s="86" t="s">
        <v>25</v>
      </c>
      <c r="C30" s="51">
        <v>360941.13162</v>
      </c>
      <c r="D30" s="51">
        <v>371152.25736299995</v>
      </c>
      <c r="E30" s="78">
        <v>780328.36726299999</v>
      </c>
    </row>
  </sheetData>
  <mergeCells count="5">
    <mergeCell ref="B6:C6"/>
    <mergeCell ref="D6:E6"/>
    <mergeCell ref="F6:G6"/>
    <mergeCell ref="H6:H7"/>
    <mergeCell ref="I6:I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E6" sqref="E6"/>
    </sheetView>
  </sheetViews>
  <sheetFormatPr defaultColWidth="9.109375" defaultRowHeight="14.4" x14ac:dyDescent="0.3"/>
  <cols>
    <col min="1" max="1" width="11.88671875" style="72" customWidth="1"/>
    <col min="2" max="2" width="12.5546875" style="72" bestFit="1" customWidth="1"/>
    <col min="3" max="6" width="9.109375" style="72"/>
    <col min="7" max="7" width="10.88671875" style="72" bestFit="1" customWidth="1"/>
    <col min="8" max="14" width="9.109375" style="72"/>
    <col min="15" max="15" width="22" style="72" customWidth="1"/>
    <col min="16" max="16" width="11.109375" style="72" bestFit="1" customWidth="1"/>
    <col min="17" max="16384" width="9.109375" style="72"/>
  </cols>
  <sheetData>
    <row r="1" spans="1:17" x14ac:dyDescent="0.3">
      <c r="A1" s="48"/>
    </row>
    <row r="2" spans="1:17" x14ac:dyDescent="0.3">
      <c r="A2" s="48"/>
    </row>
    <row r="4" spans="1:17" x14ac:dyDescent="0.3">
      <c r="A4" s="48"/>
    </row>
    <row r="5" spans="1:17" x14ac:dyDescent="0.3">
      <c r="A5" s="48"/>
    </row>
    <row r="6" spans="1:17" x14ac:dyDescent="0.3">
      <c r="A6" s="48" t="s">
        <v>643</v>
      </c>
      <c r="E6" s="72">
        <v>1000000</v>
      </c>
      <c r="O6" s="48" t="s">
        <v>642</v>
      </c>
      <c r="P6" s="48" t="s">
        <v>638</v>
      </c>
    </row>
    <row r="7" spans="1:17" x14ac:dyDescent="0.3">
      <c r="A7" s="48" t="s">
        <v>592</v>
      </c>
    </row>
    <row r="8" spans="1:17" x14ac:dyDescent="0.3">
      <c r="A8" s="48" t="s">
        <v>641</v>
      </c>
      <c r="O8" s="49" t="s">
        <v>20</v>
      </c>
      <c r="P8" s="51">
        <v>103971042.28</v>
      </c>
      <c r="Q8" s="82">
        <v>94.513610498118197</v>
      </c>
    </row>
    <row r="9" spans="1:17" x14ac:dyDescent="0.3">
      <c r="A9" s="48"/>
      <c r="O9" s="49" t="s">
        <v>312</v>
      </c>
      <c r="P9" s="51">
        <v>2322110.4500000002</v>
      </c>
      <c r="Q9" s="82">
        <v>2.1108862409387208</v>
      </c>
    </row>
    <row r="10" spans="1:17" x14ac:dyDescent="0.3">
      <c r="A10" s="48"/>
      <c r="O10" s="49" t="s">
        <v>310</v>
      </c>
      <c r="P10" s="51">
        <v>1402954.6</v>
      </c>
      <c r="Q10" s="82">
        <v>1.2753388030279467</v>
      </c>
    </row>
    <row r="11" spans="1:17" x14ac:dyDescent="0.3">
      <c r="A11" s="49" t="s">
        <v>640</v>
      </c>
      <c r="B11" s="79" t="s">
        <v>21</v>
      </c>
      <c r="C11" s="84" t="s">
        <v>639</v>
      </c>
      <c r="O11" s="49" t="s">
        <v>164</v>
      </c>
      <c r="P11" s="51">
        <v>863019.05</v>
      </c>
      <c r="Q11" s="82">
        <v>0.78451696314144126</v>
      </c>
    </row>
    <row r="12" spans="1:17" x14ac:dyDescent="0.3">
      <c r="A12" s="50">
        <v>43922</v>
      </c>
      <c r="B12" s="78">
        <v>152.14642794999997</v>
      </c>
      <c r="C12" s="79"/>
      <c r="O12" s="49" t="s">
        <v>234</v>
      </c>
      <c r="P12" s="51">
        <v>590525.92000000004</v>
      </c>
      <c r="Q12" s="82">
        <v>0.53681039997286939</v>
      </c>
    </row>
    <row r="13" spans="1:17" x14ac:dyDescent="0.3">
      <c r="A13" s="50">
        <v>43952</v>
      </c>
      <c r="B13" s="78">
        <v>45.89989534</v>
      </c>
      <c r="C13" s="82">
        <v>-69.831762757464062</v>
      </c>
      <c r="O13" s="49" t="s">
        <v>208</v>
      </c>
      <c r="P13" s="51">
        <v>219107.69</v>
      </c>
      <c r="Q13" s="82">
        <v>0.1991771787189823</v>
      </c>
    </row>
    <row r="14" spans="1:17" x14ac:dyDescent="0.3">
      <c r="A14" s="50">
        <v>43983</v>
      </c>
      <c r="B14" s="78">
        <v>82.546900269999995</v>
      </c>
      <c r="C14" s="82">
        <v>79.841151398146067</v>
      </c>
      <c r="O14" s="49" t="s">
        <v>307</v>
      </c>
      <c r="P14" s="51">
        <v>141087.06</v>
      </c>
      <c r="Q14" s="82">
        <v>0.12825347464781259</v>
      </c>
    </row>
    <row r="15" spans="1:17" x14ac:dyDescent="0.3">
      <c r="A15" s="50">
        <v>44013</v>
      </c>
      <c r="B15" s="78">
        <v>103.82042559999999</v>
      </c>
      <c r="C15" s="82">
        <v>25.771440551270985</v>
      </c>
      <c r="O15" s="49" t="s">
        <v>135</v>
      </c>
      <c r="P15" s="51">
        <v>139450.84</v>
      </c>
      <c r="Q15" s="82">
        <v>0.12676608877211112</v>
      </c>
    </row>
    <row r="16" spans="1:17" x14ac:dyDescent="0.3">
      <c r="A16" s="50">
        <v>44044</v>
      </c>
      <c r="B16" s="78">
        <v>139.91973428</v>
      </c>
      <c r="C16" s="82">
        <v>34.770911861875483</v>
      </c>
      <c r="O16" s="49" t="s">
        <v>137</v>
      </c>
      <c r="P16" s="51">
        <v>120974.23</v>
      </c>
      <c r="Q16" s="82">
        <v>0.10997015134019839</v>
      </c>
    </row>
    <row r="17" spans="1:17" x14ac:dyDescent="0.3">
      <c r="A17" s="50">
        <v>44075</v>
      </c>
      <c r="B17" s="78">
        <v>162.18210800999998</v>
      </c>
      <c r="C17" s="82">
        <v>15.910817615940928</v>
      </c>
      <c r="O17" s="49" t="s">
        <v>113</v>
      </c>
      <c r="P17" s="51">
        <v>98359.38</v>
      </c>
      <c r="Q17" s="82">
        <v>8.9412397204992194E-2</v>
      </c>
    </row>
    <row r="18" spans="1:17" x14ac:dyDescent="0.3">
      <c r="A18" s="50">
        <v>44105</v>
      </c>
      <c r="B18" s="78">
        <v>112.56229006999999</v>
      </c>
      <c r="C18" s="82">
        <v>-30.595124547857328</v>
      </c>
      <c r="O18" s="49" t="s">
        <v>114</v>
      </c>
      <c r="P18" s="51">
        <v>92158.39</v>
      </c>
      <c r="Q18" s="82">
        <v>8.3775462721019392E-2</v>
      </c>
    </row>
    <row r="19" spans="1:17" x14ac:dyDescent="0.3">
      <c r="A19" s="50">
        <v>44136</v>
      </c>
      <c r="B19" s="78">
        <v>121.17981451</v>
      </c>
      <c r="C19" s="82">
        <v>7.6557827978099624</v>
      </c>
      <c r="O19" s="49" t="s">
        <v>211</v>
      </c>
      <c r="P19" s="51">
        <v>24198.82</v>
      </c>
      <c r="Q19" s="82">
        <v>2.1997642784370022E-2</v>
      </c>
    </row>
    <row r="20" spans="1:17" x14ac:dyDescent="0.3">
      <c r="A20" s="50">
        <v>44166</v>
      </c>
      <c r="B20" s="78">
        <v>157.61549269999998</v>
      </c>
      <c r="C20" s="82">
        <v>30.067448392564778</v>
      </c>
      <c r="O20" s="49" t="s">
        <v>291</v>
      </c>
      <c r="P20" s="51">
        <v>7417.14</v>
      </c>
      <c r="Q20" s="82">
        <v>6.7424608390682797E-3</v>
      </c>
    </row>
    <row r="21" spans="1:17" x14ac:dyDescent="0.3">
      <c r="A21" s="50">
        <v>44197</v>
      </c>
      <c r="B21" s="78">
        <v>55.803603950000003</v>
      </c>
      <c r="C21" s="82">
        <v>-64.595102299864209</v>
      </c>
      <c r="O21" s="49" t="s">
        <v>79</v>
      </c>
      <c r="P21" s="51">
        <v>7075.3</v>
      </c>
      <c r="Q21" s="82">
        <v>6.4317153477836207E-3</v>
      </c>
    </row>
    <row r="22" spans="1:17" x14ac:dyDescent="0.3">
      <c r="A22" s="50">
        <v>44228</v>
      </c>
      <c r="B22" s="78">
        <v>122.6301462</v>
      </c>
      <c r="C22" s="82">
        <v>119.75309392181288</v>
      </c>
      <c r="O22" s="49" t="s">
        <v>287</v>
      </c>
      <c r="P22" s="51">
        <v>1944</v>
      </c>
      <c r="Q22" s="82">
        <v>1.7671695385483804E-3</v>
      </c>
    </row>
    <row r="23" spans="1:17" x14ac:dyDescent="0.3">
      <c r="A23" s="50">
        <v>44256</v>
      </c>
      <c r="B23" s="78">
        <v>110.46749776</v>
      </c>
      <c r="C23" s="82">
        <v>-9.9181553776864035</v>
      </c>
      <c r="O23" s="49" t="s">
        <v>105</v>
      </c>
      <c r="P23" s="51">
        <v>1922.66</v>
      </c>
      <c r="Q23" s="82">
        <v>1.7477706712888015E-3</v>
      </c>
    </row>
    <row r="24" spans="1:17" x14ac:dyDescent="0.3">
      <c r="A24" s="50">
        <v>44287</v>
      </c>
      <c r="B24" s="78">
        <v>110.00642313</v>
      </c>
      <c r="C24" s="82">
        <v>-0.41738487731633295</v>
      </c>
      <c r="O24" s="49" t="s">
        <v>296</v>
      </c>
      <c r="P24" s="51">
        <v>1272.57</v>
      </c>
      <c r="Q24" s="82">
        <v>1.1568142693778357E-3</v>
      </c>
    </row>
    <row r="25" spans="1:17" x14ac:dyDescent="0.3">
      <c r="O25" s="49" t="s">
        <v>284</v>
      </c>
      <c r="P25" s="51">
        <v>813.14</v>
      </c>
      <c r="Q25" s="82">
        <v>7.3917501984322549E-4</v>
      </c>
    </row>
    <row r="26" spans="1:17" x14ac:dyDescent="0.3">
      <c r="D26" s="88">
        <v>-27.697005698910317</v>
      </c>
      <c r="O26" s="49" t="s">
        <v>219</v>
      </c>
      <c r="P26" s="51">
        <v>296</v>
      </c>
      <c r="Q26" s="82">
        <v>2.690751972275312E-4</v>
      </c>
    </row>
    <row r="27" spans="1:17" x14ac:dyDescent="0.3">
      <c r="O27" s="49" t="s">
        <v>279</v>
      </c>
      <c r="P27" s="51">
        <v>287.17</v>
      </c>
      <c r="Q27" s="82">
        <v>2.6104839320212884E-4</v>
      </c>
    </row>
    <row r="28" spans="1:17" x14ac:dyDescent="0.3">
      <c r="F28" s="99" t="s">
        <v>644</v>
      </c>
      <c r="G28" s="49" t="s">
        <v>638</v>
      </c>
      <c r="H28" s="79"/>
      <c r="O28" s="49" t="s">
        <v>272</v>
      </c>
      <c r="P28" s="51">
        <v>154.61000000000001</v>
      </c>
      <c r="Q28" s="82">
        <v>1.405463386599615E-4</v>
      </c>
    </row>
    <row r="29" spans="1:17" x14ac:dyDescent="0.3">
      <c r="F29" s="49" t="s">
        <v>637</v>
      </c>
      <c r="G29" s="51">
        <v>83289571.939999998</v>
      </c>
      <c r="H29" s="82">
        <v>75.713371610649148</v>
      </c>
      <c r="O29" s="49" t="s">
        <v>148</v>
      </c>
      <c r="P29" s="51">
        <v>147.83000000000001</v>
      </c>
      <c r="Q29" s="82">
        <v>1.3438306218292547E-4</v>
      </c>
    </row>
    <row r="30" spans="1:17" x14ac:dyDescent="0.3">
      <c r="F30" s="49" t="s">
        <v>636</v>
      </c>
      <c r="G30" s="51">
        <v>17542949.920000002</v>
      </c>
      <c r="H30" s="82">
        <v>15.947205100259133</v>
      </c>
      <c r="O30" s="49" t="s">
        <v>82</v>
      </c>
      <c r="P30" s="51">
        <v>73</v>
      </c>
      <c r="Q30" s="82">
        <v>6.6359761478411406E-5</v>
      </c>
    </row>
    <row r="31" spans="1:17" x14ac:dyDescent="0.3">
      <c r="F31" s="49" t="s">
        <v>635</v>
      </c>
      <c r="G31" s="51">
        <v>4022576.55</v>
      </c>
      <c r="H31" s="82">
        <v>3.6566742518719324</v>
      </c>
      <c r="O31" s="49" t="s">
        <v>88</v>
      </c>
      <c r="P31" s="51">
        <v>31</v>
      </c>
      <c r="Q31" s="82">
        <v>2.8180172682613066E-5</v>
      </c>
    </row>
    <row r="32" spans="1:17" x14ac:dyDescent="0.3">
      <c r="F32" s="49" t="s">
        <v>634</v>
      </c>
      <c r="G32" s="51">
        <v>1488446.81</v>
      </c>
      <c r="H32" s="82">
        <v>1.3530544559575666</v>
      </c>
      <c r="O32" s="49" t="s">
        <v>633</v>
      </c>
      <c r="P32" s="51">
        <v>110006423.13</v>
      </c>
      <c r="Q32" s="82">
        <v>100</v>
      </c>
    </row>
    <row r="33" spans="6:8" x14ac:dyDescent="0.3">
      <c r="F33" s="49" t="s">
        <v>632</v>
      </c>
      <c r="G33" s="51">
        <v>1469804.06</v>
      </c>
      <c r="H33" s="82">
        <v>1.3361074909808317</v>
      </c>
    </row>
    <row r="34" spans="6:8" x14ac:dyDescent="0.3">
      <c r="F34" s="49" t="s">
        <v>631</v>
      </c>
      <c r="G34" s="51">
        <v>831795.87</v>
      </c>
      <c r="H34" s="82">
        <v>0.75613391139626995</v>
      </c>
    </row>
    <row r="35" spans="6:8" x14ac:dyDescent="0.3">
      <c r="F35" s="49" t="s">
        <v>630</v>
      </c>
      <c r="G35" s="51">
        <v>453628.64</v>
      </c>
      <c r="H35" s="82">
        <v>0.41236559383802956</v>
      </c>
    </row>
    <row r="36" spans="6:8" x14ac:dyDescent="0.3">
      <c r="F36" s="49" t="s">
        <v>629</v>
      </c>
      <c r="G36" s="51">
        <v>270398.71000000002</v>
      </c>
      <c r="H36" s="82">
        <v>0.24580265615986494</v>
      </c>
    </row>
    <row r="37" spans="6:8" x14ac:dyDescent="0.3">
      <c r="F37" s="49" t="s">
        <v>628</v>
      </c>
      <c r="G37" s="51">
        <v>204229.5</v>
      </c>
      <c r="H37" s="82">
        <v>0.18565234118979759</v>
      </c>
    </row>
    <row r="38" spans="6:8" x14ac:dyDescent="0.3">
      <c r="F38" s="49" t="s">
        <v>627</v>
      </c>
      <c r="G38" s="51">
        <v>200499.19</v>
      </c>
      <c r="H38" s="82">
        <v>0.18226134828787249</v>
      </c>
    </row>
    <row r="39" spans="6:8" x14ac:dyDescent="0.3">
      <c r="F39" s="49" t="s">
        <v>626</v>
      </c>
      <c r="G39" s="51">
        <v>67763.31</v>
      </c>
      <c r="H39" s="82">
        <v>6.1599412172433574E-2</v>
      </c>
    </row>
    <row r="40" spans="6:8" x14ac:dyDescent="0.3">
      <c r="F40" s="49" t="s">
        <v>625</v>
      </c>
      <c r="G40" s="51">
        <v>59912.28</v>
      </c>
      <c r="H40" s="82">
        <v>5.4462528909969846E-2</v>
      </c>
    </row>
    <row r="41" spans="6:8" x14ac:dyDescent="0.3">
      <c r="F41" s="49" t="s">
        <v>624</v>
      </c>
      <c r="G41" s="51">
        <v>39232.6</v>
      </c>
      <c r="H41" s="82">
        <v>3.5663917509286623E-2</v>
      </c>
    </row>
    <row r="42" spans="6:8" x14ac:dyDescent="0.3">
      <c r="F42" s="49" t="s">
        <v>623</v>
      </c>
      <c r="G42" s="51">
        <v>32127.94</v>
      </c>
      <c r="H42" s="82">
        <v>2.9205512810859084E-2</v>
      </c>
    </row>
    <row r="43" spans="6:8" x14ac:dyDescent="0.3">
      <c r="F43" s="49" t="s">
        <v>622</v>
      </c>
      <c r="G43" s="51">
        <v>30624.67</v>
      </c>
      <c r="H43" s="82">
        <v>2.7838983514452898E-2</v>
      </c>
    </row>
    <row r="44" spans="6:8" x14ac:dyDescent="0.3">
      <c r="F44" s="49" t="s">
        <v>621</v>
      </c>
      <c r="G44" s="51">
        <v>2861.14</v>
      </c>
      <c r="H44" s="82">
        <v>2.6008844925526305E-3</v>
      </c>
    </row>
    <row r="45" spans="6:8" x14ac:dyDescent="0.3">
      <c r="F45" s="79"/>
      <c r="G45" s="78">
        <v>110006423.13</v>
      </c>
      <c r="H45" s="82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E4" sqref="E4"/>
    </sheetView>
  </sheetViews>
  <sheetFormatPr defaultRowHeight="14.4" x14ac:dyDescent="0.3"/>
  <cols>
    <col min="1" max="1" width="61.33203125" bestFit="1" customWidth="1"/>
    <col min="2" max="2" width="9" bestFit="1" customWidth="1"/>
    <col min="3" max="3" width="7.88671875" bestFit="1" customWidth="1"/>
  </cols>
  <sheetData>
    <row r="2" spans="1:3" x14ac:dyDescent="0.3">
      <c r="A2" s="5" t="s">
        <v>595</v>
      </c>
    </row>
    <row r="4" spans="1:3" x14ac:dyDescent="0.3">
      <c r="A4" s="6" t="s">
        <v>0</v>
      </c>
      <c r="B4" s="6" t="s">
        <v>1</v>
      </c>
      <c r="C4" s="6" t="s">
        <v>2</v>
      </c>
    </row>
    <row r="5" spans="1:3" x14ac:dyDescent="0.3">
      <c r="A5" s="7">
        <v>43831</v>
      </c>
      <c r="B5" s="60">
        <v>6360.4588270000004</v>
      </c>
      <c r="C5" s="60">
        <v>7604.3134631400007</v>
      </c>
    </row>
    <row r="6" spans="1:3" x14ac:dyDescent="0.3">
      <c r="A6" s="7">
        <v>43862</v>
      </c>
      <c r="B6" s="60">
        <v>5281.7869874799999</v>
      </c>
      <c r="C6" s="60">
        <v>8799.8768867299987</v>
      </c>
    </row>
    <row r="7" spans="1:3" x14ac:dyDescent="0.3">
      <c r="A7" s="7">
        <v>43891</v>
      </c>
      <c r="B7" s="60">
        <v>9136.1738095199998</v>
      </c>
      <c r="C7" s="60">
        <v>7407.8978138299999</v>
      </c>
    </row>
    <row r="8" spans="1:3" s="2" customFormat="1" x14ac:dyDescent="0.3">
      <c r="A8" s="8" t="s">
        <v>8</v>
      </c>
      <c r="B8" s="42">
        <f>SUM(B5:B7)</f>
        <v>20778.419624000002</v>
      </c>
      <c r="C8" s="42">
        <f>SUM(C5:C7)</f>
        <v>23812.088163699998</v>
      </c>
    </row>
    <row r="9" spans="1:3" x14ac:dyDescent="0.3">
      <c r="A9" s="7">
        <v>43922</v>
      </c>
      <c r="B9" s="61">
        <v>5652.6806268299997</v>
      </c>
      <c r="C9" s="61">
        <v>7420.1605808000004</v>
      </c>
    </row>
    <row r="10" spans="1:3" x14ac:dyDescent="0.3">
      <c r="A10" s="7">
        <v>43952</v>
      </c>
      <c r="B10" s="61">
        <v>7405.1051779799991</v>
      </c>
      <c r="C10" s="61">
        <v>8613.1109973700004</v>
      </c>
    </row>
    <row r="11" spans="1:3" x14ac:dyDescent="0.3">
      <c r="A11" s="7">
        <v>43983</v>
      </c>
      <c r="B11" s="61">
        <v>7550.8937058199999</v>
      </c>
      <c r="C11" s="61">
        <v>7225.8198663800003</v>
      </c>
    </row>
    <row r="12" spans="1:3" s="2" customFormat="1" x14ac:dyDescent="0.3">
      <c r="A12" s="8" t="s">
        <v>9</v>
      </c>
      <c r="B12" s="42">
        <f>B9+B10+B11</f>
        <v>20608.679510629998</v>
      </c>
      <c r="C12" s="42">
        <f>C9+C10+C11</f>
        <v>23259.091444550002</v>
      </c>
    </row>
    <row r="13" spans="1:3" x14ac:dyDescent="0.3">
      <c r="A13" s="7">
        <v>44013</v>
      </c>
      <c r="B13" s="62">
        <v>6582.7777827999998</v>
      </c>
      <c r="C13" s="62">
        <v>10011.058432620001</v>
      </c>
    </row>
    <row r="14" spans="1:3" x14ac:dyDescent="0.3">
      <c r="A14" s="7">
        <v>44044</v>
      </c>
      <c r="B14" s="62">
        <v>7530.9213928999998</v>
      </c>
      <c r="C14" s="62">
        <v>8928.0219728499997</v>
      </c>
    </row>
    <row r="15" spans="1:3" x14ac:dyDescent="0.3">
      <c r="A15" s="7">
        <v>44075</v>
      </c>
      <c r="B15" s="62">
        <v>8956.3425230699995</v>
      </c>
      <c r="C15" s="62">
        <v>10517.389935296</v>
      </c>
    </row>
    <row r="16" spans="1:3" s="2" customFormat="1" x14ac:dyDescent="0.3">
      <c r="A16" s="9" t="s">
        <v>10</v>
      </c>
      <c r="B16" s="42">
        <f>B13+B14+B15</f>
        <v>23070.041698770001</v>
      </c>
      <c r="C16" s="42">
        <f>C13+C14+C15</f>
        <v>29456.470340765998</v>
      </c>
    </row>
    <row r="17" spans="1:3" x14ac:dyDescent="0.3">
      <c r="A17" s="7">
        <v>44105</v>
      </c>
      <c r="B17" s="63">
        <v>7839.3676146000007</v>
      </c>
      <c r="C17" s="63">
        <v>12260.85432368</v>
      </c>
    </row>
    <row r="18" spans="1:3" x14ac:dyDescent="0.3">
      <c r="A18" s="7">
        <v>44136</v>
      </c>
      <c r="B18" s="63">
        <v>8693.0963140300009</v>
      </c>
      <c r="C18" s="63">
        <v>11361.981995145001</v>
      </c>
    </row>
    <row r="19" spans="1:3" x14ac:dyDescent="0.3">
      <c r="A19" s="7">
        <v>44166</v>
      </c>
      <c r="B19" s="63">
        <v>8235.8838320699997</v>
      </c>
      <c r="C19" s="63">
        <v>8821.4069980700006</v>
      </c>
    </row>
    <row r="20" spans="1:3" s="2" customFormat="1" x14ac:dyDescent="0.3">
      <c r="A20" s="9" t="s">
        <v>58</v>
      </c>
      <c r="B20" s="42">
        <f>B17+B18+B19</f>
        <v>24768.347760700002</v>
      </c>
      <c r="C20" s="42">
        <f>C17+C18+C19</f>
        <v>32444.243316895001</v>
      </c>
    </row>
    <row r="21" spans="1:3" x14ac:dyDescent="0.3">
      <c r="A21" s="7">
        <v>44197</v>
      </c>
      <c r="B21" s="64">
        <v>7635.30063058</v>
      </c>
      <c r="C21" s="64">
        <v>9480.2945147900009</v>
      </c>
    </row>
    <row r="22" spans="1:3" x14ac:dyDescent="0.3">
      <c r="A22" s="7">
        <v>44228</v>
      </c>
      <c r="B22" s="64">
        <v>6164.1419423799998</v>
      </c>
      <c r="C22" s="64">
        <v>8898.5150835700006</v>
      </c>
    </row>
    <row r="23" spans="1:3" x14ac:dyDescent="0.3">
      <c r="A23" s="43" t="s">
        <v>583</v>
      </c>
      <c r="B23" s="64">
        <v>8408.204298390001</v>
      </c>
      <c r="C23" s="64">
        <v>10183.47749714</v>
      </c>
    </row>
    <row r="24" spans="1:3" s="2" customFormat="1" x14ac:dyDescent="0.3">
      <c r="A24" s="44" t="s">
        <v>584</v>
      </c>
      <c r="B24" s="42">
        <f>B21+B22+B23</f>
        <v>22207.64687135</v>
      </c>
      <c r="C24" s="42">
        <f>C21+C22+C23</f>
        <v>28562.2870955</v>
      </c>
    </row>
    <row r="25" spans="1:3" x14ac:dyDescent="0.3">
      <c r="A25" s="41">
        <v>44307</v>
      </c>
      <c r="B25" s="65">
        <v>8345.0297361800003</v>
      </c>
      <c r="C25" s="65">
        <v>10389.370508299999</v>
      </c>
    </row>
    <row r="28" spans="1:3" s="2" customFormat="1" x14ac:dyDescent="0.3">
      <c r="A28"/>
      <c r="B28"/>
      <c r="C28"/>
    </row>
    <row r="32" spans="1:3" s="2" customFormat="1" x14ac:dyDescent="0.3">
      <c r="A32"/>
      <c r="B32"/>
      <c r="C3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4"/>
  <sheetViews>
    <sheetView workbookViewId="0">
      <selection activeCell="G7" sqref="G7:G11"/>
    </sheetView>
  </sheetViews>
  <sheetFormatPr defaultRowHeight="14.4" x14ac:dyDescent="0.3"/>
  <cols>
    <col min="1" max="1" width="42.6640625" customWidth="1"/>
    <col min="3" max="3" width="8.88671875" style="14"/>
    <col min="5" max="5" width="8.88671875" style="14"/>
    <col min="7" max="7" width="9.109375" customWidth="1"/>
    <col min="8" max="8" width="9" bestFit="1" customWidth="1"/>
    <col min="9" max="9" width="12" bestFit="1" customWidth="1"/>
  </cols>
  <sheetData>
    <row r="3" spans="1:11" x14ac:dyDescent="0.3">
      <c r="A3" s="20" t="s">
        <v>27</v>
      </c>
      <c r="K3" s="20" t="s">
        <v>45</v>
      </c>
    </row>
    <row r="5" spans="1:11" x14ac:dyDescent="0.3">
      <c r="A5" s="89" t="s">
        <v>18</v>
      </c>
      <c r="B5" s="90">
        <v>44306</v>
      </c>
      <c r="C5" s="90"/>
      <c r="D5" s="90">
        <v>44275</v>
      </c>
      <c r="E5" s="90"/>
      <c r="F5" s="90">
        <v>43940</v>
      </c>
      <c r="G5" s="90"/>
      <c r="H5" s="89" t="s">
        <v>23</v>
      </c>
      <c r="I5" s="89" t="s">
        <v>24</v>
      </c>
    </row>
    <row r="6" spans="1:11" x14ac:dyDescent="0.3">
      <c r="A6" s="89"/>
      <c r="B6" s="21" t="s">
        <v>21</v>
      </c>
      <c r="C6" s="21" t="s">
        <v>22</v>
      </c>
      <c r="D6" s="21" t="s">
        <v>21</v>
      </c>
      <c r="E6" s="21" t="s">
        <v>22</v>
      </c>
      <c r="F6" s="21" t="s">
        <v>21</v>
      </c>
      <c r="G6" s="21" t="s">
        <v>22</v>
      </c>
      <c r="H6" s="89"/>
      <c r="I6" s="89"/>
    </row>
    <row r="7" spans="1:11" x14ac:dyDescent="0.3">
      <c r="A7" s="33" t="s">
        <v>19</v>
      </c>
      <c r="B7" s="39">
        <v>3841.1882947499998</v>
      </c>
      <c r="C7" s="19">
        <f>(B7/$B$264)</f>
        <v>0.46029653772190532</v>
      </c>
      <c r="D7" s="39">
        <v>1519.1245206600001</v>
      </c>
      <c r="E7" s="19">
        <f>(D7/$D$264)</f>
        <v>0.18067169478159342</v>
      </c>
      <c r="F7" s="39">
        <v>2407.0009622299999</v>
      </c>
      <c r="G7" s="19">
        <f>(F7/$F$264)</f>
        <v>0.42581584227585034</v>
      </c>
      <c r="H7" s="19">
        <f>(B7/D7)-1</f>
        <v>1.5285539417671661</v>
      </c>
      <c r="I7" s="19">
        <f>(B7/F7)-1</f>
        <v>0.59583994980678234</v>
      </c>
    </row>
    <row r="8" spans="1:11" x14ac:dyDescent="0.3">
      <c r="A8" s="33" t="s">
        <v>20</v>
      </c>
      <c r="B8" s="39">
        <v>1060.8617486099999</v>
      </c>
      <c r="C8" s="19">
        <f t="shared" ref="C8:C71" si="0">(B8/$B$264)</f>
        <v>0.12712498123411325</v>
      </c>
      <c r="D8" s="39">
        <v>1064.91867073</v>
      </c>
      <c r="E8" s="19">
        <f t="shared" ref="E8:E71" si="1">(D8/$D$264)</f>
        <v>0.12665233062116607</v>
      </c>
      <c r="F8" s="39">
        <v>1086.5046530100001</v>
      </c>
      <c r="G8" s="19">
        <f t="shared" ref="G8:G71" si="2">(F8/$F$264)</f>
        <v>0.19221051475170756</v>
      </c>
      <c r="H8" s="19">
        <f t="shared" ref="H8:H71" si="3">(B8/D8)-1</f>
        <v>-3.809607467224807E-3</v>
      </c>
      <c r="I8" s="19">
        <f t="shared" ref="I8:I71" si="4">(B8/F8)-1</f>
        <v>-2.3601283555445662E-2</v>
      </c>
    </row>
    <row r="9" spans="1:11" x14ac:dyDescent="0.3">
      <c r="A9" s="33" t="s">
        <v>585</v>
      </c>
      <c r="B9" s="39">
        <v>603.44577695000009</v>
      </c>
      <c r="C9" s="19">
        <f t="shared" si="0"/>
        <v>7.2311998402324662E-2</v>
      </c>
      <c r="D9" s="39">
        <v>444.94447270999996</v>
      </c>
      <c r="E9" s="19">
        <f t="shared" si="1"/>
        <v>5.2917895060565753E-2</v>
      </c>
      <c r="F9" s="39">
        <v>54.301053020000005</v>
      </c>
      <c r="G9" s="19">
        <f t="shared" si="2"/>
        <v>9.6062481864381873E-3</v>
      </c>
      <c r="H9" s="19">
        <f t="shared" si="3"/>
        <v>0.35622715633396806</v>
      </c>
      <c r="I9" s="19">
        <f t="shared" si="4"/>
        <v>10.112966386264015</v>
      </c>
    </row>
    <row r="10" spans="1:11" x14ac:dyDescent="0.3">
      <c r="A10" s="33" t="s">
        <v>596</v>
      </c>
      <c r="B10" s="39">
        <v>464.65165585</v>
      </c>
      <c r="C10" s="19">
        <f t="shared" si="0"/>
        <v>5.5680047949439385E-2</v>
      </c>
      <c r="D10" s="39">
        <v>241.28027566</v>
      </c>
      <c r="E10" s="19">
        <f t="shared" si="1"/>
        <v>2.869581507506903E-2</v>
      </c>
      <c r="F10" s="39">
        <v>272.74891758999996</v>
      </c>
      <c r="G10" s="19">
        <f t="shared" si="2"/>
        <v>4.8251252033489858E-2</v>
      </c>
      <c r="H10" s="19">
        <f t="shared" si="3"/>
        <v>0.92577555118829391</v>
      </c>
      <c r="I10" s="19">
        <f t="shared" si="4"/>
        <v>0.70358753374952321</v>
      </c>
    </row>
    <row r="11" spans="1:11" x14ac:dyDescent="0.3">
      <c r="A11" s="33" t="s">
        <v>580</v>
      </c>
      <c r="B11" s="39">
        <v>374.94560792000004</v>
      </c>
      <c r="C11" s="19">
        <f t="shared" si="0"/>
        <v>4.4930410049279716E-2</v>
      </c>
      <c r="D11" s="39">
        <v>304.15504883999995</v>
      </c>
      <c r="E11" s="19">
        <f t="shared" si="1"/>
        <v>3.6173603547934655E-2</v>
      </c>
      <c r="F11" s="39">
        <v>101.09969945</v>
      </c>
      <c r="G11" s="19">
        <f t="shared" si="2"/>
        <v>1.7885266499957246E-2</v>
      </c>
      <c r="H11" s="19">
        <f t="shared" si="3"/>
        <v>0.23274497447924758</v>
      </c>
      <c r="I11" s="19">
        <f t="shared" si="4"/>
        <v>2.7086718354235426</v>
      </c>
    </row>
    <row r="12" spans="1:11" x14ac:dyDescent="0.3">
      <c r="A12" s="33" t="s">
        <v>128</v>
      </c>
      <c r="B12" s="39">
        <v>325.57994332999999</v>
      </c>
      <c r="C12" s="19">
        <f t="shared" si="0"/>
        <v>3.9014833214846827E-2</v>
      </c>
      <c r="D12" s="39">
        <v>345.27703187999998</v>
      </c>
      <c r="E12" s="19">
        <f t="shared" si="1"/>
        <v>4.1064300964489348E-2</v>
      </c>
      <c r="F12" s="39">
        <v>378.56331251999995</v>
      </c>
      <c r="G12" s="19">
        <f t="shared" si="2"/>
        <v>6.6970582191249045E-2</v>
      </c>
      <c r="H12" s="19">
        <f t="shared" si="3"/>
        <v>-5.704720190263235E-2</v>
      </c>
      <c r="I12" s="19">
        <f t="shared" si="4"/>
        <v>-0.13995907008870756</v>
      </c>
    </row>
    <row r="13" spans="1:11" x14ac:dyDescent="0.3">
      <c r="A13" s="33" t="s">
        <v>60</v>
      </c>
      <c r="B13" s="39">
        <v>273.46941237999999</v>
      </c>
      <c r="C13" s="19">
        <f t="shared" si="0"/>
        <v>3.2770334082138648E-2</v>
      </c>
      <c r="D13" s="39">
        <v>387.08137800999998</v>
      </c>
      <c r="E13" s="19">
        <f t="shared" si="1"/>
        <v>4.6036152818517757E-2</v>
      </c>
      <c r="F13" s="39">
        <v>65.548762929999995</v>
      </c>
      <c r="G13" s="19">
        <f t="shared" si="2"/>
        <v>1.1596049247657465E-2</v>
      </c>
      <c r="H13" s="19">
        <f t="shared" si="3"/>
        <v>-0.29350925176014253</v>
      </c>
      <c r="I13" s="19">
        <f t="shared" si="4"/>
        <v>3.1719995947450599</v>
      </c>
    </row>
    <row r="14" spans="1:11" x14ac:dyDescent="0.3">
      <c r="A14" s="33" t="s">
        <v>305</v>
      </c>
      <c r="B14" s="39">
        <v>257.65857979999998</v>
      </c>
      <c r="C14" s="19">
        <f t="shared" si="0"/>
        <v>3.0875693430176446E-2</v>
      </c>
      <c r="D14" s="39">
        <v>464.13415191000001</v>
      </c>
      <c r="E14" s="19">
        <f t="shared" si="1"/>
        <v>5.5200151594660019E-2</v>
      </c>
      <c r="F14" s="39">
        <v>300.91362463000002</v>
      </c>
      <c r="G14" s="19">
        <f t="shared" si="2"/>
        <v>5.3233791982115024E-2</v>
      </c>
      <c r="H14" s="19">
        <f t="shared" si="3"/>
        <v>-0.44486183845837224</v>
      </c>
      <c r="I14" s="19">
        <f t="shared" si="4"/>
        <v>-0.14374571734060215</v>
      </c>
    </row>
    <row r="15" spans="1:11" x14ac:dyDescent="0.3">
      <c r="A15" s="33" t="s">
        <v>97</v>
      </c>
      <c r="B15" s="39">
        <v>223.40951701</v>
      </c>
      <c r="C15" s="19">
        <f t="shared" si="0"/>
        <v>2.6771566318260637E-2</v>
      </c>
      <c r="D15" s="39">
        <v>354.82317655000003</v>
      </c>
      <c r="E15" s="19">
        <f t="shared" si="1"/>
        <v>4.2199637872493347E-2</v>
      </c>
      <c r="F15" s="39">
        <v>217.76809509</v>
      </c>
      <c r="G15" s="19">
        <f t="shared" si="2"/>
        <v>3.8524747719936775E-2</v>
      </c>
      <c r="H15" s="19">
        <f t="shared" si="3"/>
        <v>-0.37036379871730796</v>
      </c>
      <c r="I15" s="19">
        <f t="shared" si="4"/>
        <v>2.5905640207159353E-2</v>
      </c>
    </row>
    <row r="16" spans="1:11" x14ac:dyDescent="0.3">
      <c r="A16" s="33" t="s">
        <v>169</v>
      </c>
      <c r="B16" s="39">
        <v>130.64717983</v>
      </c>
      <c r="C16" s="19">
        <f t="shared" si="0"/>
        <v>1.5655687751905446E-2</v>
      </c>
      <c r="D16" s="39">
        <v>134.45682211000002</v>
      </c>
      <c r="E16" s="19">
        <f t="shared" si="1"/>
        <v>1.5991145949646554E-2</v>
      </c>
      <c r="F16" s="39">
        <v>33.688449200000001</v>
      </c>
      <c r="G16" s="19">
        <f t="shared" si="2"/>
        <v>5.9597298032548355E-3</v>
      </c>
      <c r="H16" s="19">
        <f t="shared" si="3"/>
        <v>-2.8333573709508952E-2</v>
      </c>
      <c r="I16" s="19">
        <f t="shared" si="4"/>
        <v>2.8781001480471828</v>
      </c>
    </row>
    <row r="17" spans="1:9" x14ac:dyDescent="0.3">
      <c r="A17" s="33" t="s">
        <v>114</v>
      </c>
      <c r="B17" s="39">
        <v>114.48576294</v>
      </c>
      <c r="C17" s="19">
        <f t="shared" si="0"/>
        <v>1.3719035948265738E-2</v>
      </c>
      <c r="D17" s="39">
        <v>182.6324722</v>
      </c>
      <c r="E17" s="19">
        <f t="shared" si="1"/>
        <v>2.172074627575003E-2</v>
      </c>
      <c r="F17" s="39">
        <v>192.39238337999998</v>
      </c>
      <c r="G17" s="19">
        <f t="shared" si="2"/>
        <v>3.4035601174215412E-2</v>
      </c>
      <c r="H17" s="19">
        <f t="shared" si="3"/>
        <v>-0.37313577612513971</v>
      </c>
      <c r="I17" s="19">
        <f t="shared" si="4"/>
        <v>-0.40493609503305683</v>
      </c>
    </row>
    <row r="18" spans="1:9" x14ac:dyDescent="0.3">
      <c r="A18" s="33" t="s">
        <v>130</v>
      </c>
      <c r="B18" s="39">
        <v>113.57845679</v>
      </c>
      <c r="C18" s="19">
        <f t="shared" si="0"/>
        <v>1.3610311812021339E-2</v>
      </c>
      <c r="D18" s="39">
        <v>45.772522200000004</v>
      </c>
      <c r="E18" s="19">
        <f t="shared" si="1"/>
        <v>5.4437928213476577E-3</v>
      </c>
      <c r="F18" s="39">
        <v>2.9999999999999997E-4</v>
      </c>
      <c r="G18" s="19">
        <f t="shared" si="2"/>
        <v>5.3072165191161436E-8</v>
      </c>
      <c r="H18" s="19">
        <f t="shared" si="3"/>
        <v>1.4813676706240146</v>
      </c>
      <c r="I18" s="19">
        <f t="shared" si="4"/>
        <v>378593.85596666671</v>
      </c>
    </row>
    <row r="19" spans="1:9" x14ac:dyDescent="0.3">
      <c r="A19" s="33" t="s">
        <v>158</v>
      </c>
      <c r="B19" s="39">
        <v>82.354108709999991</v>
      </c>
      <c r="C19" s="19">
        <f t="shared" si="0"/>
        <v>9.8686417320902418E-3</v>
      </c>
      <c r="D19" s="39">
        <v>43.55362366</v>
      </c>
      <c r="E19" s="19">
        <f t="shared" si="1"/>
        <v>5.1798959818732792E-3</v>
      </c>
      <c r="F19" s="39">
        <v>3.13914867</v>
      </c>
      <c r="G19" s="19">
        <f t="shared" si="2"/>
        <v>5.5533805591284917E-4</v>
      </c>
      <c r="H19" s="19">
        <f t="shared" si="3"/>
        <v>0.89086697706015849</v>
      </c>
      <c r="I19" s="19">
        <f t="shared" si="4"/>
        <v>25.234535973729461</v>
      </c>
    </row>
    <row r="20" spans="1:9" x14ac:dyDescent="0.3">
      <c r="A20" s="33" t="s">
        <v>213</v>
      </c>
      <c r="B20" s="39">
        <v>75.228055180000013</v>
      </c>
      <c r="C20" s="19">
        <f t="shared" si="0"/>
        <v>9.014713854625064E-3</v>
      </c>
      <c r="D20" s="39">
        <v>28.561536309999997</v>
      </c>
      <c r="E20" s="19">
        <f t="shared" si="1"/>
        <v>3.3968651684009327E-3</v>
      </c>
      <c r="F20" s="39">
        <v>24.217250460000002</v>
      </c>
      <c r="G20" s="19">
        <f t="shared" si="2"/>
        <v>4.2842063896295019E-3</v>
      </c>
      <c r="H20" s="19">
        <f t="shared" si="3"/>
        <v>1.6338938621330774</v>
      </c>
      <c r="I20" s="19">
        <f t="shared" si="4"/>
        <v>2.1063830018298453</v>
      </c>
    </row>
    <row r="21" spans="1:9" x14ac:dyDescent="0.3">
      <c r="A21" s="33" t="s">
        <v>98</v>
      </c>
      <c r="B21" s="39">
        <v>58.18515</v>
      </c>
      <c r="C21" s="19">
        <f t="shared" si="0"/>
        <v>6.9724317155800426E-3</v>
      </c>
      <c r="D21" s="39">
        <v>0</v>
      </c>
      <c r="E21" s="19">
        <f t="shared" si="1"/>
        <v>0</v>
      </c>
      <c r="F21" s="39">
        <v>0</v>
      </c>
      <c r="G21" s="19">
        <f t="shared" si="2"/>
        <v>0</v>
      </c>
      <c r="H21" s="19" t="e">
        <f t="shared" si="3"/>
        <v>#DIV/0!</v>
      </c>
      <c r="I21" s="19" t="e">
        <f t="shared" si="4"/>
        <v>#DIV/0!</v>
      </c>
    </row>
    <row r="22" spans="1:9" x14ac:dyDescent="0.3">
      <c r="A22" s="33" t="s">
        <v>287</v>
      </c>
      <c r="B22" s="39">
        <v>54.871227689999998</v>
      </c>
      <c r="C22" s="19">
        <f t="shared" si="0"/>
        <v>6.5753184140381147E-3</v>
      </c>
      <c r="D22" s="39">
        <v>144.20528001</v>
      </c>
      <c r="E22" s="19">
        <f t="shared" si="1"/>
        <v>1.7150544265154492E-2</v>
      </c>
      <c r="F22" s="39">
        <v>4.2827335899999994</v>
      </c>
      <c r="G22" s="19">
        <f t="shared" si="2"/>
        <v>7.5764648186071946E-4</v>
      </c>
      <c r="H22" s="19">
        <f t="shared" si="3"/>
        <v>-0.61949224268213388</v>
      </c>
      <c r="I22" s="19">
        <f t="shared" si="4"/>
        <v>11.812197288694767</v>
      </c>
    </row>
    <row r="23" spans="1:9" x14ac:dyDescent="0.3">
      <c r="A23" s="33" t="s">
        <v>67</v>
      </c>
      <c r="B23" s="39">
        <v>47.985964979999999</v>
      </c>
      <c r="C23" s="19">
        <f t="shared" si="0"/>
        <v>5.7502449358515914E-3</v>
      </c>
      <c r="D23" s="39">
        <v>74.438447060000001</v>
      </c>
      <c r="E23" s="19">
        <f t="shared" si="1"/>
        <v>8.8530730722436706E-3</v>
      </c>
      <c r="F23" s="39">
        <v>10.327054240000001</v>
      </c>
      <c r="G23" s="19">
        <f t="shared" si="2"/>
        <v>1.8269304285445473E-3</v>
      </c>
      <c r="H23" s="19">
        <f t="shared" si="3"/>
        <v>-0.35536047734416565</v>
      </c>
      <c r="I23" s="19">
        <f t="shared" si="4"/>
        <v>3.6466266047228579</v>
      </c>
    </row>
    <row r="24" spans="1:9" x14ac:dyDescent="0.3">
      <c r="A24" s="33" t="s">
        <v>307</v>
      </c>
      <c r="B24" s="39">
        <v>38.686559619999997</v>
      </c>
      <c r="C24" s="19">
        <f t="shared" si="0"/>
        <v>4.6358803794639379E-3</v>
      </c>
      <c r="D24" s="39">
        <v>54.236981759999999</v>
      </c>
      <c r="E24" s="19">
        <f t="shared" si="1"/>
        <v>6.4504833416553957E-3</v>
      </c>
      <c r="F24" s="39">
        <v>5.1734062699999992</v>
      </c>
      <c r="G24" s="19">
        <f t="shared" si="2"/>
        <v>9.1521290720810106E-4</v>
      </c>
      <c r="H24" s="19">
        <f t="shared" si="3"/>
        <v>-0.28671252778797696</v>
      </c>
      <c r="I24" s="19">
        <f t="shared" si="4"/>
        <v>6.4779666627651116</v>
      </c>
    </row>
    <row r="25" spans="1:9" x14ac:dyDescent="0.3">
      <c r="A25" s="33" t="s">
        <v>135</v>
      </c>
      <c r="B25" s="39">
        <v>31.503254160000001</v>
      </c>
      <c r="C25" s="19">
        <f t="shared" si="0"/>
        <v>3.7750918997229176E-3</v>
      </c>
      <c r="D25" s="39">
        <v>659.17212998000002</v>
      </c>
      <c r="E25" s="19">
        <f t="shared" si="1"/>
        <v>7.8396302776113327E-2</v>
      </c>
      <c r="F25" s="39">
        <v>15.14213488</v>
      </c>
      <c r="G25" s="19">
        <f t="shared" si="2"/>
        <v>2.6787529456606921E-3</v>
      </c>
      <c r="H25" s="19">
        <f t="shared" si="3"/>
        <v>-0.95220784871327036</v>
      </c>
      <c r="I25" s="19">
        <f t="shared" si="4"/>
        <v>1.0805028095219291</v>
      </c>
    </row>
    <row r="26" spans="1:9" x14ac:dyDescent="0.3">
      <c r="A26" s="33" t="s">
        <v>239</v>
      </c>
      <c r="B26" s="39">
        <v>29.312796899999999</v>
      </c>
      <c r="C26" s="19">
        <f t="shared" si="0"/>
        <v>3.512605446199182E-3</v>
      </c>
      <c r="D26" s="39">
        <v>21.699006109999999</v>
      </c>
      <c r="E26" s="19">
        <f t="shared" si="1"/>
        <v>2.5806944431827038E-3</v>
      </c>
      <c r="F26" s="39">
        <v>20.999535129999998</v>
      </c>
      <c r="G26" s="19">
        <f t="shared" si="2"/>
        <v>3.7149693245231929E-3</v>
      </c>
      <c r="H26" s="19">
        <f t="shared" si="3"/>
        <v>0.35088200590400209</v>
      </c>
      <c r="I26" s="19">
        <f t="shared" si="4"/>
        <v>0.39587837152278915</v>
      </c>
    </row>
    <row r="27" spans="1:9" x14ac:dyDescent="0.3">
      <c r="A27" s="33" t="s">
        <v>154</v>
      </c>
      <c r="B27" s="39">
        <v>23.994587190000001</v>
      </c>
      <c r="C27" s="19">
        <f t="shared" si="0"/>
        <v>2.8753147620278817E-3</v>
      </c>
      <c r="D27" s="39">
        <v>99.304386790000009</v>
      </c>
      <c r="E27" s="19">
        <f t="shared" si="1"/>
        <v>1.1810415549609656E-2</v>
      </c>
      <c r="F27" s="39">
        <v>0.18771972000000001</v>
      </c>
      <c r="G27" s="19">
        <f t="shared" si="2"/>
        <v>3.320897329826191E-5</v>
      </c>
      <c r="H27" s="19">
        <f t="shared" si="3"/>
        <v>-0.75837334114210286</v>
      </c>
      <c r="I27" s="19">
        <f t="shared" si="4"/>
        <v>126.82134551447233</v>
      </c>
    </row>
    <row r="28" spans="1:9" x14ac:dyDescent="0.3">
      <c r="A28" s="33" t="s">
        <v>137</v>
      </c>
      <c r="B28" s="39">
        <v>21.377345100000003</v>
      </c>
      <c r="C28" s="19">
        <f t="shared" si="0"/>
        <v>2.5616859107545418E-3</v>
      </c>
      <c r="D28" s="39">
        <v>22.433325440000001</v>
      </c>
      <c r="E28" s="19">
        <f t="shared" si="1"/>
        <v>2.6680281120542615E-3</v>
      </c>
      <c r="F28" s="39">
        <v>15.729318859999999</v>
      </c>
      <c r="G28" s="19">
        <f t="shared" si="2"/>
        <v>2.7826300296079037E-3</v>
      </c>
      <c r="H28" s="19">
        <f t="shared" si="3"/>
        <v>-4.7071948509119332E-2</v>
      </c>
      <c r="I28" s="19">
        <f t="shared" si="4"/>
        <v>0.35907633955867335</v>
      </c>
    </row>
    <row r="29" spans="1:9" x14ac:dyDescent="0.3">
      <c r="A29" s="33" t="s">
        <v>272</v>
      </c>
      <c r="B29" s="39">
        <v>12.155289210000001</v>
      </c>
      <c r="C29" s="19">
        <f t="shared" si="0"/>
        <v>1.4565902811946327E-3</v>
      </c>
      <c r="D29" s="39">
        <v>18.268397159999999</v>
      </c>
      <c r="E29" s="19">
        <f t="shared" si="1"/>
        <v>2.1726871174500392E-3</v>
      </c>
      <c r="F29" s="39">
        <v>4.6173138499999995</v>
      </c>
      <c r="G29" s="19">
        <f t="shared" si="2"/>
        <v>8.1683614462212529E-4</v>
      </c>
      <c r="H29" s="19">
        <f t="shared" si="3"/>
        <v>-0.3346274933952661</v>
      </c>
      <c r="I29" s="19">
        <f t="shared" si="4"/>
        <v>1.6325455892499061</v>
      </c>
    </row>
    <row r="30" spans="1:9" x14ac:dyDescent="0.3">
      <c r="A30" s="33" t="s">
        <v>164</v>
      </c>
      <c r="B30" s="39">
        <v>11.47520422</v>
      </c>
      <c r="C30" s="19">
        <f t="shared" si="0"/>
        <v>1.3750944673389335E-3</v>
      </c>
      <c r="D30" s="39">
        <v>201.42181038999999</v>
      </c>
      <c r="E30" s="19">
        <f t="shared" si="1"/>
        <v>2.3955389669654929E-2</v>
      </c>
      <c r="F30" s="39">
        <v>0.35889700000000002</v>
      </c>
      <c r="G30" s="19">
        <f t="shared" si="2"/>
        <v>6.3491469568707572E-5</v>
      </c>
      <c r="H30" s="19">
        <f t="shared" si="3"/>
        <v>-0.94302898877841823</v>
      </c>
      <c r="I30" s="19">
        <f t="shared" si="4"/>
        <v>30.973530622992111</v>
      </c>
    </row>
    <row r="31" spans="1:9" x14ac:dyDescent="0.3">
      <c r="A31" s="33" t="s">
        <v>163</v>
      </c>
      <c r="B31" s="39">
        <v>7.7298541100000007</v>
      </c>
      <c r="C31" s="19">
        <f t="shared" si="0"/>
        <v>9.2628239255842333E-4</v>
      </c>
      <c r="D31" s="39">
        <v>22.871097320000001</v>
      </c>
      <c r="E31" s="19">
        <f t="shared" si="1"/>
        <v>2.7200929602030897E-3</v>
      </c>
      <c r="F31" s="39">
        <v>0.21851899999999999</v>
      </c>
      <c r="G31" s="19">
        <f t="shared" si="2"/>
        <v>3.8657588218024689E-5</v>
      </c>
      <c r="H31" s="19">
        <f t="shared" si="3"/>
        <v>-0.66202521891065957</v>
      </c>
      <c r="I31" s="19">
        <f t="shared" si="4"/>
        <v>34.373830696644234</v>
      </c>
    </row>
    <row r="32" spans="1:9" x14ac:dyDescent="0.3">
      <c r="A32" s="33" t="s">
        <v>254</v>
      </c>
      <c r="B32" s="39">
        <v>7.5022042300000003</v>
      </c>
      <c r="C32" s="19">
        <f t="shared" si="0"/>
        <v>8.9900269587705366E-4</v>
      </c>
      <c r="D32" s="39">
        <v>9.3004980600000007</v>
      </c>
      <c r="E32" s="19">
        <f t="shared" si="1"/>
        <v>1.1061217984178686E-3</v>
      </c>
      <c r="F32" s="39">
        <v>366.89041685000001</v>
      </c>
      <c r="G32" s="19">
        <f t="shared" si="2"/>
        <v>6.490556270039094E-2</v>
      </c>
      <c r="H32" s="19">
        <f t="shared" si="3"/>
        <v>-0.19335457288402469</v>
      </c>
      <c r="I32" s="19">
        <f t="shared" si="4"/>
        <v>-0.97955192099479882</v>
      </c>
    </row>
    <row r="33" spans="1:9" x14ac:dyDescent="0.3">
      <c r="A33" s="33" t="s">
        <v>172</v>
      </c>
      <c r="B33" s="39">
        <v>6.5140304699999998</v>
      </c>
      <c r="C33" s="19">
        <f t="shared" si="0"/>
        <v>7.8058804772837683E-4</v>
      </c>
      <c r="D33" s="39">
        <v>8.3703438099999996</v>
      </c>
      <c r="E33" s="19">
        <f t="shared" si="1"/>
        <v>9.9549719689883721E-4</v>
      </c>
      <c r="F33" s="39">
        <v>13.219117369999999</v>
      </c>
      <c r="G33" s="19">
        <f t="shared" si="2"/>
        <v>2.3385572691399718E-3</v>
      </c>
      <c r="H33" s="19">
        <f t="shared" si="3"/>
        <v>-0.22177265141513935</v>
      </c>
      <c r="I33" s="19">
        <f t="shared" si="4"/>
        <v>-0.50722651992006629</v>
      </c>
    </row>
    <row r="34" spans="1:9" x14ac:dyDescent="0.3">
      <c r="A34" s="33" t="s">
        <v>296</v>
      </c>
      <c r="B34" s="39">
        <v>4.40425311</v>
      </c>
      <c r="C34" s="19">
        <f t="shared" si="0"/>
        <v>5.2776961248026408E-4</v>
      </c>
      <c r="D34" s="39">
        <v>10.710773830000001</v>
      </c>
      <c r="E34" s="19">
        <f t="shared" si="1"/>
        <v>1.2738479525349895E-3</v>
      </c>
      <c r="F34" s="39">
        <v>0</v>
      </c>
      <c r="G34" s="19">
        <f t="shared" si="2"/>
        <v>0</v>
      </c>
      <c r="H34" s="19">
        <f t="shared" si="3"/>
        <v>-0.58880159548658872</v>
      </c>
      <c r="I34" s="19" t="e">
        <f t="shared" si="4"/>
        <v>#DIV/0!</v>
      </c>
    </row>
    <row r="35" spans="1:9" x14ac:dyDescent="0.3">
      <c r="A35" s="33" t="s">
        <v>173</v>
      </c>
      <c r="B35" s="39">
        <v>4.3505070000000003</v>
      </c>
      <c r="C35" s="19">
        <f t="shared" si="0"/>
        <v>5.2132911895308312E-4</v>
      </c>
      <c r="D35" s="39">
        <v>6.7182440000000003</v>
      </c>
      <c r="E35" s="19">
        <f t="shared" si="1"/>
        <v>7.9901055702064788E-4</v>
      </c>
      <c r="F35" s="39">
        <v>0.319384</v>
      </c>
      <c r="G35" s="19">
        <f t="shared" si="2"/>
        <v>5.6501334691379686E-5</v>
      </c>
      <c r="H35" s="19">
        <f t="shared" si="3"/>
        <v>-0.35243390981333811</v>
      </c>
      <c r="I35" s="19">
        <f t="shared" si="4"/>
        <v>12.621555870049846</v>
      </c>
    </row>
    <row r="36" spans="1:9" x14ac:dyDescent="0.3">
      <c r="A36" s="33" t="s">
        <v>291</v>
      </c>
      <c r="B36" s="39">
        <v>4.2430089600000001</v>
      </c>
      <c r="C36" s="19">
        <f t="shared" si="0"/>
        <v>5.0844743447759938E-4</v>
      </c>
      <c r="D36" s="39">
        <v>0</v>
      </c>
      <c r="E36" s="19">
        <f t="shared" si="1"/>
        <v>0</v>
      </c>
      <c r="F36" s="39">
        <v>0</v>
      </c>
      <c r="G36" s="19">
        <f t="shared" si="2"/>
        <v>0</v>
      </c>
      <c r="H36" s="19" t="e">
        <f t="shared" si="3"/>
        <v>#DIV/0!</v>
      </c>
      <c r="I36" s="19" t="e">
        <f t="shared" si="4"/>
        <v>#DIV/0!</v>
      </c>
    </row>
    <row r="37" spans="1:9" x14ac:dyDescent="0.3">
      <c r="A37" s="33" t="s">
        <v>148</v>
      </c>
      <c r="B37" s="39">
        <v>3.9769332799999999</v>
      </c>
      <c r="C37" s="19">
        <f t="shared" si="0"/>
        <v>4.7656310471344944E-4</v>
      </c>
      <c r="D37" s="39">
        <v>2.4214462499999998</v>
      </c>
      <c r="E37" s="19">
        <f t="shared" si="1"/>
        <v>2.8798613402669784E-4</v>
      </c>
      <c r="F37" s="39">
        <v>1.3697656699999998</v>
      </c>
      <c r="G37" s="19">
        <f t="shared" si="2"/>
        <v>2.4232143303807308E-4</v>
      </c>
      <c r="H37" s="19">
        <f t="shared" si="3"/>
        <v>0.64237933425117344</v>
      </c>
      <c r="I37" s="19">
        <f t="shared" si="4"/>
        <v>1.9033676103154202</v>
      </c>
    </row>
    <row r="38" spans="1:9" x14ac:dyDescent="0.3">
      <c r="A38" s="33" t="s">
        <v>251</v>
      </c>
      <c r="B38" s="39">
        <v>3.74985525</v>
      </c>
      <c r="C38" s="19">
        <f t="shared" si="0"/>
        <v>4.493519338514093E-4</v>
      </c>
      <c r="D38" s="39">
        <v>3.7190892400000002</v>
      </c>
      <c r="E38" s="19">
        <f t="shared" si="1"/>
        <v>4.4231670735119145E-4</v>
      </c>
      <c r="F38" s="39">
        <v>8.2061591699999994</v>
      </c>
      <c r="G38" s="19">
        <f t="shared" si="2"/>
        <v>1.4517287835173476E-3</v>
      </c>
      <c r="H38" s="19">
        <f t="shared" si="3"/>
        <v>8.2724581247208828E-3</v>
      </c>
      <c r="I38" s="19">
        <f t="shared" si="4"/>
        <v>-0.54304380742349156</v>
      </c>
    </row>
    <row r="39" spans="1:9" x14ac:dyDescent="0.3">
      <c r="A39" s="33" t="s">
        <v>72</v>
      </c>
      <c r="B39" s="39">
        <v>3.4401503600000001</v>
      </c>
      <c r="C39" s="19">
        <f t="shared" si="0"/>
        <v>4.1223943697709986E-4</v>
      </c>
      <c r="D39" s="39">
        <v>42.419390810000003</v>
      </c>
      <c r="E39" s="19">
        <f t="shared" si="1"/>
        <v>5.0450000148215294E-3</v>
      </c>
      <c r="F39" s="39">
        <v>2.4722524400000001</v>
      </c>
      <c r="G39" s="19">
        <f t="shared" si="2"/>
        <v>4.3735929963310648E-4</v>
      </c>
      <c r="H39" s="19">
        <f t="shared" si="3"/>
        <v>-0.91890146712835363</v>
      </c>
      <c r="I39" s="19">
        <f t="shared" si="4"/>
        <v>0.39150448568269991</v>
      </c>
    </row>
    <row r="40" spans="1:9" x14ac:dyDescent="0.3">
      <c r="A40" s="33" t="s">
        <v>191</v>
      </c>
      <c r="B40" s="39">
        <v>2.9238257799999996</v>
      </c>
      <c r="C40" s="19">
        <f t="shared" si="0"/>
        <v>3.503673291089316E-4</v>
      </c>
      <c r="D40" s="39">
        <v>5.8637372399999999</v>
      </c>
      <c r="E40" s="19">
        <f t="shared" si="1"/>
        <v>6.9738282181402099E-4</v>
      </c>
      <c r="F40" s="39">
        <v>2.3425710499999997</v>
      </c>
      <c r="G40" s="19">
        <f t="shared" si="2"/>
        <v>4.1441772579210831E-4</v>
      </c>
      <c r="H40" s="19">
        <f t="shared" si="3"/>
        <v>-0.50137162353475451</v>
      </c>
      <c r="I40" s="19">
        <f t="shared" si="4"/>
        <v>0.2481268305608062</v>
      </c>
    </row>
    <row r="41" spans="1:9" x14ac:dyDescent="0.3">
      <c r="A41" s="33" t="s">
        <v>234</v>
      </c>
      <c r="B41" s="39">
        <v>2.0516325000000002</v>
      </c>
      <c r="C41" s="19">
        <f t="shared" si="0"/>
        <v>2.4585083155607182E-4</v>
      </c>
      <c r="D41" s="39">
        <v>2.0504367600000002</v>
      </c>
      <c r="E41" s="19">
        <f t="shared" si="1"/>
        <v>2.4386143428896189E-4</v>
      </c>
      <c r="F41" s="39">
        <v>5.2022999299999997</v>
      </c>
      <c r="G41" s="19">
        <f t="shared" si="2"/>
        <v>9.2032440419642528E-4</v>
      </c>
      <c r="H41" s="19">
        <f t="shared" si="3"/>
        <v>5.831635597481899E-4</v>
      </c>
      <c r="I41" s="19">
        <f t="shared" si="4"/>
        <v>-0.60562971616286632</v>
      </c>
    </row>
    <row r="42" spans="1:9" x14ac:dyDescent="0.3">
      <c r="A42" s="33" t="s">
        <v>244</v>
      </c>
      <c r="B42" s="39">
        <v>1.85766506</v>
      </c>
      <c r="C42" s="19">
        <f t="shared" si="0"/>
        <v>2.2260736255331305E-4</v>
      </c>
      <c r="D42" s="39">
        <v>2.60789611</v>
      </c>
      <c r="E42" s="19">
        <f t="shared" si="1"/>
        <v>3.1016088780090161E-4</v>
      </c>
      <c r="F42" s="39">
        <v>1.1655478799999999</v>
      </c>
      <c r="G42" s="19">
        <f t="shared" si="2"/>
        <v>2.061938320852267E-4</v>
      </c>
      <c r="H42" s="19">
        <f t="shared" si="3"/>
        <v>-0.28767673954619299</v>
      </c>
      <c r="I42" s="19">
        <f t="shared" si="4"/>
        <v>0.59381273980782345</v>
      </c>
    </row>
    <row r="43" spans="1:9" x14ac:dyDescent="0.3">
      <c r="A43" s="33" t="s">
        <v>249</v>
      </c>
      <c r="B43" s="39">
        <v>1.84888162</v>
      </c>
      <c r="C43" s="19">
        <f t="shared" si="0"/>
        <v>2.2155482705881152E-4</v>
      </c>
      <c r="D43" s="39">
        <v>5.5000190899999994</v>
      </c>
      <c r="E43" s="19">
        <f t="shared" si="1"/>
        <v>6.5412529177640705E-4</v>
      </c>
      <c r="F43" s="39">
        <v>0</v>
      </c>
      <c r="G43" s="19">
        <f t="shared" si="2"/>
        <v>0</v>
      </c>
      <c r="H43" s="19">
        <f t="shared" si="3"/>
        <v>-0.66384087223231791</v>
      </c>
      <c r="I43" s="19" t="e">
        <f t="shared" si="4"/>
        <v>#DIV/0!</v>
      </c>
    </row>
    <row r="44" spans="1:9" x14ac:dyDescent="0.3">
      <c r="A44" s="33" t="s">
        <v>71</v>
      </c>
      <c r="B44" s="39">
        <v>1.54574108</v>
      </c>
      <c r="C44" s="19">
        <f t="shared" si="0"/>
        <v>1.8522894811248141E-4</v>
      </c>
      <c r="D44" s="39">
        <v>0.23319582999999999</v>
      </c>
      <c r="E44" s="19">
        <f t="shared" si="1"/>
        <v>2.7734320162112644E-5</v>
      </c>
      <c r="F44" s="39">
        <v>0</v>
      </c>
      <c r="G44" s="19">
        <f t="shared" si="2"/>
        <v>0</v>
      </c>
      <c r="H44" s="19">
        <f t="shared" si="3"/>
        <v>5.6285108099917567</v>
      </c>
      <c r="I44" s="19" t="e">
        <f t="shared" si="4"/>
        <v>#DIV/0!</v>
      </c>
    </row>
    <row r="45" spans="1:9" x14ac:dyDescent="0.3">
      <c r="A45" s="33" t="s">
        <v>101</v>
      </c>
      <c r="B45" s="39">
        <v>1.51510586</v>
      </c>
      <c r="C45" s="19">
        <f t="shared" si="0"/>
        <v>1.8155787431544261E-4</v>
      </c>
      <c r="D45" s="39">
        <v>0</v>
      </c>
      <c r="E45" s="19">
        <f t="shared" si="1"/>
        <v>0</v>
      </c>
      <c r="F45" s="39">
        <v>0</v>
      </c>
      <c r="G45" s="19">
        <f t="shared" si="2"/>
        <v>0</v>
      </c>
      <c r="H45" s="19" t="e">
        <f t="shared" si="3"/>
        <v>#DIV/0!</v>
      </c>
      <c r="I45" s="19" t="e">
        <f t="shared" si="4"/>
        <v>#DIV/0!</v>
      </c>
    </row>
    <row r="46" spans="1:9" x14ac:dyDescent="0.3">
      <c r="A46" s="33" t="s">
        <v>208</v>
      </c>
      <c r="B46" s="39">
        <v>1.4952963799999999</v>
      </c>
      <c r="C46" s="19">
        <f t="shared" si="0"/>
        <v>1.7918406851411445E-4</v>
      </c>
      <c r="D46" s="39">
        <v>6.5907299999999998</v>
      </c>
      <c r="E46" s="19">
        <f t="shared" si="1"/>
        <v>7.83845131030176E-4</v>
      </c>
      <c r="F46" s="39">
        <v>4.6170607000000006</v>
      </c>
      <c r="G46" s="19">
        <f t="shared" si="2"/>
        <v>8.1679136056006507E-4</v>
      </c>
      <c r="H46" s="19">
        <f t="shared" si="3"/>
        <v>-0.77312128095066857</v>
      </c>
      <c r="I46" s="19">
        <f t="shared" si="4"/>
        <v>-0.67613672915324685</v>
      </c>
    </row>
    <row r="47" spans="1:9" x14ac:dyDescent="0.3">
      <c r="A47" s="33" t="s">
        <v>112</v>
      </c>
      <c r="B47" s="39">
        <v>1.3973092</v>
      </c>
      <c r="C47" s="19">
        <f t="shared" si="0"/>
        <v>1.6744208758681171E-4</v>
      </c>
      <c r="D47" s="39">
        <v>1.4335196399999999</v>
      </c>
      <c r="E47" s="19">
        <f t="shared" si="1"/>
        <v>1.7049058147581994E-4</v>
      </c>
      <c r="F47" s="39">
        <v>1.0883725200000001</v>
      </c>
      <c r="G47" s="19">
        <f t="shared" si="2"/>
        <v>1.9254095390320222E-4</v>
      </c>
      <c r="H47" s="19">
        <f t="shared" si="3"/>
        <v>-2.5259814368500666E-2</v>
      </c>
      <c r="I47" s="19">
        <f t="shared" si="4"/>
        <v>0.28385196642046773</v>
      </c>
    </row>
    <row r="48" spans="1:9" x14ac:dyDescent="0.3">
      <c r="A48" s="33" t="s">
        <v>193</v>
      </c>
      <c r="B48" s="39">
        <v>1.2976143200000001</v>
      </c>
      <c r="C48" s="19">
        <f t="shared" si="0"/>
        <v>1.5549546988121249E-4</v>
      </c>
      <c r="D48" s="39">
        <v>1.38382885</v>
      </c>
      <c r="E48" s="19">
        <f t="shared" si="1"/>
        <v>1.6458078335049195E-4</v>
      </c>
      <c r="F48" s="39">
        <v>0</v>
      </c>
      <c r="G48" s="19">
        <f t="shared" si="2"/>
        <v>0</v>
      </c>
      <c r="H48" s="19">
        <f t="shared" si="3"/>
        <v>-6.2301439950467774E-2</v>
      </c>
      <c r="I48" s="19" t="e">
        <f t="shared" si="4"/>
        <v>#DIV/0!</v>
      </c>
    </row>
    <row r="49" spans="1:9" x14ac:dyDescent="0.3">
      <c r="A49" s="33" t="s">
        <v>120</v>
      </c>
      <c r="B49" s="39">
        <v>1.29698</v>
      </c>
      <c r="C49" s="19">
        <f t="shared" si="0"/>
        <v>1.5541945816884554E-4</v>
      </c>
      <c r="D49" s="39">
        <v>1.3298207799999999</v>
      </c>
      <c r="E49" s="19">
        <f t="shared" si="1"/>
        <v>1.5815752481830554E-4</v>
      </c>
      <c r="F49" s="39">
        <v>0</v>
      </c>
      <c r="G49" s="19">
        <f t="shared" si="2"/>
        <v>0</v>
      </c>
      <c r="H49" s="19">
        <f t="shared" si="3"/>
        <v>-2.4695643573865556E-2</v>
      </c>
      <c r="I49" s="19" t="e">
        <f t="shared" si="4"/>
        <v>#DIV/0!</v>
      </c>
    </row>
    <row r="50" spans="1:9" x14ac:dyDescent="0.3">
      <c r="A50" s="33" t="s">
        <v>210</v>
      </c>
      <c r="B50" s="39">
        <v>1.2182089599999999</v>
      </c>
      <c r="C50" s="19">
        <f t="shared" si="0"/>
        <v>1.4598018203799043E-4</v>
      </c>
      <c r="D50" s="39">
        <v>2.0480779299999998</v>
      </c>
      <c r="E50" s="19">
        <f t="shared" si="1"/>
        <v>2.4358089519686918E-4</v>
      </c>
      <c r="F50" s="39">
        <v>0</v>
      </c>
      <c r="G50" s="19">
        <f t="shared" si="2"/>
        <v>0</v>
      </c>
      <c r="H50" s="19">
        <f t="shared" si="3"/>
        <v>-0.40519403966234824</v>
      </c>
      <c r="I50" s="19" t="e">
        <f t="shared" si="4"/>
        <v>#DIV/0!</v>
      </c>
    </row>
    <row r="51" spans="1:9" x14ac:dyDescent="0.3">
      <c r="A51" s="33" t="s">
        <v>247</v>
      </c>
      <c r="B51" s="39">
        <v>0.91135739000000004</v>
      </c>
      <c r="C51" s="19">
        <f t="shared" si="0"/>
        <v>1.0920960365770733E-4</v>
      </c>
      <c r="D51" s="39">
        <v>1.66731702</v>
      </c>
      <c r="E51" s="19">
        <f t="shared" si="1"/>
        <v>1.9829644485675225E-4</v>
      </c>
      <c r="F51" s="39">
        <v>0</v>
      </c>
      <c r="G51" s="19">
        <f t="shared" si="2"/>
        <v>0</v>
      </c>
      <c r="H51" s="19">
        <f t="shared" si="3"/>
        <v>-0.4533988563254755</v>
      </c>
      <c r="I51" s="19" t="e">
        <f t="shared" si="4"/>
        <v>#DIV/0!</v>
      </c>
    </row>
    <row r="52" spans="1:9" x14ac:dyDescent="0.3">
      <c r="A52" s="33" t="s">
        <v>181</v>
      </c>
      <c r="B52" s="39">
        <v>0.83851248999999994</v>
      </c>
      <c r="C52" s="19">
        <f t="shared" si="0"/>
        <v>1.0048046759673203E-4</v>
      </c>
      <c r="D52" s="39">
        <v>0.1125</v>
      </c>
      <c r="E52" s="19">
        <f t="shared" si="1"/>
        <v>1.3379789073576799E-5</v>
      </c>
      <c r="F52" s="39">
        <v>0</v>
      </c>
      <c r="G52" s="19">
        <f t="shared" si="2"/>
        <v>0</v>
      </c>
      <c r="H52" s="19">
        <f t="shared" si="3"/>
        <v>6.453444355555555</v>
      </c>
      <c r="I52" s="19" t="e">
        <f t="shared" si="4"/>
        <v>#DIV/0!</v>
      </c>
    </row>
    <row r="53" spans="1:9" x14ac:dyDescent="0.3">
      <c r="A53" s="33" t="s">
        <v>279</v>
      </c>
      <c r="B53" s="39">
        <v>0.70282028000000007</v>
      </c>
      <c r="C53" s="19">
        <f t="shared" si="0"/>
        <v>8.4220224758806093E-5</v>
      </c>
      <c r="D53" s="39">
        <v>0.46659800000000001</v>
      </c>
      <c r="E53" s="19">
        <f t="shared" si="1"/>
        <v>5.5493180641358106E-5</v>
      </c>
      <c r="F53" s="39">
        <v>0</v>
      </c>
      <c r="G53" s="19">
        <f t="shared" si="2"/>
        <v>0</v>
      </c>
      <c r="H53" s="19">
        <f t="shared" si="3"/>
        <v>0.50626509329229874</v>
      </c>
      <c r="I53" s="19" t="e">
        <f t="shared" si="4"/>
        <v>#DIV/0!</v>
      </c>
    </row>
    <row r="54" spans="1:9" x14ac:dyDescent="0.3">
      <c r="A54" s="33" t="s">
        <v>245</v>
      </c>
      <c r="B54" s="39">
        <v>0.65632948000000002</v>
      </c>
      <c r="C54" s="19">
        <f t="shared" si="0"/>
        <v>7.8649148145569053E-5</v>
      </c>
      <c r="D54" s="39">
        <v>0</v>
      </c>
      <c r="E54" s="19">
        <f t="shared" si="1"/>
        <v>0</v>
      </c>
      <c r="F54" s="39">
        <v>0</v>
      </c>
      <c r="G54" s="19">
        <f t="shared" si="2"/>
        <v>0</v>
      </c>
      <c r="H54" s="19" t="e">
        <f t="shared" si="3"/>
        <v>#DIV/0!</v>
      </c>
      <c r="I54" s="19" t="e">
        <f t="shared" si="4"/>
        <v>#DIV/0!</v>
      </c>
    </row>
    <row r="55" spans="1:9" x14ac:dyDescent="0.3">
      <c r="A55" s="33" t="s">
        <v>252</v>
      </c>
      <c r="B55" s="39">
        <v>0.58112600000000003</v>
      </c>
      <c r="C55" s="19">
        <f t="shared" si="0"/>
        <v>6.9637379179192071E-5</v>
      </c>
      <c r="D55" s="39">
        <v>1.0371969999999999</v>
      </c>
      <c r="E55" s="19">
        <f t="shared" si="1"/>
        <v>1.2335535189108118E-4</v>
      </c>
      <c r="F55" s="39">
        <v>5.5099999999999995E-4</v>
      </c>
      <c r="G55" s="19">
        <f t="shared" si="2"/>
        <v>9.7475876734433171E-8</v>
      </c>
      <c r="H55" s="19">
        <f t="shared" si="3"/>
        <v>-0.43971492397297707</v>
      </c>
      <c r="I55" s="19">
        <f t="shared" si="4"/>
        <v>1053.6751361161525</v>
      </c>
    </row>
    <row r="56" spans="1:9" x14ac:dyDescent="0.3">
      <c r="A56" s="33" t="s">
        <v>141</v>
      </c>
      <c r="B56" s="39">
        <v>0.49969331</v>
      </c>
      <c r="C56" s="19">
        <f t="shared" si="0"/>
        <v>5.9879152716924678E-5</v>
      </c>
      <c r="D56" s="39">
        <v>1.9599828300000002</v>
      </c>
      <c r="E56" s="19">
        <f t="shared" si="1"/>
        <v>2.331036164731745E-4</v>
      </c>
      <c r="F56" s="39">
        <v>3.5140489399999999</v>
      </c>
      <c r="G56" s="19">
        <f t="shared" si="2"/>
        <v>6.2166061944501916E-4</v>
      </c>
      <c r="H56" s="19">
        <f t="shared" si="3"/>
        <v>-0.74505220027871366</v>
      </c>
      <c r="I56" s="19">
        <f t="shared" si="4"/>
        <v>-0.85780126613717567</v>
      </c>
    </row>
    <row r="57" spans="1:9" x14ac:dyDescent="0.3">
      <c r="A57" s="33" t="s">
        <v>116</v>
      </c>
      <c r="B57" s="39">
        <v>0.42535184000000004</v>
      </c>
      <c r="C57" s="19">
        <f t="shared" si="0"/>
        <v>5.0970679967248138E-5</v>
      </c>
      <c r="D57" s="39">
        <v>5.7612182999999995</v>
      </c>
      <c r="E57" s="19">
        <f t="shared" si="1"/>
        <v>6.8519009476293948E-4</v>
      </c>
      <c r="F57" s="39">
        <v>0.10516344999999999</v>
      </c>
      <c r="G57" s="19">
        <f t="shared" si="2"/>
        <v>1.8604173301574822E-5</v>
      </c>
      <c r="H57" s="19">
        <f t="shared" si="3"/>
        <v>-0.92616981029863077</v>
      </c>
      <c r="I57" s="19">
        <f t="shared" si="4"/>
        <v>3.044673696041734</v>
      </c>
    </row>
    <row r="58" spans="1:9" x14ac:dyDescent="0.3">
      <c r="A58" s="33" t="s">
        <v>199</v>
      </c>
      <c r="B58" s="39">
        <v>0.38908300000000001</v>
      </c>
      <c r="C58" s="19">
        <f t="shared" si="0"/>
        <v>4.6624519300767114E-5</v>
      </c>
      <c r="D58" s="39">
        <v>0</v>
      </c>
      <c r="E58" s="19">
        <f t="shared" si="1"/>
        <v>0</v>
      </c>
      <c r="F58" s="39">
        <v>0</v>
      </c>
      <c r="G58" s="19">
        <f t="shared" si="2"/>
        <v>0</v>
      </c>
      <c r="H58" s="19" t="e">
        <f t="shared" si="3"/>
        <v>#DIV/0!</v>
      </c>
      <c r="I58" s="19" t="e">
        <f t="shared" si="4"/>
        <v>#DIV/0!</v>
      </c>
    </row>
    <row r="59" spans="1:9" x14ac:dyDescent="0.3">
      <c r="A59" s="33" t="s">
        <v>225</v>
      </c>
      <c r="B59" s="39">
        <v>0.37615563000000002</v>
      </c>
      <c r="C59" s="19">
        <f t="shared" si="0"/>
        <v>4.5075409182686504E-5</v>
      </c>
      <c r="D59" s="39">
        <v>0.13028013999999999</v>
      </c>
      <c r="E59" s="19">
        <f t="shared" si="1"/>
        <v>1.549440705489827E-5</v>
      </c>
      <c r="F59" s="39">
        <v>0</v>
      </c>
      <c r="G59" s="19">
        <f t="shared" si="2"/>
        <v>0</v>
      </c>
      <c r="H59" s="19">
        <f t="shared" si="3"/>
        <v>1.8872829734447634</v>
      </c>
      <c r="I59" s="19" t="e">
        <f t="shared" si="4"/>
        <v>#DIV/0!</v>
      </c>
    </row>
    <row r="60" spans="1:9" x14ac:dyDescent="0.3">
      <c r="A60" s="33" t="s">
        <v>197</v>
      </c>
      <c r="B60" s="39">
        <v>0.37466901000000002</v>
      </c>
      <c r="C60" s="19">
        <f t="shared" si="0"/>
        <v>4.4897264820473541E-5</v>
      </c>
      <c r="D60" s="39">
        <v>0.28491178</v>
      </c>
      <c r="E60" s="19">
        <f t="shared" si="1"/>
        <v>3.3884973519798368E-5</v>
      </c>
      <c r="F60" s="39">
        <v>7.4111960000000005E-2</v>
      </c>
      <c r="G60" s="19">
        <f t="shared" si="2"/>
        <v>1.3110940612535831E-5</v>
      </c>
      <c r="H60" s="19">
        <f t="shared" si="3"/>
        <v>0.31503516632411621</v>
      </c>
      <c r="I60" s="19">
        <f t="shared" si="4"/>
        <v>4.055445976600808</v>
      </c>
    </row>
    <row r="61" spans="1:9" x14ac:dyDescent="0.3">
      <c r="A61" s="33" t="s">
        <v>59</v>
      </c>
      <c r="B61" s="39">
        <v>0.346188</v>
      </c>
      <c r="C61" s="19">
        <f t="shared" si="0"/>
        <v>4.1484333902262411E-5</v>
      </c>
      <c r="D61" s="39">
        <v>0</v>
      </c>
      <c r="E61" s="19">
        <f t="shared" si="1"/>
        <v>0</v>
      </c>
      <c r="F61" s="39">
        <v>0</v>
      </c>
      <c r="G61" s="19">
        <f t="shared" si="2"/>
        <v>0</v>
      </c>
      <c r="H61" s="19" t="e">
        <f t="shared" si="3"/>
        <v>#DIV/0!</v>
      </c>
      <c r="I61" s="19" t="e">
        <f t="shared" si="4"/>
        <v>#DIV/0!</v>
      </c>
    </row>
    <row r="62" spans="1:9" x14ac:dyDescent="0.3">
      <c r="A62" s="33" t="s">
        <v>100</v>
      </c>
      <c r="B62" s="39">
        <v>0.30337754</v>
      </c>
      <c r="C62" s="19">
        <f t="shared" si="0"/>
        <v>3.6354279084794884E-5</v>
      </c>
      <c r="D62" s="39">
        <v>0.11052475</v>
      </c>
      <c r="E62" s="19">
        <f t="shared" si="1"/>
        <v>1.3144869710309397E-5</v>
      </c>
      <c r="F62" s="39">
        <v>5.8713899999999999E-2</v>
      </c>
      <c r="G62" s="19">
        <f t="shared" si="2"/>
        <v>1.038691266605778E-5</v>
      </c>
      <c r="H62" s="19">
        <f t="shared" si="3"/>
        <v>1.744883295370494</v>
      </c>
      <c r="I62" s="19">
        <f t="shared" si="4"/>
        <v>4.1670480073713376</v>
      </c>
    </row>
    <row r="63" spans="1:9" x14ac:dyDescent="0.3">
      <c r="A63" s="33" t="s">
        <v>89</v>
      </c>
      <c r="B63" s="39">
        <v>0.30322136999999999</v>
      </c>
      <c r="C63" s="19">
        <f t="shared" si="0"/>
        <v>3.6335564951360111E-5</v>
      </c>
      <c r="D63" s="39">
        <v>0.12112582000000001</v>
      </c>
      <c r="E63" s="19">
        <f t="shared" si="1"/>
        <v>1.4405670426346934E-5</v>
      </c>
      <c r="F63" s="39">
        <v>8.2771399999999988E-3</v>
      </c>
      <c r="G63" s="19">
        <f t="shared" si="2"/>
        <v>1.4642858046345664E-6</v>
      </c>
      <c r="H63" s="19">
        <f t="shared" si="3"/>
        <v>1.5033586563129147</v>
      </c>
      <c r="I63" s="19">
        <f t="shared" si="4"/>
        <v>35.633592037829494</v>
      </c>
    </row>
    <row r="64" spans="1:9" x14ac:dyDescent="0.3">
      <c r="A64" s="33" t="s">
        <v>190</v>
      </c>
      <c r="B64" s="39">
        <v>0.29118670000000002</v>
      </c>
      <c r="C64" s="19">
        <f t="shared" si="0"/>
        <v>3.4893428688163411E-5</v>
      </c>
      <c r="D64" s="39">
        <v>0</v>
      </c>
      <c r="E64" s="19">
        <f t="shared" si="1"/>
        <v>0</v>
      </c>
      <c r="F64" s="39">
        <v>2.795193E-2</v>
      </c>
      <c r="G64" s="19">
        <f t="shared" si="2"/>
        <v>4.9448981545726042E-6</v>
      </c>
      <c r="H64" s="19" t="e">
        <f t="shared" si="3"/>
        <v>#DIV/0!</v>
      </c>
      <c r="I64" s="19">
        <f t="shared" si="4"/>
        <v>9.4174094597403482</v>
      </c>
    </row>
    <row r="65" spans="1:9" x14ac:dyDescent="0.3">
      <c r="A65" s="33" t="s">
        <v>129</v>
      </c>
      <c r="B65" s="39">
        <v>0.27186179999999999</v>
      </c>
      <c r="C65" s="19">
        <f t="shared" si="0"/>
        <v>3.2577690984292011E-5</v>
      </c>
      <c r="D65" s="39">
        <v>5.5849999999999997E-3</v>
      </c>
      <c r="E65" s="19">
        <f t="shared" si="1"/>
        <v>6.6423219534156808E-7</v>
      </c>
      <c r="F65" s="39">
        <v>0</v>
      </c>
      <c r="G65" s="19">
        <f t="shared" si="2"/>
        <v>0</v>
      </c>
      <c r="H65" s="19">
        <f t="shared" si="3"/>
        <v>47.677135183527305</v>
      </c>
      <c r="I65" s="19" t="e">
        <f t="shared" si="4"/>
        <v>#DIV/0!</v>
      </c>
    </row>
    <row r="66" spans="1:9" x14ac:dyDescent="0.3">
      <c r="A66" s="33" t="s">
        <v>217</v>
      </c>
      <c r="B66" s="39">
        <v>0.25228374999999997</v>
      </c>
      <c r="C66" s="19">
        <f t="shared" si="0"/>
        <v>3.0231617858258787E-5</v>
      </c>
      <c r="D66" s="39">
        <v>1381.45112827</v>
      </c>
      <c r="E66" s="19">
        <f t="shared" si="1"/>
        <v>0.16429799743739809</v>
      </c>
      <c r="F66" s="39">
        <v>0</v>
      </c>
      <c r="G66" s="19">
        <f t="shared" si="2"/>
        <v>0</v>
      </c>
      <c r="H66" s="19">
        <f t="shared" si="3"/>
        <v>-0.9998173777234407</v>
      </c>
      <c r="I66" s="19" t="e">
        <f t="shared" si="4"/>
        <v>#DIV/0!</v>
      </c>
    </row>
    <row r="67" spans="1:9" x14ac:dyDescent="0.3">
      <c r="A67" s="33" t="s">
        <v>212</v>
      </c>
      <c r="B67" s="39">
        <v>0.21203721</v>
      </c>
      <c r="C67" s="19">
        <f t="shared" si="0"/>
        <v>2.5408802209620595E-5</v>
      </c>
      <c r="D67" s="39">
        <v>0.16800000000000001</v>
      </c>
      <c r="E67" s="19">
        <f t="shared" si="1"/>
        <v>1.9980485016541353E-5</v>
      </c>
      <c r="F67" s="39">
        <v>0</v>
      </c>
      <c r="G67" s="19">
        <f t="shared" si="2"/>
        <v>0</v>
      </c>
      <c r="H67" s="19">
        <f t="shared" si="3"/>
        <v>0.26212624999999989</v>
      </c>
      <c r="I67" s="19" t="e">
        <f t="shared" si="4"/>
        <v>#DIV/0!</v>
      </c>
    </row>
    <row r="68" spans="1:9" x14ac:dyDescent="0.3">
      <c r="A68" s="33" t="s">
        <v>282</v>
      </c>
      <c r="B68" s="39">
        <v>0.20998485</v>
      </c>
      <c r="C68" s="19">
        <f t="shared" si="0"/>
        <v>2.5162864200424296E-5</v>
      </c>
      <c r="D68" s="39">
        <v>2.4419171200000003</v>
      </c>
      <c r="E68" s="19">
        <f t="shared" si="1"/>
        <v>2.9042076445116556E-4</v>
      </c>
      <c r="F68" s="39">
        <v>0</v>
      </c>
      <c r="G68" s="19">
        <f t="shared" si="2"/>
        <v>0</v>
      </c>
      <c r="H68" s="19">
        <f t="shared" si="3"/>
        <v>-0.91400819942652278</v>
      </c>
      <c r="I68" s="19" t="e">
        <f t="shared" si="4"/>
        <v>#DIV/0!</v>
      </c>
    </row>
    <row r="69" spans="1:9" x14ac:dyDescent="0.3">
      <c r="A69" s="33" t="s">
        <v>88</v>
      </c>
      <c r="B69" s="39">
        <v>0.19981103</v>
      </c>
      <c r="C69" s="19">
        <f t="shared" si="0"/>
        <v>2.3943716956899059E-5</v>
      </c>
      <c r="D69" s="39">
        <v>3.32560637</v>
      </c>
      <c r="E69" s="19">
        <f t="shared" si="1"/>
        <v>3.9551921575416355E-4</v>
      </c>
      <c r="F69" s="39">
        <v>0</v>
      </c>
      <c r="G69" s="19">
        <f t="shared" si="2"/>
        <v>0</v>
      </c>
      <c r="H69" s="19">
        <f t="shared" si="3"/>
        <v>-0.93991741421880903</v>
      </c>
      <c r="I69" s="19" t="e">
        <f t="shared" si="4"/>
        <v>#DIV/0!</v>
      </c>
    </row>
    <row r="70" spans="1:9" x14ac:dyDescent="0.3">
      <c r="A70" s="33" t="s">
        <v>182</v>
      </c>
      <c r="B70" s="39">
        <v>0.19965344000000002</v>
      </c>
      <c r="C70" s="19">
        <f t="shared" si="0"/>
        <v>2.3924832662297117E-5</v>
      </c>
      <c r="D70" s="39">
        <v>3.7515199999999999E-2</v>
      </c>
      <c r="E70" s="19">
        <f t="shared" si="1"/>
        <v>4.4617374493604292E-6</v>
      </c>
      <c r="F70" s="39">
        <v>0</v>
      </c>
      <c r="G70" s="19">
        <f t="shared" si="2"/>
        <v>0</v>
      </c>
      <c r="H70" s="19">
        <f t="shared" si="3"/>
        <v>4.3219345758519223</v>
      </c>
      <c r="I70" s="19" t="e">
        <f t="shared" si="4"/>
        <v>#DIV/0!</v>
      </c>
    </row>
    <row r="71" spans="1:9" x14ac:dyDescent="0.3">
      <c r="A71" s="33" t="s">
        <v>253</v>
      </c>
      <c r="B71" s="39">
        <v>0.18816751999999998</v>
      </c>
      <c r="C71" s="19">
        <f t="shared" si="0"/>
        <v>2.2548454103668061E-5</v>
      </c>
      <c r="D71" s="39">
        <v>2.0738922099999999</v>
      </c>
      <c r="E71" s="19">
        <f t="shared" si="1"/>
        <v>2.4665102516563587E-4</v>
      </c>
      <c r="F71" s="39">
        <v>0.94631019999999999</v>
      </c>
      <c r="G71" s="19">
        <f t="shared" si="2"/>
        <v>1.6740910418827008E-4</v>
      </c>
      <c r="H71" s="19">
        <f t="shared" si="3"/>
        <v>-0.90926841853559981</v>
      </c>
      <c r="I71" s="19">
        <f t="shared" si="4"/>
        <v>-0.80115661862251941</v>
      </c>
    </row>
    <row r="72" spans="1:9" x14ac:dyDescent="0.3">
      <c r="A72" s="33" t="s">
        <v>220</v>
      </c>
      <c r="B72" s="39">
        <v>0.18437284000000001</v>
      </c>
      <c r="C72" s="19">
        <f t="shared" ref="C72:C135" si="5">(B72/$B$264)</f>
        <v>2.2093730738986919E-5</v>
      </c>
      <c r="D72" s="39">
        <v>0.46628363</v>
      </c>
      <c r="E72" s="19">
        <f t="shared" ref="E72:E135" si="6">(D72/$D$264)</f>
        <v>5.5455792158770902E-5</v>
      </c>
      <c r="F72" s="39">
        <v>7.1525529099999998</v>
      </c>
      <c r="G72" s="19">
        <f t="shared" ref="G72:G135" si="7">(F72/$F$264)</f>
        <v>1.2653382319268082E-3</v>
      </c>
      <c r="H72" s="19">
        <f t="shared" ref="H72:H135" si="8">(B72/D72)-1</f>
        <v>-0.60459079380504943</v>
      </c>
      <c r="I72" s="19">
        <f t="shared" ref="I72:I135" si="9">(B72/F72)-1</f>
        <v>-0.97422279257211397</v>
      </c>
    </row>
    <row r="73" spans="1:9" x14ac:dyDescent="0.3">
      <c r="A73" s="33" t="s">
        <v>95</v>
      </c>
      <c r="B73" s="39">
        <v>0.15440145999999999</v>
      </c>
      <c r="C73" s="19">
        <f t="shared" si="5"/>
        <v>1.8502206089283317E-5</v>
      </c>
      <c r="D73" s="39">
        <v>2.26892936</v>
      </c>
      <c r="E73" s="19">
        <f t="shared" si="6"/>
        <v>2.698470778635164E-4</v>
      </c>
      <c r="F73" s="39">
        <v>2.6173990299999996</v>
      </c>
      <c r="G73" s="19">
        <f t="shared" si="7"/>
        <v>4.6303677897115234E-4</v>
      </c>
      <c r="H73" s="19">
        <f t="shared" si="8"/>
        <v>-0.93194963989535573</v>
      </c>
      <c r="I73" s="19">
        <f t="shared" si="9"/>
        <v>-0.9410095830898203</v>
      </c>
    </row>
    <row r="74" spans="1:9" x14ac:dyDescent="0.3">
      <c r="A74" s="33" t="s">
        <v>292</v>
      </c>
      <c r="B74" s="39">
        <v>0.14037313000000001</v>
      </c>
      <c r="C74" s="19">
        <f t="shared" si="5"/>
        <v>1.682116594401218E-5</v>
      </c>
      <c r="D74" s="39">
        <v>2.7415930000000002E-2</v>
      </c>
      <c r="E74" s="19">
        <f t="shared" si="6"/>
        <v>3.2606165391639675E-6</v>
      </c>
      <c r="F74" s="39">
        <v>9.0398909999999999E-2</v>
      </c>
      <c r="G74" s="19">
        <f t="shared" si="7"/>
        <v>1.5992219615403119E-5</v>
      </c>
      <c r="H74" s="19">
        <f t="shared" si="8"/>
        <v>4.1201301579045468</v>
      </c>
      <c r="I74" s="19">
        <f t="shared" si="9"/>
        <v>0.55281883376691177</v>
      </c>
    </row>
    <row r="75" spans="1:9" x14ac:dyDescent="0.3">
      <c r="A75" s="33" t="s">
        <v>312</v>
      </c>
      <c r="B75" s="39">
        <v>0.11396829</v>
      </c>
      <c r="C75" s="19">
        <f t="shared" si="5"/>
        <v>1.3657026230342686E-5</v>
      </c>
      <c r="D75" s="39">
        <v>3.6902999999999998E-2</v>
      </c>
      <c r="E75" s="19">
        <f t="shared" si="6"/>
        <v>4.3889276105084845E-6</v>
      </c>
      <c r="F75" s="39">
        <v>3.5E-4</v>
      </c>
      <c r="G75" s="19">
        <f t="shared" si="7"/>
        <v>6.1917526056355021E-8</v>
      </c>
      <c r="H75" s="19">
        <f t="shared" si="8"/>
        <v>2.0883204617510773</v>
      </c>
      <c r="I75" s="19">
        <f t="shared" si="9"/>
        <v>324.62368571428573</v>
      </c>
    </row>
    <row r="76" spans="1:9" x14ac:dyDescent="0.3">
      <c r="A76" s="33" t="s">
        <v>134</v>
      </c>
      <c r="B76" s="39">
        <v>9.825072E-2</v>
      </c>
      <c r="C76" s="19">
        <f t="shared" si="5"/>
        <v>1.1773561401948338E-5</v>
      </c>
      <c r="D76" s="39">
        <v>0</v>
      </c>
      <c r="E76" s="19">
        <f t="shared" si="6"/>
        <v>0</v>
      </c>
      <c r="F76" s="39">
        <v>9.6691199999999991E-2</v>
      </c>
      <c r="G76" s="19">
        <f t="shared" si="7"/>
        <v>1.7105371129772096E-5</v>
      </c>
      <c r="H76" s="19" t="e">
        <f t="shared" si="8"/>
        <v>#DIV/0!</v>
      </c>
      <c r="I76" s="19">
        <f t="shared" si="9"/>
        <v>1.6128872120730886E-2</v>
      </c>
    </row>
    <row r="77" spans="1:9" x14ac:dyDescent="0.3">
      <c r="A77" s="33" t="s">
        <v>228</v>
      </c>
      <c r="B77" s="39">
        <v>9.152122E-2</v>
      </c>
      <c r="C77" s="19">
        <f t="shared" si="5"/>
        <v>1.0967153250899559E-5</v>
      </c>
      <c r="D77" s="39">
        <v>0</v>
      </c>
      <c r="E77" s="19">
        <f t="shared" si="6"/>
        <v>0</v>
      </c>
      <c r="F77" s="39">
        <v>8.3007999999999988E-3</v>
      </c>
      <c r="G77" s="19">
        <f t="shared" si="7"/>
        <v>1.4684714293959761E-6</v>
      </c>
      <c r="H77" s="19" t="e">
        <f t="shared" si="8"/>
        <v>#DIV/0!</v>
      </c>
      <c r="I77" s="19">
        <f t="shared" si="9"/>
        <v>10.025590304548961</v>
      </c>
    </row>
    <row r="78" spans="1:9" x14ac:dyDescent="0.3">
      <c r="A78" s="33" t="s">
        <v>75</v>
      </c>
      <c r="B78" s="39">
        <v>7.0069999999999993E-2</v>
      </c>
      <c r="C78" s="19">
        <f t="shared" si="5"/>
        <v>8.3966147773219377E-6</v>
      </c>
      <c r="D78" s="39">
        <v>0</v>
      </c>
      <c r="E78" s="19">
        <f t="shared" si="6"/>
        <v>0</v>
      </c>
      <c r="F78" s="39">
        <v>0</v>
      </c>
      <c r="G78" s="19">
        <f t="shared" si="7"/>
        <v>0</v>
      </c>
      <c r="H78" s="19" t="e">
        <f t="shared" si="8"/>
        <v>#DIV/0!</v>
      </c>
      <c r="I78" s="19" t="e">
        <f t="shared" si="9"/>
        <v>#DIV/0!</v>
      </c>
    </row>
    <row r="79" spans="1:9" x14ac:dyDescent="0.3">
      <c r="A79" s="33" t="s">
        <v>261</v>
      </c>
      <c r="B79" s="39">
        <v>3.5319000000000003E-2</v>
      </c>
      <c r="C79" s="19">
        <f t="shared" si="5"/>
        <v>4.2323396220955267E-6</v>
      </c>
      <c r="D79" s="39">
        <v>0.224219</v>
      </c>
      <c r="E79" s="19">
        <f t="shared" si="6"/>
        <v>2.6666692678118363E-5</v>
      </c>
      <c r="F79" s="39">
        <v>0</v>
      </c>
      <c r="G79" s="19">
        <f t="shared" si="7"/>
        <v>0</v>
      </c>
      <c r="H79" s="19">
        <f t="shared" si="8"/>
        <v>-0.84247989688652614</v>
      </c>
      <c r="I79" s="19" t="e">
        <f t="shared" si="9"/>
        <v>#DIV/0!</v>
      </c>
    </row>
    <row r="80" spans="1:9" x14ac:dyDescent="0.3">
      <c r="A80" s="33" t="s">
        <v>242</v>
      </c>
      <c r="B80" s="39">
        <v>3.4720440000000005E-2</v>
      </c>
      <c r="C80" s="19">
        <f t="shared" si="5"/>
        <v>4.160613095177961E-6</v>
      </c>
      <c r="D80" s="39">
        <v>0.10570549999999999</v>
      </c>
      <c r="E80" s="19">
        <f t="shared" si="6"/>
        <v>1.2571709279261975E-5</v>
      </c>
      <c r="F80" s="39">
        <v>0</v>
      </c>
      <c r="G80" s="19">
        <f t="shared" si="7"/>
        <v>0</v>
      </c>
      <c r="H80" s="19">
        <f t="shared" si="8"/>
        <v>-0.67153610739270886</v>
      </c>
      <c r="I80" s="19" t="e">
        <f t="shared" si="9"/>
        <v>#DIV/0!</v>
      </c>
    </row>
    <row r="81" spans="1:9" x14ac:dyDescent="0.3">
      <c r="A81" s="33" t="s">
        <v>80</v>
      </c>
      <c r="B81" s="39">
        <v>3.0770470000000001E-2</v>
      </c>
      <c r="C81" s="19">
        <f t="shared" si="5"/>
        <v>3.6872810490529667E-6</v>
      </c>
      <c r="D81" s="39">
        <v>0</v>
      </c>
      <c r="E81" s="19">
        <f t="shared" si="6"/>
        <v>0</v>
      </c>
      <c r="F81" s="39">
        <v>0</v>
      </c>
      <c r="G81" s="19">
        <f t="shared" si="7"/>
        <v>0</v>
      </c>
      <c r="H81" s="19" t="e">
        <f t="shared" si="8"/>
        <v>#DIV/0!</v>
      </c>
      <c r="I81" s="19" t="e">
        <f t="shared" si="9"/>
        <v>#DIV/0!</v>
      </c>
    </row>
    <row r="82" spans="1:9" x14ac:dyDescent="0.3">
      <c r="A82" s="33" t="s">
        <v>99</v>
      </c>
      <c r="B82" s="39">
        <v>3.0077169999999997E-2</v>
      </c>
      <c r="C82" s="19">
        <f t="shared" si="5"/>
        <v>3.6042016566579712E-6</v>
      </c>
      <c r="D82" s="39">
        <v>1.48061478</v>
      </c>
      <c r="E82" s="19">
        <f t="shared" si="6"/>
        <v>1.7609167516106946E-4</v>
      </c>
      <c r="F82" s="39">
        <v>0.45705613</v>
      </c>
      <c r="G82" s="19">
        <f t="shared" si="7"/>
        <v>8.0856528109976526E-5</v>
      </c>
      <c r="H82" s="19">
        <f t="shared" si="8"/>
        <v>-0.97968602609788891</v>
      </c>
      <c r="I82" s="19">
        <f t="shared" si="9"/>
        <v>-0.93419370614283193</v>
      </c>
    </row>
    <row r="83" spans="1:9" x14ac:dyDescent="0.3">
      <c r="A83" s="33" t="s">
        <v>189</v>
      </c>
      <c r="B83" s="39">
        <v>2.519619E-2</v>
      </c>
      <c r="C83" s="19">
        <f t="shared" si="5"/>
        <v>3.0193049990896424E-6</v>
      </c>
      <c r="D83" s="39">
        <v>1.0660329999999999E-2</v>
      </c>
      <c r="E83" s="19">
        <f t="shared" si="6"/>
        <v>1.2678485942642038E-6</v>
      </c>
      <c r="F83" s="39">
        <v>1.9582599999999999E-2</v>
      </c>
      <c r="G83" s="19">
        <f t="shared" si="7"/>
        <v>3.4643032735747935E-6</v>
      </c>
      <c r="H83" s="19">
        <f t="shared" si="8"/>
        <v>1.3635469070844901</v>
      </c>
      <c r="I83" s="19">
        <f t="shared" si="9"/>
        <v>0.28666213883753966</v>
      </c>
    </row>
    <row r="84" spans="1:9" x14ac:dyDescent="0.3">
      <c r="A84" s="33" t="s">
        <v>232</v>
      </c>
      <c r="B84" s="39">
        <v>1.9592999999999999E-2</v>
      </c>
      <c r="C84" s="19">
        <f t="shared" si="5"/>
        <v>2.3478646115608494E-6</v>
      </c>
      <c r="D84" s="39">
        <v>2.5000000000000001E-3</v>
      </c>
      <c r="E84" s="19">
        <f t="shared" si="6"/>
        <v>2.973286460794844E-7</v>
      </c>
      <c r="F84" s="39">
        <v>4.2000000000000002E-4</v>
      </c>
      <c r="G84" s="19">
        <f t="shared" si="7"/>
        <v>7.430103126762602E-8</v>
      </c>
      <c r="H84" s="19">
        <f t="shared" si="8"/>
        <v>6.8371999999999993</v>
      </c>
      <c r="I84" s="19">
        <f t="shared" si="9"/>
        <v>45.65</v>
      </c>
    </row>
    <row r="85" spans="1:9" x14ac:dyDescent="0.3">
      <c r="A85" s="33" t="s">
        <v>69</v>
      </c>
      <c r="B85" s="39">
        <v>1.894562E-2</v>
      </c>
      <c r="C85" s="19">
        <f t="shared" si="5"/>
        <v>2.2702878957831607E-6</v>
      </c>
      <c r="D85" s="39">
        <v>9.6711969999999994E-2</v>
      </c>
      <c r="E85" s="19">
        <f t="shared" si="6"/>
        <v>1.1502095639911885E-5</v>
      </c>
      <c r="F85" s="39">
        <v>0</v>
      </c>
      <c r="G85" s="19">
        <f t="shared" si="7"/>
        <v>0</v>
      </c>
      <c r="H85" s="19">
        <f t="shared" si="8"/>
        <v>-0.80410263589915498</v>
      </c>
      <c r="I85" s="19" t="e">
        <f t="shared" si="9"/>
        <v>#DIV/0!</v>
      </c>
    </row>
    <row r="86" spans="1:9" x14ac:dyDescent="0.3">
      <c r="A86" s="33" t="s">
        <v>62</v>
      </c>
      <c r="B86" s="39">
        <v>9.6862400000000005E-3</v>
      </c>
      <c r="C86" s="19">
        <f t="shared" si="5"/>
        <v>1.1607196506448816E-6</v>
      </c>
      <c r="D86" s="39">
        <v>0</v>
      </c>
      <c r="E86" s="19">
        <f t="shared" si="6"/>
        <v>0</v>
      </c>
      <c r="F86" s="39">
        <v>3.0274180000000001E-2</v>
      </c>
      <c r="G86" s="19">
        <f t="shared" si="7"/>
        <v>5.3557209399565196E-6</v>
      </c>
      <c r="H86" s="19" t="e">
        <f t="shared" si="8"/>
        <v>#DIV/0!</v>
      </c>
      <c r="I86" s="19">
        <f t="shared" si="9"/>
        <v>-0.68004946789640552</v>
      </c>
    </row>
    <row r="87" spans="1:9" x14ac:dyDescent="0.3">
      <c r="A87" s="33" t="s">
        <v>283</v>
      </c>
      <c r="B87" s="39">
        <v>7.4640000000000001E-3</v>
      </c>
      <c r="C87" s="19">
        <f t="shared" si="5"/>
        <v>8.9442461392794269E-7</v>
      </c>
      <c r="D87" s="39">
        <v>1.743946</v>
      </c>
      <c r="E87" s="19">
        <f t="shared" si="6"/>
        <v>2.0741004120629298E-4</v>
      </c>
      <c r="F87" s="39">
        <v>1.5431540000000001E-2</v>
      </c>
      <c r="G87" s="19">
        <f t="shared" si="7"/>
        <v>2.729950800113385E-6</v>
      </c>
      <c r="H87" s="19">
        <f t="shared" si="8"/>
        <v>-0.99572005096488081</v>
      </c>
      <c r="I87" s="19">
        <f t="shared" si="9"/>
        <v>-0.51631528674390248</v>
      </c>
    </row>
    <row r="88" spans="1:9" x14ac:dyDescent="0.3">
      <c r="A88" s="33" t="s">
        <v>106</v>
      </c>
      <c r="B88" s="39">
        <v>6.8500000000000002E-3</v>
      </c>
      <c r="C88" s="19">
        <f t="shared" si="5"/>
        <v>8.2084788389689279E-7</v>
      </c>
      <c r="D88" s="39">
        <v>4.9500000000000004E-3</v>
      </c>
      <c r="E88" s="19">
        <f t="shared" si="6"/>
        <v>5.8871071923737918E-7</v>
      </c>
      <c r="F88" s="39">
        <v>0</v>
      </c>
      <c r="G88" s="19">
        <f t="shared" si="7"/>
        <v>0</v>
      </c>
      <c r="H88" s="19">
        <f t="shared" si="8"/>
        <v>0.38383838383838387</v>
      </c>
      <c r="I88" s="19" t="e">
        <f t="shared" si="9"/>
        <v>#DIV/0!</v>
      </c>
    </row>
    <row r="89" spans="1:9" x14ac:dyDescent="0.3">
      <c r="A89" s="33" t="s">
        <v>104</v>
      </c>
      <c r="B89" s="39">
        <v>6.7491000000000001E-3</v>
      </c>
      <c r="C89" s="19">
        <f t="shared" si="5"/>
        <v>8.0875685448299552E-7</v>
      </c>
      <c r="D89" s="39">
        <v>3.6155637</v>
      </c>
      <c r="E89" s="19">
        <f t="shared" si="6"/>
        <v>4.3000426389405244E-4</v>
      </c>
      <c r="F89" s="39">
        <v>9.8909527200000014</v>
      </c>
      <c r="G89" s="19">
        <f t="shared" si="7"/>
        <v>1.749780922179359E-3</v>
      </c>
      <c r="H89" s="19">
        <f t="shared" si="8"/>
        <v>-0.99813332012377487</v>
      </c>
      <c r="I89" s="19">
        <f t="shared" si="9"/>
        <v>-0.99931764914957555</v>
      </c>
    </row>
    <row r="90" spans="1:9" x14ac:dyDescent="0.3">
      <c r="A90" s="33" t="s">
        <v>65</v>
      </c>
      <c r="B90" s="39">
        <v>1.6750000000000001E-3</v>
      </c>
      <c r="C90" s="19">
        <f t="shared" si="5"/>
        <v>2.007182781791672E-7</v>
      </c>
      <c r="D90" s="39">
        <v>0</v>
      </c>
      <c r="E90" s="19">
        <f t="shared" si="6"/>
        <v>0</v>
      </c>
      <c r="F90" s="39">
        <v>0</v>
      </c>
      <c r="G90" s="19">
        <f t="shared" si="7"/>
        <v>0</v>
      </c>
      <c r="H90" s="19" t="e">
        <f t="shared" si="8"/>
        <v>#DIV/0!</v>
      </c>
      <c r="I90" s="19" t="e">
        <f t="shared" si="9"/>
        <v>#DIV/0!</v>
      </c>
    </row>
    <row r="91" spans="1:9" x14ac:dyDescent="0.3">
      <c r="A91" s="33" t="s">
        <v>37</v>
      </c>
      <c r="B91" s="39">
        <v>1.5E-3</v>
      </c>
      <c r="C91" s="19">
        <f t="shared" si="5"/>
        <v>1.7974771180223929E-7</v>
      </c>
      <c r="D91" s="39">
        <v>0</v>
      </c>
      <c r="E91" s="19">
        <f t="shared" si="6"/>
        <v>0</v>
      </c>
      <c r="F91" s="39">
        <v>0</v>
      </c>
      <c r="G91" s="19">
        <f t="shared" si="7"/>
        <v>0</v>
      </c>
      <c r="H91" s="19" t="e">
        <f t="shared" si="8"/>
        <v>#DIV/0!</v>
      </c>
      <c r="I91" s="19" t="e">
        <f t="shared" si="9"/>
        <v>#DIV/0!</v>
      </c>
    </row>
    <row r="92" spans="1:9" x14ac:dyDescent="0.3">
      <c r="A92" s="33" t="s">
        <v>122</v>
      </c>
      <c r="B92" s="39">
        <v>8.9999999999999998E-4</v>
      </c>
      <c r="C92" s="19">
        <f t="shared" si="5"/>
        <v>1.0784862708134358E-7</v>
      </c>
      <c r="D92" s="39">
        <v>3.2499999999999999E-4</v>
      </c>
      <c r="E92" s="19">
        <f t="shared" si="6"/>
        <v>3.8652723990332972E-8</v>
      </c>
      <c r="F92" s="39">
        <v>0</v>
      </c>
      <c r="G92" s="19">
        <f t="shared" si="7"/>
        <v>0</v>
      </c>
      <c r="H92" s="19">
        <f t="shared" si="8"/>
        <v>1.7692307692307692</v>
      </c>
      <c r="I92" s="19" t="e">
        <f t="shared" si="9"/>
        <v>#DIV/0!</v>
      </c>
    </row>
    <row r="93" spans="1:9" x14ac:dyDescent="0.3">
      <c r="A93" s="33" t="s">
        <v>124</v>
      </c>
      <c r="B93" s="39">
        <v>8.0000000000000004E-4</v>
      </c>
      <c r="C93" s="19">
        <f t="shared" si="5"/>
        <v>9.5865446294527631E-8</v>
      </c>
      <c r="D93" s="39">
        <v>1.2700000000000001E-3</v>
      </c>
      <c r="E93" s="19">
        <f t="shared" si="6"/>
        <v>1.5104295220837809E-7</v>
      </c>
      <c r="F93" s="39">
        <v>3.6147600000000003E-3</v>
      </c>
      <c r="G93" s="19">
        <f t="shared" si="7"/>
        <v>6.3947713282134247E-7</v>
      </c>
      <c r="H93" s="19">
        <f t="shared" si="8"/>
        <v>-0.37007874015748032</v>
      </c>
      <c r="I93" s="19">
        <f t="shared" si="9"/>
        <v>-0.77868516858657277</v>
      </c>
    </row>
    <row r="94" spans="1:9" x14ac:dyDescent="0.3">
      <c r="A94" s="33" t="s">
        <v>284</v>
      </c>
      <c r="B94" s="39">
        <v>6.7299999999999999E-4</v>
      </c>
      <c r="C94" s="19">
        <f t="shared" si="5"/>
        <v>8.0646806695271356E-8</v>
      </c>
      <c r="D94" s="39">
        <v>0.21447748999999999</v>
      </c>
      <c r="E94" s="19">
        <f t="shared" si="6"/>
        <v>2.5508120686490461E-5</v>
      </c>
      <c r="F94" s="39">
        <v>0</v>
      </c>
      <c r="G94" s="19">
        <f t="shared" si="7"/>
        <v>0</v>
      </c>
      <c r="H94" s="19">
        <f t="shared" si="8"/>
        <v>-0.99686214157019459</v>
      </c>
      <c r="I94" s="19" t="e">
        <f t="shared" si="9"/>
        <v>#DIV/0!</v>
      </c>
    </row>
    <row r="95" spans="1:9" x14ac:dyDescent="0.3">
      <c r="A95" s="33" t="s">
        <v>144</v>
      </c>
      <c r="B95" s="39">
        <v>6.4000000000000005E-4</v>
      </c>
      <c r="C95" s="19">
        <f t="shared" si="5"/>
        <v>7.6692357035622097E-8</v>
      </c>
      <c r="D95" s="39">
        <v>0</v>
      </c>
      <c r="E95" s="19">
        <f t="shared" si="6"/>
        <v>0</v>
      </c>
      <c r="F95" s="39">
        <v>0</v>
      </c>
      <c r="G95" s="19">
        <f t="shared" si="7"/>
        <v>0</v>
      </c>
      <c r="H95" s="19" t="e">
        <f t="shared" si="8"/>
        <v>#DIV/0!</v>
      </c>
      <c r="I95" s="19" t="e">
        <f t="shared" si="9"/>
        <v>#DIV/0!</v>
      </c>
    </row>
    <row r="96" spans="1:9" x14ac:dyDescent="0.3">
      <c r="A96" s="33" t="s">
        <v>211</v>
      </c>
      <c r="B96" s="39">
        <v>5.4799999999999998E-4</v>
      </c>
      <c r="C96" s="19">
        <f t="shared" si="5"/>
        <v>6.5667830711751418E-8</v>
      </c>
      <c r="D96" s="39">
        <v>0.26053122000000001</v>
      </c>
      <c r="E96" s="19">
        <f t="shared" si="6"/>
        <v>3.0985357961614515E-5</v>
      </c>
      <c r="F96" s="39">
        <v>0</v>
      </c>
      <c r="G96" s="19">
        <f t="shared" si="7"/>
        <v>0</v>
      </c>
      <c r="H96" s="19">
        <f t="shared" si="8"/>
        <v>-0.99789660525137835</v>
      </c>
      <c r="I96" s="19" t="e">
        <f t="shared" si="9"/>
        <v>#DIV/0!</v>
      </c>
    </row>
    <row r="97" spans="1:9" x14ac:dyDescent="0.3">
      <c r="A97" s="33" t="s">
        <v>194</v>
      </c>
      <c r="B97" s="39">
        <v>5.2700000000000002E-4</v>
      </c>
      <c r="C97" s="19">
        <f t="shared" si="5"/>
        <v>6.3151362746520071E-8</v>
      </c>
      <c r="D97" s="39">
        <v>0</v>
      </c>
      <c r="E97" s="19">
        <f t="shared" si="6"/>
        <v>0</v>
      </c>
      <c r="F97" s="39">
        <v>0</v>
      </c>
      <c r="G97" s="19">
        <f t="shared" si="7"/>
        <v>0</v>
      </c>
      <c r="H97" s="19" t="e">
        <f t="shared" si="8"/>
        <v>#DIV/0!</v>
      </c>
      <c r="I97" s="19" t="e">
        <f t="shared" si="9"/>
        <v>#DIV/0!</v>
      </c>
    </row>
    <row r="98" spans="1:9" x14ac:dyDescent="0.3">
      <c r="A98" s="33" t="s">
        <v>138</v>
      </c>
      <c r="B98" s="39">
        <v>3.8000000000000002E-4</v>
      </c>
      <c r="C98" s="19">
        <f t="shared" si="5"/>
        <v>4.5536086989900624E-8</v>
      </c>
      <c r="D98" s="39">
        <v>0</v>
      </c>
      <c r="E98" s="19">
        <f t="shared" si="6"/>
        <v>0</v>
      </c>
      <c r="F98" s="39">
        <v>0</v>
      </c>
      <c r="G98" s="19">
        <f t="shared" si="7"/>
        <v>0</v>
      </c>
      <c r="H98" s="19" t="e">
        <f t="shared" si="8"/>
        <v>#DIV/0!</v>
      </c>
      <c r="I98" s="19" t="e">
        <f t="shared" si="9"/>
        <v>#DIV/0!</v>
      </c>
    </row>
    <row r="99" spans="1:9" x14ac:dyDescent="0.3">
      <c r="A99" s="33" t="s">
        <v>113</v>
      </c>
      <c r="B99" s="39">
        <v>2.9999999999999997E-4</v>
      </c>
      <c r="C99" s="19">
        <f t="shared" si="5"/>
        <v>3.5949542360447857E-8</v>
      </c>
      <c r="D99" s="39">
        <v>1.29E-2</v>
      </c>
      <c r="E99" s="19">
        <f t="shared" si="6"/>
        <v>1.5342158137701394E-6</v>
      </c>
      <c r="F99" s="39">
        <v>0</v>
      </c>
      <c r="G99" s="19">
        <f t="shared" si="7"/>
        <v>0</v>
      </c>
      <c r="H99" s="19">
        <f t="shared" si="8"/>
        <v>-0.97674418604651159</v>
      </c>
      <c r="I99" s="19" t="e">
        <f t="shared" si="9"/>
        <v>#DIV/0!</v>
      </c>
    </row>
    <row r="100" spans="1:9" x14ac:dyDescent="0.3">
      <c r="A100" s="33" t="s">
        <v>110</v>
      </c>
      <c r="B100" s="39">
        <v>3.6000000000000001E-5</v>
      </c>
      <c r="C100" s="19">
        <f t="shared" si="5"/>
        <v>4.313945083253743E-9</v>
      </c>
      <c r="D100" s="39">
        <v>1.64E-4</v>
      </c>
      <c r="E100" s="19">
        <f t="shared" si="6"/>
        <v>1.9504759182814176E-8</v>
      </c>
      <c r="F100" s="39">
        <v>0</v>
      </c>
      <c r="G100" s="19">
        <f t="shared" si="7"/>
        <v>0</v>
      </c>
      <c r="H100" s="19">
        <f t="shared" si="8"/>
        <v>-0.78048780487804881</v>
      </c>
      <c r="I100" s="19" t="e">
        <f t="shared" si="9"/>
        <v>#DIV/0!</v>
      </c>
    </row>
    <row r="101" spans="1:9" x14ac:dyDescent="0.3">
      <c r="A101" s="33" t="s">
        <v>180</v>
      </c>
      <c r="B101" s="39">
        <v>1.0000000000000001E-5</v>
      </c>
      <c r="C101" s="19">
        <f t="shared" si="5"/>
        <v>1.1983180786815953E-9</v>
      </c>
      <c r="D101" s="39">
        <v>0</v>
      </c>
      <c r="E101" s="19">
        <f t="shared" si="6"/>
        <v>0</v>
      </c>
      <c r="F101" s="39">
        <v>0</v>
      </c>
      <c r="G101" s="19">
        <f t="shared" si="7"/>
        <v>0</v>
      </c>
      <c r="H101" s="19" t="e">
        <f t="shared" si="8"/>
        <v>#DIV/0!</v>
      </c>
      <c r="I101" s="19" t="e">
        <f t="shared" si="9"/>
        <v>#DIV/0!</v>
      </c>
    </row>
    <row r="102" spans="1:9" x14ac:dyDescent="0.3">
      <c r="A102" s="33" t="s">
        <v>311</v>
      </c>
      <c r="B102" s="39">
        <v>1.0000000000000001E-5</v>
      </c>
      <c r="C102" s="19">
        <f t="shared" si="5"/>
        <v>1.1983180786815953E-9</v>
      </c>
      <c r="D102" s="39">
        <v>0.330592</v>
      </c>
      <c r="E102" s="19">
        <f t="shared" si="6"/>
        <v>3.9317788705883559E-5</v>
      </c>
      <c r="F102" s="39">
        <v>0</v>
      </c>
      <c r="G102" s="19">
        <f t="shared" si="7"/>
        <v>0</v>
      </c>
      <c r="H102" s="19">
        <f t="shared" si="8"/>
        <v>-0.99996975123414966</v>
      </c>
      <c r="I102" s="19" t="e">
        <f t="shared" si="9"/>
        <v>#DIV/0!</v>
      </c>
    </row>
    <row r="103" spans="1:9" x14ac:dyDescent="0.3">
      <c r="A103" s="33" t="s">
        <v>61</v>
      </c>
      <c r="B103" s="39">
        <v>0</v>
      </c>
      <c r="C103" s="19">
        <f t="shared" si="5"/>
        <v>0</v>
      </c>
      <c r="D103" s="39">
        <v>0</v>
      </c>
      <c r="E103" s="19">
        <f t="shared" si="6"/>
        <v>0</v>
      </c>
      <c r="F103" s="39">
        <v>0</v>
      </c>
      <c r="G103" s="19">
        <f t="shared" si="7"/>
        <v>0</v>
      </c>
      <c r="H103" s="19" t="e">
        <f t="shared" si="8"/>
        <v>#DIV/0!</v>
      </c>
      <c r="I103" s="19" t="e">
        <f t="shared" si="9"/>
        <v>#DIV/0!</v>
      </c>
    </row>
    <row r="104" spans="1:9" x14ac:dyDescent="0.3">
      <c r="A104" s="33" t="s">
        <v>63</v>
      </c>
      <c r="B104" s="39">
        <v>0</v>
      </c>
      <c r="C104" s="19">
        <f t="shared" si="5"/>
        <v>0</v>
      </c>
      <c r="D104" s="39">
        <v>0</v>
      </c>
      <c r="E104" s="19">
        <f t="shared" si="6"/>
        <v>0</v>
      </c>
      <c r="F104" s="39">
        <v>0</v>
      </c>
      <c r="G104" s="19">
        <f t="shared" si="7"/>
        <v>0</v>
      </c>
      <c r="H104" s="19" t="e">
        <f t="shared" si="8"/>
        <v>#DIV/0!</v>
      </c>
      <c r="I104" s="19" t="e">
        <f t="shared" si="9"/>
        <v>#DIV/0!</v>
      </c>
    </row>
    <row r="105" spans="1:9" x14ac:dyDescent="0.3">
      <c r="A105" s="33" t="s">
        <v>64</v>
      </c>
      <c r="B105" s="39">
        <v>0</v>
      </c>
      <c r="C105" s="19">
        <f t="shared" si="5"/>
        <v>0</v>
      </c>
      <c r="D105" s="39">
        <v>0</v>
      </c>
      <c r="E105" s="19">
        <f t="shared" si="6"/>
        <v>0</v>
      </c>
      <c r="F105" s="39">
        <v>0</v>
      </c>
      <c r="G105" s="19">
        <f t="shared" si="7"/>
        <v>0</v>
      </c>
      <c r="H105" s="19" t="e">
        <f t="shared" si="8"/>
        <v>#DIV/0!</v>
      </c>
      <c r="I105" s="19" t="e">
        <f t="shared" si="9"/>
        <v>#DIV/0!</v>
      </c>
    </row>
    <row r="106" spans="1:9" x14ac:dyDescent="0.3">
      <c r="A106" s="33" t="s">
        <v>66</v>
      </c>
      <c r="B106" s="39">
        <v>0</v>
      </c>
      <c r="C106" s="19">
        <f t="shared" si="5"/>
        <v>0</v>
      </c>
      <c r="D106" s="39">
        <v>0</v>
      </c>
      <c r="E106" s="19">
        <f t="shared" si="6"/>
        <v>0</v>
      </c>
      <c r="F106" s="39">
        <v>0</v>
      </c>
      <c r="G106" s="19">
        <f t="shared" si="7"/>
        <v>0</v>
      </c>
      <c r="H106" s="19" t="e">
        <f t="shared" si="8"/>
        <v>#DIV/0!</v>
      </c>
      <c r="I106" s="19" t="e">
        <f t="shared" si="9"/>
        <v>#DIV/0!</v>
      </c>
    </row>
    <row r="107" spans="1:9" x14ac:dyDescent="0.3">
      <c r="A107" s="33" t="s">
        <v>68</v>
      </c>
      <c r="B107" s="39">
        <v>0</v>
      </c>
      <c r="C107" s="19">
        <f t="shared" si="5"/>
        <v>0</v>
      </c>
      <c r="D107" s="39">
        <v>0</v>
      </c>
      <c r="E107" s="19">
        <f t="shared" si="6"/>
        <v>0</v>
      </c>
      <c r="F107" s="39">
        <v>0</v>
      </c>
      <c r="G107" s="19">
        <f t="shared" si="7"/>
        <v>0</v>
      </c>
      <c r="H107" s="19" t="e">
        <f t="shared" si="8"/>
        <v>#DIV/0!</v>
      </c>
      <c r="I107" s="19" t="e">
        <f t="shared" si="9"/>
        <v>#DIV/0!</v>
      </c>
    </row>
    <row r="108" spans="1:9" x14ac:dyDescent="0.3">
      <c r="A108" s="33" t="s">
        <v>70</v>
      </c>
      <c r="B108" s="39">
        <v>0</v>
      </c>
      <c r="C108" s="19">
        <f t="shared" si="5"/>
        <v>0</v>
      </c>
      <c r="D108" s="39">
        <v>0</v>
      </c>
      <c r="E108" s="19">
        <f t="shared" si="6"/>
        <v>0</v>
      </c>
      <c r="F108" s="39">
        <v>0</v>
      </c>
      <c r="G108" s="19">
        <f t="shared" si="7"/>
        <v>0</v>
      </c>
      <c r="H108" s="19" t="e">
        <f t="shared" si="8"/>
        <v>#DIV/0!</v>
      </c>
      <c r="I108" s="19" t="e">
        <f t="shared" si="9"/>
        <v>#DIV/0!</v>
      </c>
    </row>
    <row r="109" spans="1:9" x14ac:dyDescent="0.3">
      <c r="A109" s="33" t="s">
        <v>73</v>
      </c>
      <c r="B109" s="39">
        <v>0</v>
      </c>
      <c r="C109" s="19">
        <f t="shared" si="5"/>
        <v>0</v>
      </c>
      <c r="D109" s="39">
        <v>0</v>
      </c>
      <c r="E109" s="19">
        <f t="shared" si="6"/>
        <v>0</v>
      </c>
      <c r="F109" s="39">
        <v>0</v>
      </c>
      <c r="G109" s="19">
        <f t="shared" si="7"/>
        <v>0</v>
      </c>
      <c r="H109" s="19" t="e">
        <f t="shared" si="8"/>
        <v>#DIV/0!</v>
      </c>
      <c r="I109" s="19" t="e">
        <f t="shared" si="9"/>
        <v>#DIV/0!</v>
      </c>
    </row>
    <row r="110" spans="1:9" x14ac:dyDescent="0.3">
      <c r="A110" s="33" t="s">
        <v>74</v>
      </c>
      <c r="B110" s="39">
        <v>0</v>
      </c>
      <c r="C110" s="19">
        <f t="shared" si="5"/>
        <v>0</v>
      </c>
      <c r="D110" s="39">
        <v>0</v>
      </c>
      <c r="E110" s="19">
        <f t="shared" si="6"/>
        <v>0</v>
      </c>
      <c r="F110" s="39">
        <v>0</v>
      </c>
      <c r="G110" s="19">
        <f t="shared" si="7"/>
        <v>0</v>
      </c>
      <c r="H110" s="19" t="e">
        <f t="shared" si="8"/>
        <v>#DIV/0!</v>
      </c>
      <c r="I110" s="19" t="e">
        <f t="shared" si="9"/>
        <v>#DIV/0!</v>
      </c>
    </row>
    <row r="111" spans="1:9" x14ac:dyDescent="0.3">
      <c r="A111" s="33" t="s">
        <v>76</v>
      </c>
      <c r="B111" s="39">
        <v>0</v>
      </c>
      <c r="C111" s="19">
        <f t="shared" si="5"/>
        <v>0</v>
      </c>
      <c r="D111" s="39">
        <v>0</v>
      </c>
      <c r="E111" s="19">
        <f t="shared" si="6"/>
        <v>0</v>
      </c>
      <c r="F111" s="39">
        <v>0</v>
      </c>
      <c r="G111" s="19">
        <f t="shared" si="7"/>
        <v>0</v>
      </c>
      <c r="H111" s="19" t="e">
        <f t="shared" si="8"/>
        <v>#DIV/0!</v>
      </c>
      <c r="I111" s="19" t="e">
        <f t="shared" si="9"/>
        <v>#DIV/0!</v>
      </c>
    </row>
    <row r="112" spans="1:9" x14ac:dyDescent="0.3">
      <c r="A112" s="33" t="s">
        <v>77</v>
      </c>
      <c r="B112" s="39">
        <v>0</v>
      </c>
      <c r="C112" s="19">
        <f t="shared" si="5"/>
        <v>0</v>
      </c>
      <c r="D112" s="39">
        <v>0</v>
      </c>
      <c r="E112" s="19">
        <f t="shared" si="6"/>
        <v>0</v>
      </c>
      <c r="F112" s="39">
        <v>0</v>
      </c>
      <c r="G112" s="19">
        <f t="shared" si="7"/>
        <v>0</v>
      </c>
      <c r="H112" s="19" t="e">
        <f t="shared" si="8"/>
        <v>#DIV/0!</v>
      </c>
      <c r="I112" s="19" t="e">
        <f t="shared" si="9"/>
        <v>#DIV/0!</v>
      </c>
    </row>
    <row r="113" spans="1:9" x14ac:dyDescent="0.3">
      <c r="A113" s="33" t="s">
        <v>78</v>
      </c>
      <c r="B113" s="39">
        <v>0</v>
      </c>
      <c r="C113" s="19">
        <f t="shared" si="5"/>
        <v>0</v>
      </c>
      <c r="D113" s="39">
        <v>0</v>
      </c>
      <c r="E113" s="19">
        <f t="shared" si="6"/>
        <v>0</v>
      </c>
      <c r="F113" s="39">
        <v>0</v>
      </c>
      <c r="G113" s="19">
        <f t="shared" si="7"/>
        <v>0</v>
      </c>
      <c r="H113" s="19" t="e">
        <f t="shared" si="8"/>
        <v>#DIV/0!</v>
      </c>
      <c r="I113" s="19" t="e">
        <f t="shared" si="9"/>
        <v>#DIV/0!</v>
      </c>
    </row>
    <row r="114" spans="1:9" x14ac:dyDescent="0.3">
      <c r="A114" s="33" t="s">
        <v>81</v>
      </c>
      <c r="B114" s="39">
        <v>0</v>
      </c>
      <c r="C114" s="19">
        <f t="shared" si="5"/>
        <v>0</v>
      </c>
      <c r="D114" s="39">
        <v>0</v>
      </c>
      <c r="E114" s="19">
        <f t="shared" si="6"/>
        <v>0</v>
      </c>
      <c r="F114" s="39">
        <v>0</v>
      </c>
      <c r="G114" s="19">
        <f t="shared" si="7"/>
        <v>0</v>
      </c>
      <c r="H114" s="19" t="e">
        <f t="shared" si="8"/>
        <v>#DIV/0!</v>
      </c>
      <c r="I114" s="19" t="e">
        <f t="shared" si="9"/>
        <v>#DIV/0!</v>
      </c>
    </row>
    <row r="115" spans="1:9" x14ac:dyDescent="0.3">
      <c r="A115" s="33" t="s">
        <v>82</v>
      </c>
      <c r="B115" s="39">
        <v>0</v>
      </c>
      <c r="C115" s="19">
        <f t="shared" si="5"/>
        <v>0</v>
      </c>
      <c r="D115" s="39">
        <v>0</v>
      </c>
      <c r="E115" s="19">
        <f t="shared" si="6"/>
        <v>0</v>
      </c>
      <c r="F115" s="39">
        <v>0</v>
      </c>
      <c r="G115" s="19">
        <f t="shared" si="7"/>
        <v>0</v>
      </c>
      <c r="H115" s="19" t="e">
        <f t="shared" si="8"/>
        <v>#DIV/0!</v>
      </c>
      <c r="I115" s="19" t="e">
        <f t="shared" si="9"/>
        <v>#DIV/0!</v>
      </c>
    </row>
    <row r="116" spans="1:9" x14ac:dyDescent="0.3">
      <c r="A116" s="33" t="s">
        <v>83</v>
      </c>
      <c r="B116" s="39">
        <v>0</v>
      </c>
      <c r="C116" s="19">
        <f t="shared" si="5"/>
        <v>0</v>
      </c>
      <c r="D116" s="39">
        <v>0</v>
      </c>
      <c r="E116" s="19">
        <f t="shared" si="6"/>
        <v>0</v>
      </c>
      <c r="F116" s="39">
        <v>0</v>
      </c>
      <c r="G116" s="19">
        <f t="shared" si="7"/>
        <v>0</v>
      </c>
      <c r="H116" s="19" t="e">
        <f t="shared" si="8"/>
        <v>#DIV/0!</v>
      </c>
      <c r="I116" s="19" t="e">
        <f t="shared" si="9"/>
        <v>#DIV/0!</v>
      </c>
    </row>
    <row r="117" spans="1:9" x14ac:dyDescent="0.3">
      <c r="A117" s="33" t="s">
        <v>84</v>
      </c>
      <c r="B117" s="39">
        <v>0</v>
      </c>
      <c r="C117" s="19">
        <f t="shared" si="5"/>
        <v>0</v>
      </c>
      <c r="D117" s="39">
        <v>0</v>
      </c>
      <c r="E117" s="19">
        <f t="shared" si="6"/>
        <v>0</v>
      </c>
      <c r="F117" s="39">
        <v>0.72855855000000003</v>
      </c>
      <c r="G117" s="19">
        <f t="shared" si="7"/>
        <v>1.2888726572344352E-4</v>
      </c>
      <c r="H117" s="19" t="e">
        <f t="shared" si="8"/>
        <v>#DIV/0!</v>
      </c>
      <c r="I117" s="19">
        <f t="shared" si="9"/>
        <v>-1</v>
      </c>
    </row>
    <row r="118" spans="1:9" x14ac:dyDescent="0.3">
      <c r="A118" s="33" t="s">
        <v>85</v>
      </c>
      <c r="B118" s="39">
        <v>0</v>
      </c>
      <c r="C118" s="19">
        <f t="shared" si="5"/>
        <v>0</v>
      </c>
      <c r="D118" s="39">
        <v>0</v>
      </c>
      <c r="E118" s="19">
        <f t="shared" si="6"/>
        <v>0</v>
      </c>
      <c r="F118" s="39">
        <v>7.9293669999999997E-2</v>
      </c>
      <c r="G118" s="19">
        <f t="shared" si="7"/>
        <v>1.4027622509511474E-5</v>
      </c>
      <c r="H118" s="19" t="e">
        <f t="shared" si="8"/>
        <v>#DIV/0!</v>
      </c>
      <c r="I118" s="19">
        <f t="shared" si="9"/>
        <v>-1</v>
      </c>
    </row>
    <row r="119" spans="1:9" x14ac:dyDescent="0.3">
      <c r="A119" s="33" t="s">
        <v>86</v>
      </c>
      <c r="B119" s="39">
        <v>0</v>
      </c>
      <c r="C119" s="19">
        <f t="shared" si="5"/>
        <v>0</v>
      </c>
      <c r="D119" s="39">
        <v>0</v>
      </c>
      <c r="E119" s="19">
        <f t="shared" si="6"/>
        <v>0</v>
      </c>
      <c r="F119" s="39">
        <v>0</v>
      </c>
      <c r="G119" s="19">
        <f t="shared" si="7"/>
        <v>0</v>
      </c>
      <c r="H119" s="19" t="e">
        <f t="shared" si="8"/>
        <v>#DIV/0!</v>
      </c>
      <c r="I119" s="19" t="e">
        <f t="shared" si="9"/>
        <v>#DIV/0!</v>
      </c>
    </row>
    <row r="120" spans="1:9" x14ac:dyDescent="0.3">
      <c r="A120" s="33" t="s">
        <v>87</v>
      </c>
      <c r="B120" s="39">
        <v>0</v>
      </c>
      <c r="C120" s="19">
        <f t="shared" si="5"/>
        <v>0</v>
      </c>
      <c r="D120" s="39">
        <v>0</v>
      </c>
      <c r="E120" s="19">
        <f t="shared" si="6"/>
        <v>0</v>
      </c>
      <c r="F120" s="39">
        <v>0</v>
      </c>
      <c r="G120" s="19">
        <f t="shared" si="7"/>
        <v>0</v>
      </c>
      <c r="H120" s="19" t="e">
        <f t="shared" si="8"/>
        <v>#DIV/0!</v>
      </c>
      <c r="I120" s="19" t="e">
        <f t="shared" si="9"/>
        <v>#DIV/0!</v>
      </c>
    </row>
    <row r="121" spans="1:9" x14ac:dyDescent="0.3">
      <c r="A121" s="33" t="s">
        <v>90</v>
      </c>
      <c r="B121" s="39">
        <v>0</v>
      </c>
      <c r="C121" s="19">
        <f t="shared" si="5"/>
        <v>0</v>
      </c>
      <c r="D121" s="39">
        <v>0</v>
      </c>
      <c r="E121" s="19">
        <f t="shared" si="6"/>
        <v>0</v>
      </c>
      <c r="F121" s="39">
        <v>0</v>
      </c>
      <c r="G121" s="19">
        <f t="shared" si="7"/>
        <v>0</v>
      </c>
      <c r="H121" s="19" t="e">
        <f t="shared" si="8"/>
        <v>#DIV/0!</v>
      </c>
      <c r="I121" s="19" t="e">
        <f t="shared" si="9"/>
        <v>#DIV/0!</v>
      </c>
    </row>
    <row r="122" spans="1:9" x14ac:dyDescent="0.3">
      <c r="A122" s="33" t="s">
        <v>91</v>
      </c>
      <c r="B122" s="39">
        <v>0</v>
      </c>
      <c r="C122" s="19">
        <f t="shared" si="5"/>
        <v>0</v>
      </c>
      <c r="D122" s="39">
        <v>0</v>
      </c>
      <c r="E122" s="19">
        <f t="shared" si="6"/>
        <v>0</v>
      </c>
      <c r="F122" s="39">
        <v>0</v>
      </c>
      <c r="G122" s="19">
        <f t="shared" si="7"/>
        <v>0</v>
      </c>
      <c r="H122" s="19" t="e">
        <f t="shared" si="8"/>
        <v>#DIV/0!</v>
      </c>
      <c r="I122" s="19" t="e">
        <f t="shared" si="9"/>
        <v>#DIV/0!</v>
      </c>
    </row>
    <row r="123" spans="1:9" x14ac:dyDescent="0.3">
      <c r="A123" s="33" t="s">
        <v>92</v>
      </c>
      <c r="B123" s="39">
        <v>0</v>
      </c>
      <c r="C123" s="19">
        <f t="shared" si="5"/>
        <v>0</v>
      </c>
      <c r="D123" s="39">
        <v>0</v>
      </c>
      <c r="E123" s="19">
        <f t="shared" si="6"/>
        <v>0</v>
      </c>
      <c r="F123" s="39">
        <v>0</v>
      </c>
      <c r="G123" s="19">
        <f t="shared" si="7"/>
        <v>0</v>
      </c>
      <c r="H123" s="19" t="e">
        <f t="shared" si="8"/>
        <v>#DIV/0!</v>
      </c>
      <c r="I123" s="19" t="e">
        <f t="shared" si="9"/>
        <v>#DIV/0!</v>
      </c>
    </row>
    <row r="124" spans="1:9" x14ac:dyDescent="0.3">
      <c r="A124" s="33" t="s">
        <v>93</v>
      </c>
      <c r="B124" s="39">
        <v>0</v>
      </c>
      <c r="C124" s="19">
        <f t="shared" si="5"/>
        <v>0</v>
      </c>
      <c r="D124" s="39">
        <v>0</v>
      </c>
      <c r="E124" s="19">
        <f t="shared" si="6"/>
        <v>0</v>
      </c>
      <c r="F124" s="39">
        <v>0</v>
      </c>
      <c r="G124" s="19">
        <f t="shared" si="7"/>
        <v>0</v>
      </c>
      <c r="H124" s="19" t="e">
        <f t="shared" si="8"/>
        <v>#DIV/0!</v>
      </c>
      <c r="I124" s="19" t="e">
        <f t="shared" si="9"/>
        <v>#DIV/0!</v>
      </c>
    </row>
    <row r="125" spans="1:9" x14ac:dyDescent="0.3">
      <c r="A125" s="33" t="s">
        <v>94</v>
      </c>
      <c r="B125" s="39">
        <v>0</v>
      </c>
      <c r="C125" s="19">
        <f t="shared" si="5"/>
        <v>0</v>
      </c>
      <c r="D125" s="39">
        <v>0</v>
      </c>
      <c r="E125" s="19">
        <f t="shared" si="6"/>
        <v>0</v>
      </c>
      <c r="F125" s="39">
        <v>0</v>
      </c>
      <c r="G125" s="19">
        <f t="shared" si="7"/>
        <v>0</v>
      </c>
      <c r="H125" s="19" t="e">
        <f t="shared" si="8"/>
        <v>#DIV/0!</v>
      </c>
      <c r="I125" s="19" t="e">
        <f t="shared" si="9"/>
        <v>#DIV/0!</v>
      </c>
    </row>
    <row r="126" spans="1:9" x14ac:dyDescent="0.3">
      <c r="A126" s="33" t="s">
        <v>96</v>
      </c>
      <c r="B126" s="39">
        <v>0</v>
      </c>
      <c r="C126" s="19">
        <f t="shared" si="5"/>
        <v>0</v>
      </c>
      <c r="D126" s="39">
        <v>0</v>
      </c>
      <c r="E126" s="19">
        <f t="shared" si="6"/>
        <v>0</v>
      </c>
      <c r="F126" s="39">
        <v>0</v>
      </c>
      <c r="G126" s="19">
        <f t="shared" si="7"/>
        <v>0</v>
      </c>
      <c r="H126" s="19" t="e">
        <f t="shared" si="8"/>
        <v>#DIV/0!</v>
      </c>
      <c r="I126" s="19" t="e">
        <f t="shared" si="9"/>
        <v>#DIV/0!</v>
      </c>
    </row>
    <row r="127" spans="1:9" x14ac:dyDescent="0.3">
      <c r="A127" s="33" t="s">
        <v>102</v>
      </c>
      <c r="B127" s="39">
        <v>0</v>
      </c>
      <c r="C127" s="19">
        <f t="shared" si="5"/>
        <v>0</v>
      </c>
      <c r="D127" s="39">
        <v>8.7355619999999995E-2</v>
      </c>
      <c r="E127" s="19">
        <f t="shared" si="6"/>
        <v>1.0389331288813572E-5</v>
      </c>
      <c r="F127" s="39">
        <v>8.3806119999999998E-2</v>
      </c>
      <c r="G127" s="19">
        <f t="shared" si="7"/>
        <v>1.482590748223433E-5</v>
      </c>
      <c r="H127" s="19">
        <f t="shared" si="8"/>
        <v>-1</v>
      </c>
      <c r="I127" s="19">
        <f t="shared" si="9"/>
        <v>-1</v>
      </c>
    </row>
    <row r="128" spans="1:9" x14ac:dyDescent="0.3">
      <c r="A128" s="33" t="s">
        <v>103</v>
      </c>
      <c r="B128" s="39">
        <v>0</v>
      </c>
      <c r="C128" s="19">
        <f t="shared" si="5"/>
        <v>0</v>
      </c>
      <c r="D128" s="39">
        <v>0</v>
      </c>
      <c r="E128" s="19">
        <f t="shared" si="6"/>
        <v>0</v>
      </c>
      <c r="F128" s="39">
        <v>0</v>
      </c>
      <c r="G128" s="19">
        <f t="shared" si="7"/>
        <v>0</v>
      </c>
      <c r="H128" s="19" t="e">
        <f t="shared" si="8"/>
        <v>#DIV/0!</v>
      </c>
      <c r="I128" s="19" t="e">
        <f t="shared" si="9"/>
        <v>#DIV/0!</v>
      </c>
    </row>
    <row r="129" spans="1:9" x14ac:dyDescent="0.3">
      <c r="A129" s="33" t="s">
        <v>107</v>
      </c>
      <c r="B129" s="39">
        <v>0</v>
      </c>
      <c r="C129" s="19">
        <f t="shared" si="5"/>
        <v>0</v>
      </c>
      <c r="D129" s="39">
        <v>0</v>
      </c>
      <c r="E129" s="19">
        <f t="shared" si="6"/>
        <v>0</v>
      </c>
      <c r="F129" s="39">
        <v>0</v>
      </c>
      <c r="G129" s="19">
        <f t="shared" si="7"/>
        <v>0</v>
      </c>
      <c r="H129" s="19" t="e">
        <f t="shared" si="8"/>
        <v>#DIV/0!</v>
      </c>
      <c r="I129" s="19" t="e">
        <f t="shared" si="9"/>
        <v>#DIV/0!</v>
      </c>
    </row>
    <row r="130" spans="1:9" x14ac:dyDescent="0.3">
      <c r="A130" s="33" t="s">
        <v>108</v>
      </c>
      <c r="B130" s="39">
        <v>0</v>
      </c>
      <c r="C130" s="19">
        <f t="shared" si="5"/>
        <v>0</v>
      </c>
      <c r="D130" s="39">
        <v>0</v>
      </c>
      <c r="E130" s="19">
        <f t="shared" si="6"/>
        <v>0</v>
      </c>
      <c r="F130" s="39">
        <v>0</v>
      </c>
      <c r="G130" s="19">
        <f t="shared" si="7"/>
        <v>0</v>
      </c>
      <c r="H130" s="19" t="e">
        <f t="shared" si="8"/>
        <v>#DIV/0!</v>
      </c>
      <c r="I130" s="19" t="e">
        <f t="shared" si="9"/>
        <v>#DIV/0!</v>
      </c>
    </row>
    <row r="131" spans="1:9" s="20" customFormat="1" x14ac:dyDescent="0.3">
      <c r="A131" s="33" t="s">
        <v>109</v>
      </c>
      <c r="B131" s="39">
        <v>0</v>
      </c>
      <c r="C131" s="19">
        <f t="shared" si="5"/>
        <v>0</v>
      </c>
      <c r="D131" s="39">
        <v>0</v>
      </c>
      <c r="E131" s="19">
        <f t="shared" si="6"/>
        <v>0</v>
      </c>
      <c r="F131" s="39">
        <v>0</v>
      </c>
      <c r="G131" s="19">
        <f t="shared" si="7"/>
        <v>0</v>
      </c>
      <c r="H131" s="19" t="e">
        <f t="shared" si="8"/>
        <v>#DIV/0!</v>
      </c>
      <c r="I131" s="19" t="e">
        <f t="shared" si="9"/>
        <v>#DIV/0!</v>
      </c>
    </row>
    <row r="132" spans="1:9" x14ac:dyDescent="0.3">
      <c r="A132" s="33" t="s">
        <v>111</v>
      </c>
      <c r="B132" s="39">
        <v>0</v>
      </c>
      <c r="C132" s="19">
        <f t="shared" si="5"/>
        <v>0</v>
      </c>
      <c r="D132" s="39">
        <v>0</v>
      </c>
      <c r="E132" s="19">
        <f t="shared" si="6"/>
        <v>0</v>
      </c>
      <c r="F132" s="39">
        <v>0</v>
      </c>
      <c r="G132" s="19">
        <f t="shared" si="7"/>
        <v>0</v>
      </c>
      <c r="H132" s="19" t="e">
        <f t="shared" si="8"/>
        <v>#DIV/0!</v>
      </c>
      <c r="I132" s="19" t="e">
        <f t="shared" si="9"/>
        <v>#DIV/0!</v>
      </c>
    </row>
    <row r="133" spans="1:9" x14ac:dyDescent="0.3">
      <c r="A133" s="33" t="s">
        <v>115</v>
      </c>
      <c r="B133" s="39">
        <v>0</v>
      </c>
      <c r="C133" s="19">
        <f t="shared" si="5"/>
        <v>0</v>
      </c>
      <c r="D133" s="39">
        <v>0</v>
      </c>
      <c r="E133" s="19">
        <f t="shared" si="6"/>
        <v>0</v>
      </c>
      <c r="F133" s="39">
        <v>0</v>
      </c>
      <c r="G133" s="19">
        <f t="shared" si="7"/>
        <v>0</v>
      </c>
      <c r="H133" s="19" t="e">
        <f t="shared" si="8"/>
        <v>#DIV/0!</v>
      </c>
      <c r="I133" s="19" t="e">
        <f t="shared" si="9"/>
        <v>#DIV/0!</v>
      </c>
    </row>
    <row r="134" spans="1:9" x14ac:dyDescent="0.3">
      <c r="A134" s="33" t="s">
        <v>117</v>
      </c>
      <c r="B134" s="39">
        <v>0</v>
      </c>
      <c r="C134" s="19">
        <f t="shared" si="5"/>
        <v>0</v>
      </c>
      <c r="D134" s="39">
        <v>0</v>
      </c>
      <c r="E134" s="19">
        <f t="shared" si="6"/>
        <v>0</v>
      </c>
      <c r="F134" s="39">
        <v>0</v>
      </c>
      <c r="G134" s="19">
        <f t="shared" si="7"/>
        <v>0</v>
      </c>
      <c r="H134" s="19" t="e">
        <f t="shared" si="8"/>
        <v>#DIV/0!</v>
      </c>
      <c r="I134" s="19" t="e">
        <f t="shared" si="9"/>
        <v>#DIV/0!</v>
      </c>
    </row>
    <row r="135" spans="1:9" x14ac:dyDescent="0.3">
      <c r="A135" s="33" t="s">
        <v>118</v>
      </c>
      <c r="B135" s="39">
        <v>0</v>
      </c>
      <c r="C135" s="19">
        <f t="shared" si="5"/>
        <v>0</v>
      </c>
      <c r="D135" s="39">
        <v>4.4700000000000002E-4</v>
      </c>
      <c r="E135" s="19">
        <f t="shared" si="6"/>
        <v>5.3162361919011811E-8</v>
      </c>
      <c r="F135" s="39">
        <v>0</v>
      </c>
      <c r="G135" s="19">
        <f t="shared" si="7"/>
        <v>0</v>
      </c>
      <c r="H135" s="19">
        <f t="shared" si="8"/>
        <v>-1</v>
      </c>
      <c r="I135" s="19" t="e">
        <f t="shared" si="9"/>
        <v>#DIV/0!</v>
      </c>
    </row>
    <row r="136" spans="1:9" x14ac:dyDescent="0.3">
      <c r="A136" s="33" t="s">
        <v>119</v>
      </c>
      <c r="B136" s="39">
        <v>0</v>
      </c>
      <c r="C136" s="19">
        <f t="shared" ref="C136:C199" si="10">(B136/$B$264)</f>
        <v>0</v>
      </c>
      <c r="D136" s="39">
        <v>0</v>
      </c>
      <c r="E136" s="19">
        <f t="shared" ref="E136:E199" si="11">(D136/$D$264)</f>
        <v>0</v>
      </c>
      <c r="F136" s="39">
        <v>0</v>
      </c>
      <c r="G136" s="19">
        <f t="shared" ref="G136:G199" si="12">(F136/$F$264)</f>
        <v>0</v>
      </c>
      <c r="H136" s="19" t="e">
        <f t="shared" ref="H136:H199" si="13">(B136/D136)-1</f>
        <v>#DIV/0!</v>
      </c>
      <c r="I136" s="19" t="e">
        <f t="shared" ref="I136:I199" si="14">(B136/F136)-1</f>
        <v>#DIV/0!</v>
      </c>
    </row>
    <row r="137" spans="1:9" x14ac:dyDescent="0.3">
      <c r="A137" s="33" t="s">
        <v>121</v>
      </c>
      <c r="B137" s="39">
        <v>0</v>
      </c>
      <c r="C137" s="19">
        <f t="shared" si="10"/>
        <v>0</v>
      </c>
      <c r="D137" s="39">
        <v>0</v>
      </c>
      <c r="E137" s="19">
        <f t="shared" si="11"/>
        <v>0</v>
      </c>
      <c r="F137" s="39">
        <v>0</v>
      </c>
      <c r="G137" s="19">
        <f t="shared" si="12"/>
        <v>0</v>
      </c>
      <c r="H137" s="19" t="e">
        <f t="shared" si="13"/>
        <v>#DIV/0!</v>
      </c>
      <c r="I137" s="19" t="e">
        <f t="shared" si="14"/>
        <v>#DIV/0!</v>
      </c>
    </row>
    <row r="138" spans="1:9" x14ac:dyDescent="0.3">
      <c r="A138" s="33" t="s">
        <v>123</v>
      </c>
      <c r="B138" s="39">
        <v>0</v>
      </c>
      <c r="C138" s="19">
        <f t="shared" si="10"/>
        <v>0</v>
      </c>
      <c r="D138" s="39">
        <v>0</v>
      </c>
      <c r="E138" s="19">
        <f t="shared" si="11"/>
        <v>0</v>
      </c>
      <c r="F138" s="39">
        <v>0</v>
      </c>
      <c r="G138" s="19">
        <f t="shared" si="12"/>
        <v>0</v>
      </c>
      <c r="H138" s="19" t="e">
        <f t="shared" si="13"/>
        <v>#DIV/0!</v>
      </c>
      <c r="I138" s="19" t="e">
        <f t="shared" si="14"/>
        <v>#DIV/0!</v>
      </c>
    </row>
    <row r="139" spans="1:9" x14ac:dyDescent="0.3">
      <c r="A139" s="33" t="s">
        <v>124</v>
      </c>
      <c r="B139" s="39">
        <v>0</v>
      </c>
      <c r="C139" s="19">
        <f t="shared" si="10"/>
        <v>0</v>
      </c>
      <c r="D139" s="39">
        <v>0</v>
      </c>
      <c r="E139" s="19">
        <f t="shared" si="11"/>
        <v>0</v>
      </c>
      <c r="F139" s="39">
        <v>0</v>
      </c>
      <c r="G139" s="19">
        <f t="shared" si="12"/>
        <v>0</v>
      </c>
      <c r="H139" s="19" t="e">
        <f t="shared" si="13"/>
        <v>#DIV/0!</v>
      </c>
      <c r="I139" s="19" t="e">
        <f t="shared" si="14"/>
        <v>#DIV/0!</v>
      </c>
    </row>
    <row r="140" spans="1:9" x14ac:dyDescent="0.3">
      <c r="A140" s="33" t="s">
        <v>125</v>
      </c>
      <c r="B140" s="39">
        <v>0</v>
      </c>
      <c r="C140" s="19">
        <f t="shared" si="10"/>
        <v>0</v>
      </c>
      <c r="D140" s="39">
        <v>0</v>
      </c>
      <c r="E140" s="19">
        <f t="shared" si="11"/>
        <v>0</v>
      </c>
      <c r="F140" s="39">
        <v>0</v>
      </c>
      <c r="G140" s="19">
        <f t="shared" si="12"/>
        <v>0</v>
      </c>
      <c r="H140" s="19" t="e">
        <f t="shared" si="13"/>
        <v>#DIV/0!</v>
      </c>
      <c r="I140" s="19" t="e">
        <f t="shared" si="14"/>
        <v>#DIV/0!</v>
      </c>
    </row>
    <row r="141" spans="1:9" x14ac:dyDescent="0.3">
      <c r="A141" s="33" t="s">
        <v>126</v>
      </c>
      <c r="B141" s="39">
        <v>0</v>
      </c>
      <c r="C141" s="19">
        <f t="shared" si="10"/>
        <v>0</v>
      </c>
      <c r="D141" s="39">
        <v>0</v>
      </c>
      <c r="E141" s="19">
        <f t="shared" si="11"/>
        <v>0</v>
      </c>
      <c r="F141" s="39">
        <v>0</v>
      </c>
      <c r="G141" s="19">
        <f t="shared" si="12"/>
        <v>0</v>
      </c>
      <c r="H141" s="19" t="e">
        <f t="shared" si="13"/>
        <v>#DIV/0!</v>
      </c>
      <c r="I141" s="19" t="e">
        <f t="shared" si="14"/>
        <v>#DIV/0!</v>
      </c>
    </row>
    <row r="142" spans="1:9" x14ac:dyDescent="0.3">
      <c r="A142" s="33" t="s">
        <v>127</v>
      </c>
      <c r="B142" s="39">
        <v>0</v>
      </c>
      <c r="C142" s="19">
        <f t="shared" si="10"/>
        <v>0</v>
      </c>
      <c r="D142" s="39">
        <v>0</v>
      </c>
      <c r="E142" s="19">
        <f t="shared" si="11"/>
        <v>0</v>
      </c>
      <c r="F142" s="39">
        <v>0</v>
      </c>
      <c r="G142" s="19">
        <f t="shared" si="12"/>
        <v>0</v>
      </c>
      <c r="H142" s="19" t="e">
        <f t="shared" si="13"/>
        <v>#DIV/0!</v>
      </c>
      <c r="I142" s="19" t="e">
        <f t="shared" si="14"/>
        <v>#DIV/0!</v>
      </c>
    </row>
    <row r="143" spans="1:9" x14ac:dyDescent="0.3">
      <c r="A143" s="33" t="s">
        <v>131</v>
      </c>
      <c r="B143" s="39">
        <v>0</v>
      </c>
      <c r="C143" s="19">
        <f t="shared" si="10"/>
        <v>0</v>
      </c>
      <c r="D143" s="39">
        <v>0</v>
      </c>
      <c r="E143" s="19">
        <f t="shared" si="11"/>
        <v>0</v>
      </c>
      <c r="F143" s="39">
        <v>0</v>
      </c>
      <c r="G143" s="19">
        <f t="shared" si="12"/>
        <v>0</v>
      </c>
      <c r="H143" s="19" t="e">
        <f t="shared" si="13"/>
        <v>#DIV/0!</v>
      </c>
      <c r="I143" s="19" t="e">
        <f t="shared" si="14"/>
        <v>#DIV/0!</v>
      </c>
    </row>
    <row r="144" spans="1:9" x14ac:dyDescent="0.3">
      <c r="A144" s="33" t="s">
        <v>132</v>
      </c>
      <c r="B144" s="39">
        <v>0</v>
      </c>
      <c r="C144" s="19">
        <f t="shared" si="10"/>
        <v>0</v>
      </c>
      <c r="D144" s="39">
        <v>0</v>
      </c>
      <c r="E144" s="19">
        <f t="shared" si="11"/>
        <v>0</v>
      </c>
      <c r="F144" s="39">
        <v>0</v>
      </c>
      <c r="G144" s="19">
        <f t="shared" si="12"/>
        <v>0</v>
      </c>
      <c r="H144" s="19" t="e">
        <f t="shared" si="13"/>
        <v>#DIV/0!</v>
      </c>
      <c r="I144" s="19" t="e">
        <f t="shared" si="14"/>
        <v>#DIV/0!</v>
      </c>
    </row>
    <row r="145" spans="1:9" x14ac:dyDescent="0.3">
      <c r="A145" s="33" t="s">
        <v>133</v>
      </c>
      <c r="B145" s="39">
        <v>0</v>
      </c>
      <c r="C145" s="19">
        <f t="shared" si="10"/>
        <v>0</v>
      </c>
      <c r="D145" s="39">
        <v>0</v>
      </c>
      <c r="E145" s="19">
        <f t="shared" si="11"/>
        <v>0</v>
      </c>
      <c r="F145" s="39">
        <v>0</v>
      </c>
      <c r="G145" s="19">
        <f t="shared" si="12"/>
        <v>0</v>
      </c>
      <c r="H145" s="19" t="e">
        <f t="shared" si="13"/>
        <v>#DIV/0!</v>
      </c>
      <c r="I145" s="19" t="e">
        <f t="shared" si="14"/>
        <v>#DIV/0!</v>
      </c>
    </row>
    <row r="146" spans="1:9" x14ac:dyDescent="0.3">
      <c r="A146" s="33" t="s">
        <v>136</v>
      </c>
      <c r="B146" s="39">
        <v>0</v>
      </c>
      <c r="C146" s="19">
        <f t="shared" si="10"/>
        <v>0</v>
      </c>
      <c r="D146" s="39">
        <v>0</v>
      </c>
      <c r="E146" s="19">
        <f t="shared" si="11"/>
        <v>0</v>
      </c>
      <c r="F146" s="39">
        <v>0</v>
      </c>
      <c r="G146" s="19">
        <f t="shared" si="12"/>
        <v>0</v>
      </c>
      <c r="H146" s="19" t="e">
        <f t="shared" si="13"/>
        <v>#DIV/0!</v>
      </c>
      <c r="I146" s="19" t="e">
        <f t="shared" si="14"/>
        <v>#DIV/0!</v>
      </c>
    </row>
    <row r="147" spans="1:9" x14ac:dyDescent="0.3">
      <c r="A147" s="33" t="s">
        <v>139</v>
      </c>
      <c r="B147" s="39">
        <v>0</v>
      </c>
      <c r="C147" s="19">
        <f t="shared" si="10"/>
        <v>0</v>
      </c>
      <c r="D147" s="39">
        <v>0</v>
      </c>
      <c r="E147" s="19">
        <f t="shared" si="11"/>
        <v>0</v>
      </c>
      <c r="F147" s="39">
        <v>0</v>
      </c>
      <c r="G147" s="19">
        <f t="shared" si="12"/>
        <v>0</v>
      </c>
      <c r="H147" s="19" t="e">
        <f t="shared" si="13"/>
        <v>#DIV/0!</v>
      </c>
      <c r="I147" s="19" t="e">
        <f t="shared" si="14"/>
        <v>#DIV/0!</v>
      </c>
    </row>
    <row r="148" spans="1:9" x14ac:dyDescent="0.3">
      <c r="A148" s="33" t="s">
        <v>140</v>
      </c>
      <c r="B148" s="39">
        <v>0</v>
      </c>
      <c r="C148" s="19">
        <f t="shared" si="10"/>
        <v>0</v>
      </c>
      <c r="D148" s="39">
        <v>0</v>
      </c>
      <c r="E148" s="19">
        <f t="shared" si="11"/>
        <v>0</v>
      </c>
      <c r="F148" s="39">
        <v>0</v>
      </c>
      <c r="G148" s="19">
        <f t="shared" si="12"/>
        <v>0</v>
      </c>
      <c r="H148" s="19" t="e">
        <f t="shared" si="13"/>
        <v>#DIV/0!</v>
      </c>
      <c r="I148" s="19" t="e">
        <f t="shared" si="14"/>
        <v>#DIV/0!</v>
      </c>
    </row>
    <row r="149" spans="1:9" x14ac:dyDescent="0.3">
      <c r="A149" s="33" t="s">
        <v>142</v>
      </c>
      <c r="B149" s="39">
        <v>0</v>
      </c>
      <c r="C149" s="19">
        <f t="shared" si="10"/>
        <v>0</v>
      </c>
      <c r="D149" s="39">
        <v>0</v>
      </c>
      <c r="E149" s="19">
        <f t="shared" si="11"/>
        <v>0</v>
      </c>
      <c r="F149" s="39">
        <v>0.83552572999999997</v>
      </c>
      <c r="G149" s="19">
        <f t="shared" si="12"/>
        <v>1.4781053188008586E-4</v>
      </c>
      <c r="H149" s="19" t="e">
        <f t="shared" si="13"/>
        <v>#DIV/0!</v>
      </c>
      <c r="I149" s="19">
        <f t="shared" si="14"/>
        <v>-1</v>
      </c>
    </row>
    <row r="150" spans="1:9" x14ac:dyDescent="0.3">
      <c r="A150" s="33" t="s">
        <v>143</v>
      </c>
      <c r="B150" s="39">
        <v>0</v>
      </c>
      <c r="C150" s="19">
        <f t="shared" si="10"/>
        <v>0</v>
      </c>
      <c r="D150" s="39">
        <v>0</v>
      </c>
      <c r="E150" s="19">
        <f t="shared" si="11"/>
        <v>0</v>
      </c>
      <c r="F150" s="39">
        <v>0</v>
      </c>
      <c r="G150" s="19">
        <f t="shared" si="12"/>
        <v>0</v>
      </c>
      <c r="H150" s="19" t="e">
        <f t="shared" si="13"/>
        <v>#DIV/0!</v>
      </c>
      <c r="I150" s="19" t="e">
        <f t="shared" si="14"/>
        <v>#DIV/0!</v>
      </c>
    </row>
    <row r="151" spans="1:9" x14ac:dyDescent="0.3">
      <c r="A151" s="33" t="s">
        <v>145</v>
      </c>
      <c r="B151" s="39">
        <v>0</v>
      </c>
      <c r="C151" s="19">
        <f t="shared" si="10"/>
        <v>0</v>
      </c>
      <c r="D151" s="39">
        <v>1.539E-3</v>
      </c>
      <c r="E151" s="19">
        <f t="shared" si="11"/>
        <v>1.8303551452653059E-7</v>
      </c>
      <c r="F151" s="39">
        <v>0</v>
      </c>
      <c r="G151" s="19">
        <f t="shared" si="12"/>
        <v>0</v>
      </c>
      <c r="H151" s="19">
        <f t="shared" si="13"/>
        <v>-1</v>
      </c>
      <c r="I151" s="19" t="e">
        <f t="shared" si="14"/>
        <v>#DIV/0!</v>
      </c>
    </row>
    <row r="152" spans="1:9" x14ac:dyDescent="0.3">
      <c r="A152" s="33" t="s">
        <v>146</v>
      </c>
      <c r="B152" s="39">
        <v>0</v>
      </c>
      <c r="C152" s="19">
        <f t="shared" si="10"/>
        <v>0</v>
      </c>
      <c r="D152" s="39">
        <v>0</v>
      </c>
      <c r="E152" s="19">
        <f t="shared" si="11"/>
        <v>0</v>
      </c>
      <c r="F152" s="39">
        <v>0</v>
      </c>
      <c r="G152" s="19">
        <f t="shared" si="12"/>
        <v>0</v>
      </c>
      <c r="H152" s="19" t="e">
        <f t="shared" si="13"/>
        <v>#DIV/0!</v>
      </c>
      <c r="I152" s="19" t="e">
        <f t="shared" si="14"/>
        <v>#DIV/0!</v>
      </c>
    </row>
    <row r="153" spans="1:9" x14ac:dyDescent="0.3">
      <c r="A153" s="33" t="s">
        <v>147</v>
      </c>
      <c r="B153" s="39">
        <v>0</v>
      </c>
      <c r="C153" s="19">
        <f t="shared" si="10"/>
        <v>0</v>
      </c>
      <c r="D153" s="39">
        <v>0</v>
      </c>
      <c r="E153" s="19">
        <f t="shared" si="11"/>
        <v>0</v>
      </c>
      <c r="F153" s="39">
        <v>0</v>
      </c>
      <c r="G153" s="19">
        <f t="shared" si="12"/>
        <v>0</v>
      </c>
      <c r="H153" s="19" t="e">
        <f t="shared" si="13"/>
        <v>#DIV/0!</v>
      </c>
      <c r="I153" s="19" t="e">
        <f t="shared" si="14"/>
        <v>#DIV/0!</v>
      </c>
    </row>
    <row r="154" spans="1:9" x14ac:dyDescent="0.3">
      <c r="A154" s="33" t="s">
        <v>149</v>
      </c>
      <c r="B154" s="39">
        <v>0</v>
      </c>
      <c r="C154" s="19">
        <f t="shared" si="10"/>
        <v>0</v>
      </c>
      <c r="D154" s="39">
        <v>0</v>
      </c>
      <c r="E154" s="19">
        <f t="shared" si="11"/>
        <v>0</v>
      </c>
      <c r="F154" s="39">
        <v>0</v>
      </c>
      <c r="G154" s="19">
        <f t="shared" si="12"/>
        <v>0</v>
      </c>
      <c r="H154" s="19" t="e">
        <f t="shared" si="13"/>
        <v>#DIV/0!</v>
      </c>
      <c r="I154" s="19" t="e">
        <f t="shared" si="14"/>
        <v>#DIV/0!</v>
      </c>
    </row>
    <row r="155" spans="1:9" x14ac:dyDescent="0.3">
      <c r="A155" s="33" t="s">
        <v>150</v>
      </c>
      <c r="B155" s="39">
        <v>0</v>
      </c>
      <c r="C155" s="19">
        <f t="shared" si="10"/>
        <v>0</v>
      </c>
      <c r="D155" s="39">
        <v>0</v>
      </c>
      <c r="E155" s="19">
        <f t="shared" si="11"/>
        <v>0</v>
      </c>
      <c r="F155" s="39">
        <v>0</v>
      </c>
      <c r="G155" s="19">
        <f t="shared" si="12"/>
        <v>0</v>
      </c>
      <c r="H155" s="19" t="e">
        <f t="shared" si="13"/>
        <v>#DIV/0!</v>
      </c>
      <c r="I155" s="19" t="e">
        <f t="shared" si="14"/>
        <v>#DIV/0!</v>
      </c>
    </row>
    <row r="156" spans="1:9" x14ac:dyDescent="0.3">
      <c r="A156" s="33" t="s">
        <v>151</v>
      </c>
      <c r="B156" s="39">
        <v>0</v>
      </c>
      <c r="C156" s="19">
        <f t="shared" si="10"/>
        <v>0</v>
      </c>
      <c r="D156" s="39">
        <v>0</v>
      </c>
      <c r="E156" s="19">
        <f t="shared" si="11"/>
        <v>0</v>
      </c>
      <c r="F156" s="39">
        <v>0</v>
      </c>
      <c r="G156" s="19">
        <f t="shared" si="12"/>
        <v>0</v>
      </c>
      <c r="H156" s="19" t="e">
        <f t="shared" si="13"/>
        <v>#DIV/0!</v>
      </c>
      <c r="I156" s="19" t="e">
        <f t="shared" si="14"/>
        <v>#DIV/0!</v>
      </c>
    </row>
    <row r="157" spans="1:9" x14ac:dyDescent="0.3">
      <c r="A157" s="33" t="s">
        <v>152</v>
      </c>
      <c r="B157" s="39">
        <v>0</v>
      </c>
      <c r="C157" s="19">
        <f t="shared" si="10"/>
        <v>0</v>
      </c>
      <c r="D157" s="39">
        <v>0</v>
      </c>
      <c r="E157" s="19">
        <f t="shared" si="11"/>
        <v>0</v>
      </c>
      <c r="F157" s="39">
        <v>0</v>
      </c>
      <c r="G157" s="19">
        <f t="shared" si="12"/>
        <v>0</v>
      </c>
      <c r="H157" s="19" t="e">
        <f t="shared" si="13"/>
        <v>#DIV/0!</v>
      </c>
      <c r="I157" s="19" t="e">
        <f t="shared" si="14"/>
        <v>#DIV/0!</v>
      </c>
    </row>
    <row r="158" spans="1:9" x14ac:dyDescent="0.3">
      <c r="A158" s="33" t="s">
        <v>153</v>
      </c>
      <c r="B158" s="39">
        <v>0</v>
      </c>
      <c r="C158" s="19">
        <f t="shared" si="10"/>
        <v>0</v>
      </c>
      <c r="D158" s="39">
        <v>0</v>
      </c>
      <c r="E158" s="19">
        <f t="shared" si="11"/>
        <v>0</v>
      </c>
      <c r="F158" s="39">
        <v>0</v>
      </c>
      <c r="G158" s="19">
        <f t="shared" si="12"/>
        <v>0</v>
      </c>
      <c r="H158" s="19" t="e">
        <f t="shared" si="13"/>
        <v>#DIV/0!</v>
      </c>
      <c r="I158" s="19" t="e">
        <f t="shared" si="14"/>
        <v>#DIV/0!</v>
      </c>
    </row>
    <row r="159" spans="1:9" x14ac:dyDescent="0.3">
      <c r="A159" s="33" t="s">
        <v>155</v>
      </c>
      <c r="B159" s="39">
        <v>0</v>
      </c>
      <c r="C159" s="19">
        <f t="shared" si="10"/>
        <v>0</v>
      </c>
      <c r="D159" s="39">
        <v>0</v>
      </c>
      <c r="E159" s="19">
        <f t="shared" si="11"/>
        <v>0</v>
      </c>
      <c r="F159" s="39">
        <v>0</v>
      </c>
      <c r="G159" s="19">
        <f t="shared" si="12"/>
        <v>0</v>
      </c>
      <c r="H159" s="19" t="e">
        <f t="shared" si="13"/>
        <v>#DIV/0!</v>
      </c>
      <c r="I159" s="19" t="e">
        <f t="shared" si="14"/>
        <v>#DIV/0!</v>
      </c>
    </row>
    <row r="160" spans="1:9" x14ac:dyDescent="0.3">
      <c r="A160" s="33" t="s">
        <v>156</v>
      </c>
      <c r="B160" s="39">
        <v>0</v>
      </c>
      <c r="C160" s="19">
        <f t="shared" si="10"/>
        <v>0</v>
      </c>
      <c r="D160" s="39">
        <v>0</v>
      </c>
      <c r="E160" s="19">
        <f t="shared" si="11"/>
        <v>0</v>
      </c>
      <c r="F160" s="39">
        <v>0</v>
      </c>
      <c r="G160" s="19">
        <f t="shared" si="12"/>
        <v>0</v>
      </c>
      <c r="H160" s="19" t="e">
        <f t="shared" si="13"/>
        <v>#DIV/0!</v>
      </c>
      <c r="I160" s="19" t="e">
        <f t="shared" si="14"/>
        <v>#DIV/0!</v>
      </c>
    </row>
    <row r="161" spans="1:9" x14ac:dyDescent="0.3">
      <c r="A161" s="33" t="s">
        <v>157</v>
      </c>
      <c r="B161" s="39">
        <v>0</v>
      </c>
      <c r="C161" s="19">
        <f t="shared" si="10"/>
        <v>0</v>
      </c>
      <c r="D161" s="39">
        <v>0</v>
      </c>
      <c r="E161" s="19">
        <f t="shared" si="11"/>
        <v>0</v>
      </c>
      <c r="F161" s="39">
        <v>0</v>
      </c>
      <c r="G161" s="19">
        <f t="shared" si="12"/>
        <v>0</v>
      </c>
      <c r="H161" s="19" t="e">
        <f t="shared" si="13"/>
        <v>#DIV/0!</v>
      </c>
      <c r="I161" s="19" t="e">
        <f t="shared" si="14"/>
        <v>#DIV/0!</v>
      </c>
    </row>
    <row r="162" spans="1:9" x14ac:dyDescent="0.3">
      <c r="A162" s="33" t="s">
        <v>159</v>
      </c>
      <c r="B162" s="39">
        <v>0</v>
      </c>
      <c r="C162" s="19">
        <f t="shared" si="10"/>
        <v>0</v>
      </c>
      <c r="D162" s="39">
        <v>0</v>
      </c>
      <c r="E162" s="19">
        <f t="shared" si="11"/>
        <v>0</v>
      </c>
      <c r="F162" s="39">
        <v>0</v>
      </c>
      <c r="G162" s="19">
        <f t="shared" si="12"/>
        <v>0</v>
      </c>
      <c r="H162" s="19" t="e">
        <f t="shared" si="13"/>
        <v>#DIV/0!</v>
      </c>
      <c r="I162" s="19" t="e">
        <f t="shared" si="14"/>
        <v>#DIV/0!</v>
      </c>
    </row>
    <row r="163" spans="1:9" x14ac:dyDescent="0.3">
      <c r="A163" s="33" t="s">
        <v>160</v>
      </c>
      <c r="B163" s="39">
        <v>0</v>
      </c>
      <c r="C163" s="19">
        <f t="shared" si="10"/>
        <v>0</v>
      </c>
      <c r="D163" s="39">
        <v>0.39245892999999998</v>
      </c>
      <c r="E163" s="19">
        <f t="shared" si="11"/>
        <v>4.6675712919481251E-5</v>
      </c>
      <c r="F163" s="39">
        <v>4.9750000000000003E-2</v>
      </c>
      <c r="G163" s="19">
        <f t="shared" si="12"/>
        <v>8.8011340608676072E-6</v>
      </c>
      <c r="H163" s="19">
        <f t="shared" si="13"/>
        <v>-1</v>
      </c>
      <c r="I163" s="19">
        <f t="shared" si="14"/>
        <v>-1</v>
      </c>
    </row>
    <row r="164" spans="1:9" x14ac:dyDescent="0.3">
      <c r="A164" s="33" t="s">
        <v>161</v>
      </c>
      <c r="B164" s="39">
        <v>0</v>
      </c>
      <c r="C164" s="19">
        <f t="shared" si="10"/>
        <v>0</v>
      </c>
      <c r="D164" s="39">
        <v>0</v>
      </c>
      <c r="E164" s="19">
        <f t="shared" si="11"/>
        <v>0</v>
      </c>
      <c r="F164" s="39">
        <v>0</v>
      </c>
      <c r="G164" s="19">
        <f t="shared" si="12"/>
        <v>0</v>
      </c>
      <c r="H164" s="19" t="e">
        <f t="shared" si="13"/>
        <v>#DIV/0!</v>
      </c>
      <c r="I164" s="19" t="e">
        <f t="shared" si="14"/>
        <v>#DIV/0!</v>
      </c>
    </row>
    <row r="165" spans="1:9" x14ac:dyDescent="0.3">
      <c r="A165" s="33" t="s">
        <v>162</v>
      </c>
      <c r="B165" s="39">
        <v>0</v>
      </c>
      <c r="C165" s="19">
        <f t="shared" si="10"/>
        <v>0</v>
      </c>
      <c r="D165" s="39">
        <v>1.514429</v>
      </c>
      <c r="E165" s="19">
        <f t="shared" si="11"/>
        <v>1.8011324966140299E-4</v>
      </c>
      <c r="F165" s="39">
        <v>0</v>
      </c>
      <c r="G165" s="19">
        <f t="shared" si="12"/>
        <v>0</v>
      </c>
      <c r="H165" s="19">
        <f t="shared" si="13"/>
        <v>-1</v>
      </c>
      <c r="I165" s="19" t="e">
        <f t="shared" si="14"/>
        <v>#DIV/0!</v>
      </c>
    </row>
    <row r="166" spans="1:9" x14ac:dyDescent="0.3">
      <c r="A166" s="33" t="s">
        <v>165</v>
      </c>
      <c r="B166" s="39">
        <v>0</v>
      </c>
      <c r="C166" s="19">
        <f t="shared" si="10"/>
        <v>0</v>
      </c>
      <c r="D166" s="39">
        <v>0</v>
      </c>
      <c r="E166" s="19">
        <f t="shared" si="11"/>
        <v>0</v>
      </c>
      <c r="F166" s="39">
        <v>0</v>
      </c>
      <c r="G166" s="19">
        <f t="shared" si="12"/>
        <v>0</v>
      </c>
      <c r="H166" s="19" t="e">
        <f t="shared" si="13"/>
        <v>#DIV/0!</v>
      </c>
      <c r="I166" s="19" t="e">
        <f t="shared" si="14"/>
        <v>#DIV/0!</v>
      </c>
    </row>
    <row r="167" spans="1:9" x14ac:dyDescent="0.3">
      <c r="A167" s="33" t="s">
        <v>166</v>
      </c>
      <c r="B167" s="39">
        <v>0</v>
      </c>
      <c r="C167" s="19">
        <f t="shared" si="10"/>
        <v>0</v>
      </c>
      <c r="D167" s="39">
        <v>0</v>
      </c>
      <c r="E167" s="19">
        <f t="shared" si="11"/>
        <v>0</v>
      </c>
      <c r="F167" s="39">
        <v>0.15066682000000001</v>
      </c>
      <c r="G167" s="19">
        <f t="shared" si="12"/>
        <v>2.665404786622329E-5</v>
      </c>
      <c r="H167" s="19" t="e">
        <f t="shared" si="13"/>
        <v>#DIV/0!</v>
      </c>
      <c r="I167" s="19">
        <f t="shared" si="14"/>
        <v>-1</v>
      </c>
    </row>
    <row r="168" spans="1:9" x14ac:dyDescent="0.3">
      <c r="A168" s="33" t="s">
        <v>167</v>
      </c>
      <c r="B168" s="39">
        <v>0</v>
      </c>
      <c r="C168" s="19">
        <f t="shared" si="10"/>
        <v>0</v>
      </c>
      <c r="D168" s="39">
        <v>0</v>
      </c>
      <c r="E168" s="19">
        <f t="shared" si="11"/>
        <v>0</v>
      </c>
      <c r="F168" s="39">
        <v>0</v>
      </c>
      <c r="G168" s="19">
        <f t="shared" si="12"/>
        <v>0</v>
      </c>
      <c r="H168" s="19" t="e">
        <f t="shared" si="13"/>
        <v>#DIV/0!</v>
      </c>
      <c r="I168" s="19" t="e">
        <f t="shared" si="14"/>
        <v>#DIV/0!</v>
      </c>
    </row>
    <row r="169" spans="1:9" x14ac:dyDescent="0.3">
      <c r="A169" s="33" t="s">
        <v>168</v>
      </c>
      <c r="B169" s="39">
        <v>0</v>
      </c>
      <c r="C169" s="19">
        <f t="shared" si="10"/>
        <v>0</v>
      </c>
      <c r="D169" s="39">
        <v>3.7500000000000001E-4</v>
      </c>
      <c r="E169" s="19">
        <f t="shared" si="11"/>
        <v>4.4599296911922662E-8</v>
      </c>
      <c r="F169" s="39">
        <v>0</v>
      </c>
      <c r="G169" s="19">
        <f t="shared" si="12"/>
        <v>0</v>
      </c>
      <c r="H169" s="19">
        <f t="shared" si="13"/>
        <v>-1</v>
      </c>
      <c r="I169" s="19" t="e">
        <f t="shared" si="14"/>
        <v>#DIV/0!</v>
      </c>
    </row>
    <row r="170" spans="1:9" x14ac:dyDescent="0.3">
      <c r="A170" s="33" t="s">
        <v>170</v>
      </c>
      <c r="B170" s="39">
        <v>0</v>
      </c>
      <c r="C170" s="19">
        <f t="shared" si="10"/>
        <v>0</v>
      </c>
      <c r="D170" s="39">
        <v>0</v>
      </c>
      <c r="E170" s="19">
        <f t="shared" si="11"/>
        <v>0</v>
      </c>
      <c r="F170" s="39">
        <v>0</v>
      </c>
      <c r="G170" s="19">
        <f t="shared" si="12"/>
        <v>0</v>
      </c>
      <c r="H170" s="19" t="e">
        <f t="shared" si="13"/>
        <v>#DIV/0!</v>
      </c>
      <c r="I170" s="19" t="e">
        <f t="shared" si="14"/>
        <v>#DIV/0!</v>
      </c>
    </row>
    <row r="171" spans="1:9" x14ac:dyDescent="0.3">
      <c r="A171" s="33" t="s">
        <v>171</v>
      </c>
      <c r="B171" s="39">
        <v>0</v>
      </c>
      <c r="C171" s="19">
        <f t="shared" si="10"/>
        <v>0</v>
      </c>
      <c r="D171" s="39">
        <v>0</v>
      </c>
      <c r="E171" s="19">
        <f t="shared" si="11"/>
        <v>0</v>
      </c>
      <c r="F171" s="39">
        <v>0.18047172</v>
      </c>
      <c r="G171" s="19">
        <f t="shared" si="12"/>
        <v>3.1926749787243447E-5</v>
      </c>
      <c r="H171" s="19" t="e">
        <f t="shared" si="13"/>
        <v>#DIV/0!</v>
      </c>
      <c r="I171" s="19">
        <f t="shared" si="14"/>
        <v>-1</v>
      </c>
    </row>
    <row r="172" spans="1:9" x14ac:dyDescent="0.3">
      <c r="A172" s="33" t="s">
        <v>174</v>
      </c>
      <c r="B172" s="39">
        <v>0</v>
      </c>
      <c r="C172" s="19">
        <f t="shared" si="10"/>
        <v>0</v>
      </c>
      <c r="D172" s="39">
        <v>0</v>
      </c>
      <c r="E172" s="19">
        <f t="shared" si="11"/>
        <v>0</v>
      </c>
      <c r="F172" s="39">
        <v>0</v>
      </c>
      <c r="G172" s="19">
        <f t="shared" si="12"/>
        <v>0</v>
      </c>
      <c r="H172" s="19" t="e">
        <f t="shared" si="13"/>
        <v>#DIV/0!</v>
      </c>
      <c r="I172" s="19" t="e">
        <f t="shared" si="14"/>
        <v>#DIV/0!</v>
      </c>
    </row>
    <row r="173" spans="1:9" x14ac:dyDescent="0.3">
      <c r="A173" s="33" t="s">
        <v>175</v>
      </c>
      <c r="B173" s="39">
        <v>0</v>
      </c>
      <c r="C173" s="19">
        <f t="shared" si="10"/>
        <v>0</v>
      </c>
      <c r="D173" s="39">
        <v>0.114</v>
      </c>
      <c r="E173" s="19">
        <f t="shared" si="11"/>
        <v>1.3558186261224488E-5</v>
      </c>
      <c r="F173" s="39">
        <v>0</v>
      </c>
      <c r="G173" s="19">
        <f t="shared" si="12"/>
        <v>0</v>
      </c>
      <c r="H173" s="19">
        <f t="shared" si="13"/>
        <v>-1</v>
      </c>
      <c r="I173" s="19" t="e">
        <f t="shared" si="14"/>
        <v>#DIV/0!</v>
      </c>
    </row>
    <row r="174" spans="1:9" x14ac:dyDescent="0.3">
      <c r="A174" s="33" t="s">
        <v>176</v>
      </c>
      <c r="B174" s="39">
        <v>0</v>
      </c>
      <c r="C174" s="19">
        <f t="shared" si="10"/>
        <v>0</v>
      </c>
      <c r="D174" s="39">
        <v>0</v>
      </c>
      <c r="E174" s="19">
        <f t="shared" si="11"/>
        <v>0</v>
      </c>
      <c r="F174" s="39">
        <v>0.49209000000000003</v>
      </c>
      <c r="G174" s="19">
        <f t="shared" si="12"/>
        <v>8.7054272563062124E-5</v>
      </c>
      <c r="H174" s="19" t="e">
        <f t="shared" si="13"/>
        <v>#DIV/0!</v>
      </c>
      <c r="I174" s="19">
        <f t="shared" si="14"/>
        <v>-1</v>
      </c>
    </row>
    <row r="175" spans="1:9" x14ac:dyDescent="0.3">
      <c r="A175" s="33" t="s">
        <v>177</v>
      </c>
      <c r="B175" s="39">
        <v>0</v>
      </c>
      <c r="C175" s="19">
        <f t="shared" si="10"/>
        <v>0</v>
      </c>
      <c r="D175" s="39">
        <v>0</v>
      </c>
      <c r="E175" s="19">
        <f t="shared" si="11"/>
        <v>0</v>
      </c>
      <c r="F175" s="39">
        <v>0</v>
      </c>
      <c r="G175" s="19">
        <f t="shared" si="12"/>
        <v>0</v>
      </c>
      <c r="H175" s="19" t="e">
        <f t="shared" si="13"/>
        <v>#DIV/0!</v>
      </c>
      <c r="I175" s="19" t="e">
        <f t="shared" si="14"/>
        <v>#DIV/0!</v>
      </c>
    </row>
    <row r="176" spans="1:9" x14ac:dyDescent="0.3">
      <c r="A176" s="33" t="s">
        <v>178</v>
      </c>
      <c r="B176" s="39">
        <v>0</v>
      </c>
      <c r="C176" s="19">
        <f t="shared" si="10"/>
        <v>0</v>
      </c>
      <c r="D176" s="39">
        <v>4.2737900000000002E-2</v>
      </c>
      <c r="E176" s="19">
        <f t="shared" si="11"/>
        <v>5.0828807773121589E-6</v>
      </c>
      <c r="F176" s="39">
        <v>0</v>
      </c>
      <c r="G176" s="19">
        <f t="shared" si="12"/>
        <v>0</v>
      </c>
      <c r="H176" s="19">
        <f t="shared" si="13"/>
        <v>-1</v>
      </c>
      <c r="I176" s="19" t="e">
        <f t="shared" si="14"/>
        <v>#DIV/0!</v>
      </c>
    </row>
    <row r="177" spans="1:9" x14ac:dyDescent="0.3">
      <c r="A177" s="33" t="s">
        <v>179</v>
      </c>
      <c r="B177" s="39">
        <v>0</v>
      </c>
      <c r="C177" s="19">
        <f t="shared" si="10"/>
        <v>0</v>
      </c>
      <c r="D177" s="39">
        <v>0</v>
      </c>
      <c r="E177" s="19">
        <f t="shared" si="11"/>
        <v>0</v>
      </c>
      <c r="F177" s="39">
        <v>0</v>
      </c>
      <c r="G177" s="19">
        <f t="shared" si="12"/>
        <v>0</v>
      </c>
      <c r="H177" s="19" t="e">
        <f t="shared" si="13"/>
        <v>#DIV/0!</v>
      </c>
      <c r="I177" s="19" t="e">
        <f t="shared" si="14"/>
        <v>#DIV/0!</v>
      </c>
    </row>
    <row r="178" spans="1:9" x14ac:dyDescent="0.3">
      <c r="A178" s="33" t="s">
        <v>183</v>
      </c>
      <c r="B178" s="39">
        <v>0</v>
      </c>
      <c r="C178" s="19">
        <f t="shared" si="10"/>
        <v>0</v>
      </c>
      <c r="D178" s="39">
        <v>3.9590790000000001E-2</v>
      </c>
      <c r="E178" s="19">
        <f t="shared" si="11"/>
        <v>4.7085903951668758E-6</v>
      </c>
      <c r="F178" s="39">
        <v>0</v>
      </c>
      <c r="G178" s="19">
        <f t="shared" si="12"/>
        <v>0</v>
      </c>
      <c r="H178" s="19">
        <f t="shared" si="13"/>
        <v>-1</v>
      </c>
      <c r="I178" s="19" t="e">
        <f t="shared" si="14"/>
        <v>#DIV/0!</v>
      </c>
    </row>
    <row r="179" spans="1:9" x14ac:dyDescent="0.3">
      <c r="A179" s="33" t="s">
        <v>184</v>
      </c>
      <c r="B179" s="39">
        <v>0</v>
      </c>
      <c r="C179" s="19">
        <f t="shared" si="10"/>
        <v>0</v>
      </c>
      <c r="D179" s="39">
        <v>0</v>
      </c>
      <c r="E179" s="19">
        <f t="shared" si="11"/>
        <v>0</v>
      </c>
      <c r="F179" s="39">
        <v>0</v>
      </c>
      <c r="G179" s="19">
        <f t="shared" si="12"/>
        <v>0</v>
      </c>
      <c r="H179" s="19" t="e">
        <f t="shared" si="13"/>
        <v>#DIV/0!</v>
      </c>
      <c r="I179" s="19" t="e">
        <f t="shared" si="14"/>
        <v>#DIV/0!</v>
      </c>
    </row>
    <row r="180" spans="1:9" x14ac:dyDescent="0.3">
      <c r="A180" s="33" t="s">
        <v>185</v>
      </c>
      <c r="B180" s="39">
        <v>0</v>
      </c>
      <c r="C180" s="19">
        <f t="shared" si="10"/>
        <v>0</v>
      </c>
      <c r="D180" s="39">
        <v>0</v>
      </c>
      <c r="E180" s="19">
        <f t="shared" si="11"/>
        <v>0</v>
      </c>
      <c r="F180" s="39">
        <v>0</v>
      </c>
      <c r="G180" s="19">
        <f t="shared" si="12"/>
        <v>0</v>
      </c>
      <c r="H180" s="19" t="e">
        <f t="shared" si="13"/>
        <v>#DIV/0!</v>
      </c>
      <c r="I180" s="19" t="e">
        <f t="shared" si="14"/>
        <v>#DIV/0!</v>
      </c>
    </row>
    <row r="181" spans="1:9" x14ac:dyDescent="0.3">
      <c r="A181" s="33" t="s">
        <v>186</v>
      </c>
      <c r="B181" s="39">
        <v>0</v>
      </c>
      <c r="C181" s="19">
        <f t="shared" si="10"/>
        <v>0</v>
      </c>
      <c r="D181" s="39">
        <v>0</v>
      </c>
      <c r="E181" s="19">
        <f t="shared" si="11"/>
        <v>0</v>
      </c>
      <c r="F181" s="39">
        <v>0</v>
      </c>
      <c r="G181" s="19">
        <f t="shared" si="12"/>
        <v>0</v>
      </c>
      <c r="H181" s="19" t="e">
        <f t="shared" si="13"/>
        <v>#DIV/0!</v>
      </c>
      <c r="I181" s="19" t="e">
        <f t="shared" si="14"/>
        <v>#DIV/0!</v>
      </c>
    </row>
    <row r="182" spans="1:9" x14ac:dyDescent="0.3">
      <c r="A182" s="33" t="s">
        <v>187</v>
      </c>
      <c r="B182" s="39">
        <v>0</v>
      </c>
      <c r="C182" s="19">
        <f t="shared" si="10"/>
        <v>0</v>
      </c>
      <c r="D182" s="39">
        <v>0</v>
      </c>
      <c r="E182" s="19">
        <f t="shared" si="11"/>
        <v>0</v>
      </c>
      <c r="F182" s="39">
        <v>0</v>
      </c>
      <c r="G182" s="19">
        <f t="shared" si="12"/>
        <v>0</v>
      </c>
      <c r="H182" s="19" t="e">
        <f t="shared" si="13"/>
        <v>#DIV/0!</v>
      </c>
      <c r="I182" s="19" t="e">
        <f t="shared" si="14"/>
        <v>#DIV/0!</v>
      </c>
    </row>
    <row r="183" spans="1:9" x14ac:dyDescent="0.3">
      <c r="A183" s="33" t="s">
        <v>188</v>
      </c>
      <c r="B183" s="39">
        <v>0</v>
      </c>
      <c r="C183" s="19">
        <f t="shared" si="10"/>
        <v>0</v>
      </c>
      <c r="D183" s="39">
        <v>0</v>
      </c>
      <c r="E183" s="19">
        <f t="shared" si="11"/>
        <v>0</v>
      </c>
      <c r="F183" s="39">
        <v>0</v>
      </c>
      <c r="G183" s="19">
        <f t="shared" si="12"/>
        <v>0</v>
      </c>
      <c r="H183" s="19" t="e">
        <f t="shared" si="13"/>
        <v>#DIV/0!</v>
      </c>
      <c r="I183" s="19" t="e">
        <f t="shared" si="14"/>
        <v>#DIV/0!</v>
      </c>
    </row>
    <row r="184" spans="1:9" x14ac:dyDescent="0.3">
      <c r="A184" s="33" t="s">
        <v>192</v>
      </c>
      <c r="B184" s="39">
        <v>0</v>
      </c>
      <c r="C184" s="19">
        <f t="shared" si="10"/>
        <v>0</v>
      </c>
      <c r="D184" s="39">
        <v>0</v>
      </c>
      <c r="E184" s="19">
        <f t="shared" si="11"/>
        <v>0</v>
      </c>
      <c r="F184" s="39">
        <v>0</v>
      </c>
      <c r="G184" s="19">
        <f t="shared" si="12"/>
        <v>0</v>
      </c>
      <c r="H184" s="19" t="e">
        <f t="shared" si="13"/>
        <v>#DIV/0!</v>
      </c>
      <c r="I184" s="19" t="e">
        <f t="shared" si="14"/>
        <v>#DIV/0!</v>
      </c>
    </row>
    <row r="185" spans="1:9" x14ac:dyDescent="0.3">
      <c r="A185" s="33" t="s">
        <v>195</v>
      </c>
      <c r="B185" s="39">
        <v>0</v>
      </c>
      <c r="C185" s="19">
        <f t="shared" si="10"/>
        <v>0</v>
      </c>
      <c r="D185" s="39">
        <v>1.0000000000000001E-5</v>
      </c>
      <c r="E185" s="19">
        <f t="shared" si="11"/>
        <v>1.1893145843179376E-9</v>
      </c>
      <c r="F185" s="39">
        <v>0</v>
      </c>
      <c r="G185" s="19">
        <f t="shared" si="12"/>
        <v>0</v>
      </c>
      <c r="H185" s="19">
        <f t="shared" si="13"/>
        <v>-1</v>
      </c>
      <c r="I185" s="19" t="e">
        <f t="shared" si="14"/>
        <v>#DIV/0!</v>
      </c>
    </row>
    <row r="186" spans="1:9" x14ac:dyDescent="0.3">
      <c r="A186" s="33" t="s">
        <v>196</v>
      </c>
      <c r="B186" s="39">
        <v>0</v>
      </c>
      <c r="C186" s="19">
        <f t="shared" si="10"/>
        <v>0</v>
      </c>
      <c r="D186" s="39">
        <v>0</v>
      </c>
      <c r="E186" s="19">
        <f t="shared" si="11"/>
        <v>0</v>
      </c>
      <c r="F186" s="39">
        <v>0</v>
      </c>
      <c r="G186" s="19">
        <f t="shared" si="12"/>
        <v>0</v>
      </c>
      <c r="H186" s="19" t="e">
        <f t="shared" si="13"/>
        <v>#DIV/0!</v>
      </c>
      <c r="I186" s="19" t="e">
        <f t="shared" si="14"/>
        <v>#DIV/0!</v>
      </c>
    </row>
    <row r="187" spans="1:9" x14ac:dyDescent="0.3">
      <c r="A187" s="33" t="s">
        <v>198</v>
      </c>
      <c r="B187" s="39">
        <v>0</v>
      </c>
      <c r="C187" s="19">
        <f t="shared" si="10"/>
        <v>0</v>
      </c>
      <c r="D187" s="39">
        <v>0</v>
      </c>
      <c r="E187" s="19">
        <f t="shared" si="11"/>
        <v>0</v>
      </c>
      <c r="F187" s="39">
        <v>0</v>
      </c>
      <c r="G187" s="19">
        <f t="shared" si="12"/>
        <v>0</v>
      </c>
      <c r="H187" s="19" t="e">
        <f t="shared" si="13"/>
        <v>#DIV/0!</v>
      </c>
      <c r="I187" s="19" t="e">
        <f t="shared" si="14"/>
        <v>#DIV/0!</v>
      </c>
    </row>
    <row r="188" spans="1:9" x14ac:dyDescent="0.3">
      <c r="A188" s="33" t="s">
        <v>200</v>
      </c>
      <c r="B188" s="39">
        <v>0</v>
      </c>
      <c r="C188" s="19">
        <f t="shared" si="10"/>
        <v>0</v>
      </c>
      <c r="D188" s="39">
        <v>0</v>
      </c>
      <c r="E188" s="19">
        <f t="shared" si="11"/>
        <v>0</v>
      </c>
      <c r="F188" s="39">
        <v>0</v>
      </c>
      <c r="G188" s="19">
        <f t="shared" si="12"/>
        <v>0</v>
      </c>
      <c r="H188" s="19" t="e">
        <f t="shared" si="13"/>
        <v>#DIV/0!</v>
      </c>
      <c r="I188" s="19" t="e">
        <f t="shared" si="14"/>
        <v>#DIV/0!</v>
      </c>
    </row>
    <row r="189" spans="1:9" x14ac:dyDescent="0.3">
      <c r="A189" s="33" t="s">
        <v>201</v>
      </c>
      <c r="B189" s="39">
        <v>0</v>
      </c>
      <c r="C189" s="19">
        <f t="shared" si="10"/>
        <v>0</v>
      </c>
      <c r="D189" s="39">
        <v>0</v>
      </c>
      <c r="E189" s="19">
        <f t="shared" si="11"/>
        <v>0</v>
      </c>
      <c r="F189" s="39">
        <v>0</v>
      </c>
      <c r="G189" s="19">
        <f t="shared" si="12"/>
        <v>0</v>
      </c>
      <c r="H189" s="19" t="e">
        <f t="shared" si="13"/>
        <v>#DIV/0!</v>
      </c>
      <c r="I189" s="19" t="e">
        <f t="shared" si="14"/>
        <v>#DIV/0!</v>
      </c>
    </row>
    <row r="190" spans="1:9" x14ac:dyDescent="0.3">
      <c r="A190" s="33" t="s">
        <v>202</v>
      </c>
      <c r="B190" s="39">
        <v>0</v>
      </c>
      <c r="C190" s="19">
        <f t="shared" si="10"/>
        <v>0</v>
      </c>
      <c r="D190" s="39">
        <v>0</v>
      </c>
      <c r="E190" s="19">
        <f t="shared" si="11"/>
        <v>0</v>
      </c>
      <c r="F190" s="39">
        <v>0</v>
      </c>
      <c r="G190" s="19">
        <f t="shared" si="12"/>
        <v>0</v>
      </c>
      <c r="H190" s="19" t="e">
        <f t="shared" si="13"/>
        <v>#DIV/0!</v>
      </c>
      <c r="I190" s="19" t="e">
        <f t="shared" si="14"/>
        <v>#DIV/0!</v>
      </c>
    </row>
    <row r="191" spans="1:9" x14ac:dyDescent="0.3">
      <c r="A191" s="33" t="s">
        <v>203</v>
      </c>
      <c r="B191" s="39">
        <v>0</v>
      </c>
      <c r="C191" s="19">
        <f t="shared" si="10"/>
        <v>0</v>
      </c>
      <c r="D191" s="39">
        <v>0</v>
      </c>
      <c r="E191" s="19">
        <f t="shared" si="11"/>
        <v>0</v>
      </c>
      <c r="F191" s="39">
        <v>0</v>
      </c>
      <c r="G191" s="19">
        <f t="shared" si="12"/>
        <v>0</v>
      </c>
      <c r="H191" s="19" t="e">
        <f t="shared" si="13"/>
        <v>#DIV/0!</v>
      </c>
      <c r="I191" s="19" t="e">
        <f t="shared" si="14"/>
        <v>#DIV/0!</v>
      </c>
    </row>
    <row r="192" spans="1:9" x14ac:dyDescent="0.3">
      <c r="A192" s="33" t="s">
        <v>204</v>
      </c>
      <c r="B192" s="39">
        <v>0</v>
      </c>
      <c r="C192" s="19">
        <f t="shared" si="10"/>
        <v>0</v>
      </c>
      <c r="D192" s="39">
        <v>0</v>
      </c>
      <c r="E192" s="19">
        <f t="shared" si="11"/>
        <v>0</v>
      </c>
      <c r="F192" s="39">
        <v>0</v>
      </c>
      <c r="G192" s="19">
        <f t="shared" si="12"/>
        <v>0</v>
      </c>
      <c r="H192" s="19" t="e">
        <f t="shared" si="13"/>
        <v>#DIV/0!</v>
      </c>
      <c r="I192" s="19" t="e">
        <f t="shared" si="14"/>
        <v>#DIV/0!</v>
      </c>
    </row>
    <row r="193" spans="1:9" x14ac:dyDescent="0.3">
      <c r="A193" s="33" t="s">
        <v>205</v>
      </c>
      <c r="B193" s="39">
        <v>0</v>
      </c>
      <c r="C193" s="19">
        <f t="shared" si="10"/>
        <v>0</v>
      </c>
      <c r="D193" s="39">
        <v>0</v>
      </c>
      <c r="E193" s="19">
        <f t="shared" si="11"/>
        <v>0</v>
      </c>
      <c r="F193" s="39">
        <v>0</v>
      </c>
      <c r="G193" s="19">
        <f t="shared" si="12"/>
        <v>0</v>
      </c>
      <c r="H193" s="19" t="e">
        <f t="shared" si="13"/>
        <v>#DIV/0!</v>
      </c>
      <c r="I193" s="19" t="e">
        <f t="shared" si="14"/>
        <v>#DIV/0!</v>
      </c>
    </row>
    <row r="194" spans="1:9" x14ac:dyDescent="0.3">
      <c r="A194" s="33" t="s">
        <v>206</v>
      </c>
      <c r="B194" s="39">
        <v>0</v>
      </c>
      <c r="C194" s="19">
        <f t="shared" si="10"/>
        <v>0</v>
      </c>
      <c r="D194" s="39">
        <v>0</v>
      </c>
      <c r="E194" s="19">
        <f t="shared" si="11"/>
        <v>0</v>
      </c>
      <c r="F194" s="39">
        <v>0</v>
      </c>
      <c r="G194" s="19">
        <f t="shared" si="12"/>
        <v>0</v>
      </c>
      <c r="H194" s="19" t="e">
        <f t="shared" si="13"/>
        <v>#DIV/0!</v>
      </c>
      <c r="I194" s="19" t="e">
        <f t="shared" si="14"/>
        <v>#DIV/0!</v>
      </c>
    </row>
    <row r="195" spans="1:9" x14ac:dyDescent="0.3">
      <c r="A195" s="33" t="s">
        <v>207</v>
      </c>
      <c r="B195" s="39">
        <v>0</v>
      </c>
      <c r="C195" s="19">
        <f t="shared" si="10"/>
        <v>0</v>
      </c>
      <c r="D195" s="39">
        <v>0.11374167</v>
      </c>
      <c r="E195" s="19">
        <f t="shared" si="11"/>
        <v>1.3527462697567804E-5</v>
      </c>
      <c r="F195" s="39">
        <v>2.456848E-2</v>
      </c>
      <c r="G195" s="19">
        <f t="shared" si="12"/>
        <v>4.3463414301858203E-6</v>
      </c>
      <c r="H195" s="19">
        <f t="shared" si="13"/>
        <v>-1</v>
      </c>
      <c r="I195" s="19">
        <f t="shared" si="14"/>
        <v>-1</v>
      </c>
    </row>
    <row r="196" spans="1:9" x14ac:dyDescent="0.3">
      <c r="A196" s="33" t="s">
        <v>209</v>
      </c>
      <c r="B196" s="39">
        <v>0</v>
      </c>
      <c r="C196" s="19">
        <f t="shared" si="10"/>
        <v>0</v>
      </c>
      <c r="D196" s="39">
        <v>0.46295649999999999</v>
      </c>
      <c r="E196" s="19">
        <f t="shared" si="11"/>
        <v>5.5060091735478729E-5</v>
      </c>
      <c r="F196" s="39">
        <v>0</v>
      </c>
      <c r="G196" s="19">
        <f t="shared" si="12"/>
        <v>0</v>
      </c>
      <c r="H196" s="19">
        <f t="shared" si="13"/>
        <v>-1</v>
      </c>
      <c r="I196" s="19" t="e">
        <f t="shared" si="14"/>
        <v>#DIV/0!</v>
      </c>
    </row>
    <row r="197" spans="1:9" x14ac:dyDescent="0.3">
      <c r="A197" s="33" t="s">
        <v>214</v>
      </c>
      <c r="B197" s="39">
        <v>0</v>
      </c>
      <c r="C197" s="19">
        <f t="shared" si="10"/>
        <v>0</v>
      </c>
      <c r="D197" s="39">
        <v>0</v>
      </c>
      <c r="E197" s="19">
        <f t="shared" si="11"/>
        <v>0</v>
      </c>
      <c r="F197" s="39">
        <v>0</v>
      </c>
      <c r="G197" s="19">
        <f t="shared" si="12"/>
        <v>0</v>
      </c>
      <c r="H197" s="19" t="e">
        <f t="shared" si="13"/>
        <v>#DIV/0!</v>
      </c>
      <c r="I197" s="19" t="e">
        <f t="shared" si="14"/>
        <v>#DIV/0!</v>
      </c>
    </row>
    <row r="198" spans="1:9" x14ac:dyDescent="0.3">
      <c r="A198" s="33" t="s">
        <v>215</v>
      </c>
      <c r="B198" s="39">
        <v>0</v>
      </c>
      <c r="C198" s="19">
        <f t="shared" si="10"/>
        <v>0</v>
      </c>
      <c r="D198" s="39">
        <v>0.59920644999999995</v>
      </c>
      <c r="E198" s="19">
        <f t="shared" si="11"/>
        <v>7.1264497000237705E-5</v>
      </c>
      <c r="F198" s="39">
        <v>0</v>
      </c>
      <c r="G198" s="19">
        <f t="shared" si="12"/>
        <v>0</v>
      </c>
      <c r="H198" s="19">
        <f t="shared" si="13"/>
        <v>-1</v>
      </c>
      <c r="I198" s="19" t="e">
        <f t="shared" si="14"/>
        <v>#DIV/0!</v>
      </c>
    </row>
    <row r="199" spans="1:9" x14ac:dyDescent="0.3">
      <c r="A199" s="33" t="s">
        <v>216</v>
      </c>
      <c r="B199" s="39">
        <v>0</v>
      </c>
      <c r="C199" s="19">
        <f t="shared" si="10"/>
        <v>0</v>
      </c>
      <c r="D199" s="39">
        <v>0</v>
      </c>
      <c r="E199" s="19">
        <f t="shared" si="11"/>
        <v>0</v>
      </c>
      <c r="F199" s="39">
        <v>0</v>
      </c>
      <c r="G199" s="19">
        <f t="shared" si="12"/>
        <v>0</v>
      </c>
      <c r="H199" s="19" t="e">
        <f t="shared" si="13"/>
        <v>#DIV/0!</v>
      </c>
      <c r="I199" s="19" t="e">
        <f t="shared" si="14"/>
        <v>#DIV/0!</v>
      </c>
    </row>
    <row r="200" spans="1:9" x14ac:dyDescent="0.3">
      <c r="A200" s="33" t="s">
        <v>218</v>
      </c>
      <c r="B200" s="39">
        <v>0</v>
      </c>
      <c r="C200" s="19">
        <f t="shared" ref="C200:C263" si="15">(B200/$B$264)</f>
        <v>0</v>
      </c>
      <c r="D200" s="39">
        <v>0</v>
      </c>
      <c r="E200" s="19">
        <f t="shared" ref="E200:E263" si="16">(D200/$D$264)</f>
        <v>0</v>
      </c>
      <c r="F200" s="39">
        <v>0</v>
      </c>
      <c r="G200" s="19">
        <f t="shared" ref="G200:G263" si="17">(F200/$F$264)</f>
        <v>0</v>
      </c>
      <c r="H200" s="19" t="e">
        <f t="shared" ref="H200:H263" si="18">(B200/D200)-1</f>
        <v>#DIV/0!</v>
      </c>
      <c r="I200" s="19" t="e">
        <f t="shared" ref="I200:I263" si="19">(B200/F200)-1</f>
        <v>#DIV/0!</v>
      </c>
    </row>
    <row r="201" spans="1:9" x14ac:dyDescent="0.3">
      <c r="A201" s="33" t="s">
        <v>221</v>
      </c>
      <c r="B201" s="39">
        <v>0</v>
      </c>
      <c r="C201" s="19">
        <f t="shared" si="15"/>
        <v>0</v>
      </c>
      <c r="D201" s="39">
        <v>0</v>
      </c>
      <c r="E201" s="19">
        <f t="shared" si="16"/>
        <v>0</v>
      </c>
      <c r="F201" s="39">
        <v>0</v>
      </c>
      <c r="G201" s="19">
        <f t="shared" si="17"/>
        <v>0</v>
      </c>
      <c r="H201" s="19" t="e">
        <f t="shared" si="18"/>
        <v>#DIV/0!</v>
      </c>
      <c r="I201" s="19" t="e">
        <f t="shared" si="19"/>
        <v>#DIV/0!</v>
      </c>
    </row>
    <row r="202" spans="1:9" x14ac:dyDescent="0.3">
      <c r="A202" s="33" t="s">
        <v>222</v>
      </c>
      <c r="B202" s="39">
        <v>0</v>
      </c>
      <c r="C202" s="19">
        <f t="shared" si="15"/>
        <v>0</v>
      </c>
      <c r="D202" s="39">
        <v>0</v>
      </c>
      <c r="E202" s="19">
        <f t="shared" si="16"/>
        <v>0</v>
      </c>
      <c r="F202" s="39">
        <v>0</v>
      </c>
      <c r="G202" s="19">
        <f t="shared" si="17"/>
        <v>0</v>
      </c>
      <c r="H202" s="19" t="e">
        <f t="shared" si="18"/>
        <v>#DIV/0!</v>
      </c>
      <c r="I202" s="19" t="e">
        <f t="shared" si="19"/>
        <v>#DIV/0!</v>
      </c>
    </row>
    <row r="203" spans="1:9" x14ac:dyDescent="0.3">
      <c r="A203" s="33" t="s">
        <v>223</v>
      </c>
      <c r="B203" s="39">
        <v>0</v>
      </c>
      <c r="C203" s="19">
        <f t="shared" si="15"/>
        <v>0</v>
      </c>
      <c r="D203" s="39">
        <v>0</v>
      </c>
      <c r="E203" s="19">
        <f t="shared" si="16"/>
        <v>0</v>
      </c>
      <c r="F203" s="39">
        <v>0</v>
      </c>
      <c r="G203" s="19">
        <f t="shared" si="17"/>
        <v>0</v>
      </c>
      <c r="H203" s="19" t="e">
        <f t="shared" si="18"/>
        <v>#DIV/0!</v>
      </c>
      <c r="I203" s="19" t="e">
        <f t="shared" si="19"/>
        <v>#DIV/0!</v>
      </c>
    </row>
    <row r="204" spans="1:9" x14ac:dyDescent="0.3">
      <c r="A204" s="33" t="s">
        <v>224</v>
      </c>
      <c r="B204" s="39">
        <v>0</v>
      </c>
      <c r="C204" s="19">
        <f t="shared" si="15"/>
        <v>0</v>
      </c>
      <c r="D204" s="39">
        <v>0</v>
      </c>
      <c r="E204" s="19">
        <f t="shared" si="16"/>
        <v>0</v>
      </c>
      <c r="F204" s="39">
        <v>0</v>
      </c>
      <c r="G204" s="19">
        <f t="shared" si="17"/>
        <v>0</v>
      </c>
      <c r="H204" s="19" t="e">
        <f t="shared" si="18"/>
        <v>#DIV/0!</v>
      </c>
      <c r="I204" s="19" t="e">
        <f t="shared" si="19"/>
        <v>#DIV/0!</v>
      </c>
    </row>
    <row r="205" spans="1:9" x14ac:dyDescent="0.3">
      <c r="A205" s="33" t="s">
        <v>226</v>
      </c>
      <c r="B205" s="39">
        <v>0</v>
      </c>
      <c r="C205" s="19">
        <f t="shared" si="15"/>
        <v>0</v>
      </c>
      <c r="D205" s="39">
        <v>0</v>
      </c>
      <c r="E205" s="19">
        <f t="shared" si="16"/>
        <v>0</v>
      </c>
      <c r="F205" s="39">
        <v>0</v>
      </c>
      <c r="G205" s="19">
        <f t="shared" si="17"/>
        <v>0</v>
      </c>
      <c r="H205" s="19" t="e">
        <f t="shared" si="18"/>
        <v>#DIV/0!</v>
      </c>
      <c r="I205" s="19" t="e">
        <f t="shared" si="19"/>
        <v>#DIV/0!</v>
      </c>
    </row>
    <row r="206" spans="1:9" x14ac:dyDescent="0.3">
      <c r="A206" s="33" t="s">
        <v>227</v>
      </c>
      <c r="B206" s="39">
        <v>0</v>
      </c>
      <c r="C206" s="19">
        <f t="shared" si="15"/>
        <v>0</v>
      </c>
      <c r="D206" s="39">
        <v>0</v>
      </c>
      <c r="E206" s="19">
        <f t="shared" si="16"/>
        <v>0</v>
      </c>
      <c r="F206" s="39">
        <v>0</v>
      </c>
      <c r="G206" s="19">
        <f t="shared" si="17"/>
        <v>0</v>
      </c>
      <c r="H206" s="19" t="e">
        <f t="shared" si="18"/>
        <v>#DIV/0!</v>
      </c>
      <c r="I206" s="19" t="e">
        <f t="shared" si="19"/>
        <v>#DIV/0!</v>
      </c>
    </row>
    <row r="207" spans="1:9" x14ac:dyDescent="0.3">
      <c r="A207" s="33" t="s">
        <v>229</v>
      </c>
      <c r="B207" s="39">
        <v>0</v>
      </c>
      <c r="C207" s="19">
        <f t="shared" si="15"/>
        <v>0</v>
      </c>
      <c r="D207" s="39">
        <v>0</v>
      </c>
      <c r="E207" s="19">
        <f t="shared" si="16"/>
        <v>0</v>
      </c>
      <c r="F207" s="39">
        <v>0</v>
      </c>
      <c r="G207" s="19">
        <f t="shared" si="17"/>
        <v>0</v>
      </c>
      <c r="H207" s="19" t="e">
        <f t="shared" si="18"/>
        <v>#DIV/0!</v>
      </c>
      <c r="I207" s="19" t="e">
        <f t="shared" si="19"/>
        <v>#DIV/0!</v>
      </c>
    </row>
    <row r="208" spans="1:9" x14ac:dyDescent="0.3">
      <c r="A208" s="33" t="s">
        <v>230</v>
      </c>
      <c r="B208" s="39">
        <v>0</v>
      </c>
      <c r="C208" s="19">
        <f t="shared" si="15"/>
        <v>0</v>
      </c>
      <c r="D208" s="39">
        <v>0</v>
      </c>
      <c r="E208" s="19">
        <f t="shared" si="16"/>
        <v>0</v>
      </c>
      <c r="F208" s="39">
        <v>0</v>
      </c>
      <c r="G208" s="19">
        <f t="shared" si="17"/>
        <v>0</v>
      </c>
      <c r="H208" s="19" t="e">
        <f t="shared" si="18"/>
        <v>#DIV/0!</v>
      </c>
      <c r="I208" s="19" t="e">
        <f t="shared" si="19"/>
        <v>#DIV/0!</v>
      </c>
    </row>
    <row r="209" spans="1:9" x14ac:dyDescent="0.3">
      <c r="A209" s="33" t="s">
        <v>231</v>
      </c>
      <c r="B209" s="39">
        <v>0</v>
      </c>
      <c r="C209" s="19">
        <f t="shared" si="15"/>
        <v>0</v>
      </c>
      <c r="D209" s="39">
        <v>0</v>
      </c>
      <c r="E209" s="19">
        <f t="shared" si="16"/>
        <v>0</v>
      </c>
      <c r="F209" s="39">
        <v>0</v>
      </c>
      <c r="G209" s="19">
        <f t="shared" si="17"/>
        <v>0</v>
      </c>
      <c r="H209" s="19" t="e">
        <f t="shared" si="18"/>
        <v>#DIV/0!</v>
      </c>
      <c r="I209" s="19" t="e">
        <f t="shared" si="19"/>
        <v>#DIV/0!</v>
      </c>
    </row>
    <row r="210" spans="1:9" x14ac:dyDescent="0.3">
      <c r="A210" s="33" t="s">
        <v>233</v>
      </c>
      <c r="B210" s="39">
        <v>0</v>
      </c>
      <c r="C210" s="19">
        <f t="shared" si="15"/>
        <v>0</v>
      </c>
      <c r="D210" s="39">
        <v>1.89E-2</v>
      </c>
      <c r="E210" s="19">
        <f t="shared" si="16"/>
        <v>2.247804564360902E-6</v>
      </c>
      <c r="F210" s="39">
        <v>0</v>
      </c>
      <c r="G210" s="19">
        <f t="shared" si="17"/>
        <v>0</v>
      </c>
      <c r="H210" s="19">
        <f t="shared" si="18"/>
        <v>-1</v>
      </c>
      <c r="I210" s="19" t="e">
        <f t="shared" si="19"/>
        <v>#DIV/0!</v>
      </c>
    </row>
    <row r="211" spans="1:9" x14ac:dyDescent="0.3">
      <c r="A211" s="33" t="s">
        <v>235</v>
      </c>
      <c r="B211" s="39">
        <v>0</v>
      </c>
      <c r="C211" s="19">
        <f t="shared" si="15"/>
        <v>0</v>
      </c>
      <c r="D211" s="39">
        <v>0</v>
      </c>
      <c r="E211" s="19">
        <f t="shared" si="16"/>
        <v>0</v>
      </c>
      <c r="F211" s="39">
        <v>0</v>
      </c>
      <c r="G211" s="19">
        <f t="shared" si="17"/>
        <v>0</v>
      </c>
      <c r="H211" s="19" t="e">
        <f t="shared" si="18"/>
        <v>#DIV/0!</v>
      </c>
      <c r="I211" s="19" t="e">
        <f t="shared" si="19"/>
        <v>#DIV/0!</v>
      </c>
    </row>
    <row r="212" spans="1:9" x14ac:dyDescent="0.3">
      <c r="A212" s="33" t="s">
        <v>236</v>
      </c>
      <c r="B212" s="39">
        <v>0</v>
      </c>
      <c r="C212" s="19">
        <f t="shared" si="15"/>
        <v>0</v>
      </c>
      <c r="D212" s="39">
        <v>0</v>
      </c>
      <c r="E212" s="19">
        <f t="shared" si="16"/>
        <v>0</v>
      </c>
      <c r="F212" s="39">
        <v>0</v>
      </c>
      <c r="G212" s="19">
        <f t="shared" si="17"/>
        <v>0</v>
      </c>
      <c r="H212" s="19" t="e">
        <f t="shared" si="18"/>
        <v>#DIV/0!</v>
      </c>
      <c r="I212" s="19" t="e">
        <f t="shared" si="19"/>
        <v>#DIV/0!</v>
      </c>
    </row>
    <row r="213" spans="1:9" x14ac:dyDescent="0.3">
      <c r="A213" s="33" t="s">
        <v>237</v>
      </c>
      <c r="B213" s="39">
        <v>0</v>
      </c>
      <c r="C213" s="19">
        <f t="shared" si="15"/>
        <v>0</v>
      </c>
      <c r="D213" s="39">
        <v>0</v>
      </c>
      <c r="E213" s="19">
        <f t="shared" si="16"/>
        <v>0</v>
      </c>
      <c r="F213" s="39">
        <v>0</v>
      </c>
      <c r="G213" s="19">
        <f t="shared" si="17"/>
        <v>0</v>
      </c>
      <c r="H213" s="19" t="e">
        <f t="shared" si="18"/>
        <v>#DIV/0!</v>
      </c>
      <c r="I213" s="19" t="e">
        <f t="shared" si="19"/>
        <v>#DIV/0!</v>
      </c>
    </row>
    <row r="214" spans="1:9" x14ac:dyDescent="0.3">
      <c r="A214" s="33" t="s">
        <v>238</v>
      </c>
      <c r="B214" s="39">
        <v>0</v>
      </c>
      <c r="C214" s="19">
        <f t="shared" si="15"/>
        <v>0</v>
      </c>
      <c r="D214" s="39">
        <v>0</v>
      </c>
      <c r="E214" s="19">
        <f t="shared" si="16"/>
        <v>0</v>
      </c>
      <c r="F214" s="39">
        <v>0</v>
      </c>
      <c r="G214" s="19">
        <f t="shared" si="17"/>
        <v>0</v>
      </c>
      <c r="H214" s="19" t="e">
        <f t="shared" si="18"/>
        <v>#DIV/0!</v>
      </c>
      <c r="I214" s="19" t="e">
        <f t="shared" si="19"/>
        <v>#DIV/0!</v>
      </c>
    </row>
    <row r="215" spans="1:9" x14ac:dyDescent="0.3">
      <c r="A215" s="33" t="s">
        <v>240</v>
      </c>
      <c r="B215" s="39">
        <v>0</v>
      </c>
      <c r="C215" s="19">
        <f t="shared" si="15"/>
        <v>0</v>
      </c>
      <c r="D215" s="39">
        <v>0</v>
      </c>
      <c r="E215" s="19">
        <f t="shared" si="16"/>
        <v>0</v>
      </c>
      <c r="F215" s="39">
        <v>0</v>
      </c>
      <c r="G215" s="19">
        <f t="shared" si="17"/>
        <v>0</v>
      </c>
      <c r="H215" s="19" t="e">
        <f t="shared" si="18"/>
        <v>#DIV/0!</v>
      </c>
      <c r="I215" s="19" t="e">
        <f t="shared" si="19"/>
        <v>#DIV/0!</v>
      </c>
    </row>
    <row r="216" spans="1:9" x14ac:dyDescent="0.3">
      <c r="A216" s="33" t="s">
        <v>241</v>
      </c>
      <c r="B216" s="39">
        <v>0</v>
      </c>
      <c r="C216" s="19">
        <f t="shared" si="15"/>
        <v>0</v>
      </c>
      <c r="D216" s="39">
        <v>0</v>
      </c>
      <c r="E216" s="19">
        <f t="shared" si="16"/>
        <v>0</v>
      </c>
      <c r="F216" s="39">
        <v>0</v>
      </c>
      <c r="G216" s="19">
        <f t="shared" si="17"/>
        <v>0</v>
      </c>
      <c r="H216" s="19" t="e">
        <f t="shared" si="18"/>
        <v>#DIV/0!</v>
      </c>
      <c r="I216" s="19" t="e">
        <f t="shared" si="19"/>
        <v>#DIV/0!</v>
      </c>
    </row>
    <row r="217" spans="1:9" x14ac:dyDescent="0.3">
      <c r="A217" s="33" t="s">
        <v>243</v>
      </c>
      <c r="B217" s="39">
        <v>0</v>
      </c>
      <c r="C217" s="19">
        <f t="shared" si="15"/>
        <v>0</v>
      </c>
      <c r="D217" s="39">
        <v>0</v>
      </c>
      <c r="E217" s="19">
        <f t="shared" si="16"/>
        <v>0</v>
      </c>
      <c r="F217" s="39">
        <v>0</v>
      </c>
      <c r="G217" s="19">
        <f t="shared" si="17"/>
        <v>0</v>
      </c>
      <c r="H217" s="19" t="e">
        <f t="shared" si="18"/>
        <v>#DIV/0!</v>
      </c>
      <c r="I217" s="19" t="e">
        <f t="shared" si="19"/>
        <v>#DIV/0!</v>
      </c>
    </row>
    <row r="218" spans="1:9" x14ac:dyDescent="0.3">
      <c r="A218" s="33" t="s">
        <v>246</v>
      </c>
      <c r="B218" s="39">
        <v>0</v>
      </c>
      <c r="C218" s="19">
        <f t="shared" si="15"/>
        <v>0</v>
      </c>
      <c r="D218" s="39">
        <v>0</v>
      </c>
      <c r="E218" s="19">
        <f t="shared" si="16"/>
        <v>0</v>
      </c>
      <c r="F218" s="39">
        <v>0</v>
      </c>
      <c r="G218" s="19">
        <f t="shared" si="17"/>
        <v>0</v>
      </c>
      <c r="H218" s="19" t="e">
        <f t="shared" si="18"/>
        <v>#DIV/0!</v>
      </c>
      <c r="I218" s="19" t="e">
        <f t="shared" si="19"/>
        <v>#DIV/0!</v>
      </c>
    </row>
    <row r="219" spans="1:9" x14ac:dyDescent="0.3">
      <c r="A219" s="33" t="s">
        <v>248</v>
      </c>
      <c r="B219" s="39">
        <v>0</v>
      </c>
      <c r="C219" s="19">
        <f t="shared" si="15"/>
        <v>0</v>
      </c>
      <c r="D219" s="39">
        <v>6.6530000000000001E-3</v>
      </c>
      <c r="E219" s="19">
        <f t="shared" si="16"/>
        <v>7.912509929467239E-7</v>
      </c>
      <c r="F219" s="39">
        <v>0</v>
      </c>
      <c r="G219" s="19">
        <f t="shared" si="17"/>
        <v>0</v>
      </c>
      <c r="H219" s="19">
        <f t="shared" si="18"/>
        <v>-1</v>
      </c>
      <c r="I219" s="19" t="e">
        <f t="shared" si="19"/>
        <v>#DIV/0!</v>
      </c>
    </row>
    <row r="220" spans="1:9" x14ac:dyDescent="0.3">
      <c r="A220" s="33" t="s">
        <v>250</v>
      </c>
      <c r="B220" s="39">
        <v>0</v>
      </c>
      <c r="C220" s="19">
        <f t="shared" si="15"/>
        <v>0</v>
      </c>
      <c r="D220" s="39">
        <v>0</v>
      </c>
      <c r="E220" s="19">
        <f t="shared" si="16"/>
        <v>0</v>
      </c>
      <c r="F220" s="39">
        <v>0</v>
      </c>
      <c r="G220" s="19">
        <f t="shared" si="17"/>
        <v>0</v>
      </c>
      <c r="H220" s="19" t="e">
        <f t="shared" si="18"/>
        <v>#DIV/0!</v>
      </c>
      <c r="I220" s="19" t="e">
        <f t="shared" si="19"/>
        <v>#DIV/0!</v>
      </c>
    </row>
    <row r="221" spans="1:9" x14ac:dyDescent="0.3">
      <c r="A221" s="33" t="s">
        <v>255</v>
      </c>
      <c r="B221" s="39">
        <v>0</v>
      </c>
      <c r="C221" s="19">
        <f t="shared" si="15"/>
        <v>0</v>
      </c>
      <c r="D221" s="39">
        <v>0</v>
      </c>
      <c r="E221" s="19">
        <f t="shared" si="16"/>
        <v>0</v>
      </c>
      <c r="F221" s="39">
        <v>0</v>
      </c>
      <c r="G221" s="19">
        <f t="shared" si="17"/>
        <v>0</v>
      </c>
      <c r="H221" s="19" t="e">
        <f t="shared" si="18"/>
        <v>#DIV/0!</v>
      </c>
      <c r="I221" s="19" t="e">
        <f t="shared" si="19"/>
        <v>#DIV/0!</v>
      </c>
    </row>
    <row r="222" spans="1:9" x14ac:dyDescent="0.3">
      <c r="A222" s="33" t="s">
        <v>256</v>
      </c>
      <c r="B222" s="39">
        <v>0</v>
      </c>
      <c r="C222" s="19">
        <f t="shared" si="15"/>
        <v>0</v>
      </c>
      <c r="D222" s="39">
        <v>1.647419E-2</v>
      </c>
      <c r="E222" s="19">
        <f t="shared" si="16"/>
        <v>1.9592994431824723E-6</v>
      </c>
      <c r="F222" s="39">
        <v>0</v>
      </c>
      <c r="G222" s="19">
        <f t="shared" si="17"/>
        <v>0</v>
      </c>
      <c r="H222" s="19">
        <f t="shared" si="18"/>
        <v>-1</v>
      </c>
      <c r="I222" s="19" t="e">
        <f t="shared" si="19"/>
        <v>#DIV/0!</v>
      </c>
    </row>
    <row r="223" spans="1:9" x14ac:dyDescent="0.3">
      <c r="A223" s="33" t="s">
        <v>257</v>
      </c>
      <c r="B223" s="39">
        <v>0</v>
      </c>
      <c r="C223" s="19">
        <f t="shared" si="15"/>
        <v>0</v>
      </c>
      <c r="D223" s="39">
        <v>0</v>
      </c>
      <c r="E223" s="19">
        <f t="shared" si="16"/>
        <v>0</v>
      </c>
      <c r="F223" s="39">
        <v>0</v>
      </c>
      <c r="G223" s="19">
        <f t="shared" si="17"/>
        <v>0</v>
      </c>
      <c r="H223" s="19" t="e">
        <f t="shared" si="18"/>
        <v>#DIV/0!</v>
      </c>
      <c r="I223" s="19" t="e">
        <f t="shared" si="19"/>
        <v>#DIV/0!</v>
      </c>
    </row>
    <row r="224" spans="1:9" x14ac:dyDescent="0.3">
      <c r="A224" s="33" t="s">
        <v>258</v>
      </c>
      <c r="B224" s="39">
        <v>0</v>
      </c>
      <c r="C224" s="19">
        <f t="shared" si="15"/>
        <v>0</v>
      </c>
      <c r="D224" s="39">
        <v>9.8560000000000002E-3</v>
      </c>
      <c r="E224" s="19">
        <f t="shared" si="16"/>
        <v>1.1721884543037594E-6</v>
      </c>
      <c r="F224" s="39">
        <v>0</v>
      </c>
      <c r="G224" s="19">
        <f t="shared" si="17"/>
        <v>0</v>
      </c>
      <c r="H224" s="19">
        <f t="shared" si="18"/>
        <v>-1</v>
      </c>
      <c r="I224" s="19" t="e">
        <f t="shared" si="19"/>
        <v>#DIV/0!</v>
      </c>
    </row>
    <row r="225" spans="1:9" x14ac:dyDescent="0.3">
      <c r="A225" s="33" t="s">
        <v>259</v>
      </c>
      <c r="B225" s="39">
        <v>0</v>
      </c>
      <c r="C225" s="19">
        <f t="shared" si="15"/>
        <v>0</v>
      </c>
      <c r="D225" s="39">
        <v>0</v>
      </c>
      <c r="E225" s="19">
        <f t="shared" si="16"/>
        <v>0</v>
      </c>
      <c r="F225" s="39">
        <v>0</v>
      </c>
      <c r="G225" s="19">
        <f t="shared" si="17"/>
        <v>0</v>
      </c>
      <c r="H225" s="19" t="e">
        <f t="shared" si="18"/>
        <v>#DIV/0!</v>
      </c>
      <c r="I225" s="19" t="e">
        <f t="shared" si="19"/>
        <v>#DIV/0!</v>
      </c>
    </row>
    <row r="226" spans="1:9" x14ac:dyDescent="0.3">
      <c r="A226" s="33" t="s">
        <v>260</v>
      </c>
      <c r="B226" s="39">
        <v>0</v>
      </c>
      <c r="C226" s="19">
        <f t="shared" si="15"/>
        <v>0</v>
      </c>
      <c r="D226" s="39">
        <v>0</v>
      </c>
      <c r="E226" s="19">
        <f t="shared" si="16"/>
        <v>0</v>
      </c>
      <c r="F226" s="39">
        <v>0</v>
      </c>
      <c r="G226" s="19">
        <f t="shared" si="17"/>
        <v>0</v>
      </c>
      <c r="H226" s="19" t="e">
        <f t="shared" si="18"/>
        <v>#DIV/0!</v>
      </c>
      <c r="I226" s="19" t="e">
        <f t="shared" si="19"/>
        <v>#DIV/0!</v>
      </c>
    </row>
    <row r="227" spans="1:9" x14ac:dyDescent="0.3">
      <c r="A227" s="33" t="s">
        <v>262</v>
      </c>
      <c r="B227" s="39">
        <v>0</v>
      </c>
      <c r="C227" s="19">
        <f t="shared" si="15"/>
        <v>0</v>
      </c>
      <c r="D227" s="39">
        <v>4.0020519999999997E-2</v>
      </c>
      <c r="E227" s="19">
        <f t="shared" si="16"/>
        <v>4.7596988107987708E-6</v>
      </c>
      <c r="F227" s="39">
        <v>0</v>
      </c>
      <c r="G227" s="19">
        <f t="shared" si="17"/>
        <v>0</v>
      </c>
      <c r="H227" s="19">
        <f t="shared" si="18"/>
        <v>-1</v>
      </c>
      <c r="I227" s="19" t="e">
        <f t="shared" si="19"/>
        <v>#DIV/0!</v>
      </c>
    </row>
    <row r="228" spans="1:9" x14ac:dyDescent="0.3">
      <c r="A228" s="33" t="s">
        <v>263</v>
      </c>
      <c r="B228" s="39">
        <v>0</v>
      </c>
      <c r="C228" s="19">
        <f t="shared" si="15"/>
        <v>0</v>
      </c>
      <c r="D228" s="39">
        <v>0</v>
      </c>
      <c r="E228" s="19">
        <f t="shared" si="16"/>
        <v>0</v>
      </c>
      <c r="F228" s="39">
        <v>0</v>
      </c>
      <c r="G228" s="19">
        <f t="shared" si="17"/>
        <v>0</v>
      </c>
      <c r="H228" s="19" t="e">
        <f t="shared" si="18"/>
        <v>#DIV/0!</v>
      </c>
      <c r="I228" s="19" t="e">
        <f t="shared" si="19"/>
        <v>#DIV/0!</v>
      </c>
    </row>
    <row r="229" spans="1:9" x14ac:dyDescent="0.3">
      <c r="A229" s="33" t="s">
        <v>264</v>
      </c>
      <c r="B229" s="39">
        <v>0</v>
      </c>
      <c r="C229" s="19">
        <f t="shared" si="15"/>
        <v>0</v>
      </c>
      <c r="D229" s="39">
        <v>0</v>
      </c>
      <c r="E229" s="19">
        <f t="shared" si="16"/>
        <v>0</v>
      </c>
      <c r="F229" s="39">
        <v>0</v>
      </c>
      <c r="G229" s="19">
        <f t="shared" si="17"/>
        <v>0</v>
      </c>
      <c r="H229" s="19" t="e">
        <f t="shared" si="18"/>
        <v>#DIV/0!</v>
      </c>
      <c r="I229" s="19" t="e">
        <f t="shared" si="19"/>
        <v>#DIV/0!</v>
      </c>
    </row>
    <row r="230" spans="1:9" x14ac:dyDescent="0.3">
      <c r="A230" s="33" t="s">
        <v>265</v>
      </c>
      <c r="B230" s="39">
        <v>0</v>
      </c>
      <c r="C230" s="19">
        <f t="shared" si="15"/>
        <v>0</v>
      </c>
      <c r="D230" s="39">
        <v>0</v>
      </c>
      <c r="E230" s="19">
        <f t="shared" si="16"/>
        <v>0</v>
      </c>
      <c r="F230" s="39">
        <v>0</v>
      </c>
      <c r="G230" s="19">
        <f t="shared" si="17"/>
        <v>0</v>
      </c>
      <c r="H230" s="19" t="e">
        <f t="shared" si="18"/>
        <v>#DIV/0!</v>
      </c>
      <c r="I230" s="19" t="e">
        <f t="shared" si="19"/>
        <v>#DIV/0!</v>
      </c>
    </row>
    <row r="231" spans="1:9" x14ac:dyDescent="0.3">
      <c r="A231" s="33" t="s">
        <v>266</v>
      </c>
      <c r="B231" s="39">
        <v>0</v>
      </c>
      <c r="C231" s="19">
        <f t="shared" si="15"/>
        <v>0</v>
      </c>
      <c r="D231" s="39">
        <v>0</v>
      </c>
      <c r="E231" s="19">
        <f t="shared" si="16"/>
        <v>0</v>
      </c>
      <c r="F231" s="39">
        <v>0</v>
      </c>
      <c r="G231" s="19">
        <f t="shared" si="17"/>
        <v>0</v>
      </c>
      <c r="H231" s="19" t="e">
        <f t="shared" si="18"/>
        <v>#DIV/0!</v>
      </c>
      <c r="I231" s="19" t="e">
        <f t="shared" si="19"/>
        <v>#DIV/0!</v>
      </c>
    </row>
    <row r="232" spans="1:9" x14ac:dyDescent="0.3">
      <c r="A232" s="33" t="s">
        <v>267</v>
      </c>
      <c r="B232" s="39">
        <v>0</v>
      </c>
      <c r="C232" s="19">
        <f t="shared" si="15"/>
        <v>0</v>
      </c>
      <c r="D232" s="39">
        <v>0</v>
      </c>
      <c r="E232" s="19">
        <f t="shared" si="16"/>
        <v>0</v>
      </c>
      <c r="F232" s="39">
        <v>0</v>
      </c>
      <c r="G232" s="19">
        <f t="shared" si="17"/>
        <v>0</v>
      </c>
      <c r="H232" s="19" t="e">
        <f t="shared" si="18"/>
        <v>#DIV/0!</v>
      </c>
      <c r="I232" s="19" t="e">
        <f t="shared" si="19"/>
        <v>#DIV/0!</v>
      </c>
    </row>
    <row r="233" spans="1:9" x14ac:dyDescent="0.3">
      <c r="A233" s="33" t="s">
        <v>268</v>
      </c>
      <c r="B233" s="39">
        <v>0</v>
      </c>
      <c r="C233" s="19">
        <f t="shared" si="15"/>
        <v>0</v>
      </c>
      <c r="D233" s="39">
        <v>0</v>
      </c>
      <c r="E233" s="19">
        <f t="shared" si="16"/>
        <v>0</v>
      </c>
      <c r="F233" s="39">
        <v>0</v>
      </c>
      <c r="G233" s="19">
        <f t="shared" si="17"/>
        <v>0</v>
      </c>
      <c r="H233" s="19" t="e">
        <f t="shared" si="18"/>
        <v>#DIV/0!</v>
      </c>
      <c r="I233" s="19" t="e">
        <f t="shared" si="19"/>
        <v>#DIV/0!</v>
      </c>
    </row>
    <row r="234" spans="1:9" x14ac:dyDescent="0.3">
      <c r="A234" s="33" t="s">
        <v>269</v>
      </c>
      <c r="B234" s="39">
        <v>0</v>
      </c>
      <c r="C234" s="19">
        <f t="shared" si="15"/>
        <v>0</v>
      </c>
      <c r="D234" s="39">
        <v>0</v>
      </c>
      <c r="E234" s="19">
        <f t="shared" si="16"/>
        <v>0</v>
      </c>
      <c r="F234" s="39">
        <v>6.9999999999999999E-4</v>
      </c>
      <c r="G234" s="19">
        <f t="shared" si="17"/>
        <v>1.2383505211271004E-7</v>
      </c>
      <c r="H234" s="19" t="e">
        <f t="shared" si="18"/>
        <v>#DIV/0!</v>
      </c>
      <c r="I234" s="19">
        <f t="shared" si="19"/>
        <v>-1</v>
      </c>
    </row>
    <row r="235" spans="1:9" x14ac:dyDescent="0.3">
      <c r="A235" s="33" t="s">
        <v>270</v>
      </c>
      <c r="B235" s="39">
        <v>0</v>
      </c>
      <c r="C235" s="19">
        <f t="shared" si="15"/>
        <v>0</v>
      </c>
      <c r="D235" s="39">
        <v>0</v>
      </c>
      <c r="E235" s="19">
        <f t="shared" si="16"/>
        <v>0</v>
      </c>
      <c r="F235" s="39">
        <v>0</v>
      </c>
      <c r="G235" s="19">
        <f t="shared" si="17"/>
        <v>0</v>
      </c>
      <c r="H235" s="19" t="e">
        <f t="shared" si="18"/>
        <v>#DIV/0!</v>
      </c>
      <c r="I235" s="19" t="e">
        <f t="shared" si="19"/>
        <v>#DIV/0!</v>
      </c>
    </row>
    <row r="236" spans="1:9" x14ac:dyDescent="0.3">
      <c r="A236" s="33" t="s">
        <v>271</v>
      </c>
      <c r="B236" s="39">
        <v>0</v>
      </c>
      <c r="C236" s="19">
        <f t="shared" si="15"/>
        <v>0</v>
      </c>
      <c r="D236" s="39">
        <v>0</v>
      </c>
      <c r="E236" s="19">
        <f t="shared" si="16"/>
        <v>0</v>
      </c>
      <c r="F236" s="39">
        <v>0</v>
      </c>
      <c r="G236" s="19">
        <f t="shared" si="17"/>
        <v>0</v>
      </c>
      <c r="H236" s="19" t="e">
        <f t="shared" si="18"/>
        <v>#DIV/0!</v>
      </c>
      <c r="I236" s="19" t="e">
        <f t="shared" si="19"/>
        <v>#DIV/0!</v>
      </c>
    </row>
    <row r="237" spans="1:9" x14ac:dyDescent="0.3">
      <c r="A237" s="33" t="s">
        <v>273</v>
      </c>
      <c r="B237" s="39">
        <v>0</v>
      </c>
      <c r="C237" s="19">
        <f t="shared" si="15"/>
        <v>0</v>
      </c>
      <c r="D237" s="39">
        <v>0</v>
      </c>
      <c r="E237" s="19">
        <f t="shared" si="16"/>
        <v>0</v>
      </c>
      <c r="F237" s="39">
        <v>0</v>
      </c>
      <c r="G237" s="19">
        <f t="shared" si="17"/>
        <v>0</v>
      </c>
      <c r="H237" s="19" t="e">
        <f t="shared" si="18"/>
        <v>#DIV/0!</v>
      </c>
      <c r="I237" s="19" t="e">
        <f t="shared" si="19"/>
        <v>#DIV/0!</v>
      </c>
    </row>
    <row r="238" spans="1:9" x14ac:dyDescent="0.3">
      <c r="A238" s="33" t="s">
        <v>274</v>
      </c>
      <c r="B238" s="39">
        <v>0</v>
      </c>
      <c r="C238" s="19">
        <f t="shared" si="15"/>
        <v>0</v>
      </c>
      <c r="D238" s="39">
        <v>0</v>
      </c>
      <c r="E238" s="19">
        <f t="shared" si="16"/>
        <v>0</v>
      </c>
      <c r="F238" s="39">
        <v>0</v>
      </c>
      <c r="G238" s="19">
        <f t="shared" si="17"/>
        <v>0</v>
      </c>
      <c r="H238" s="19" t="e">
        <f t="shared" si="18"/>
        <v>#DIV/0!</v>
      </c>
      <c r="I238" s="19" t="e">
        <f t="shared" si="19"/>
        <v>#DIV/0!</v>
      </c>
    </row>
    <row r="239" spans="1:9" x14ac:dyDescent="0.3">
      <c r="A239" s="33" t="s">
        <v>275</v>
      </c>
      <c r="B239" s="39">
        <v>0</v>
      </c>
      <c r="C239" s="19">
        <f t="shared" si="15"/>
        <v>0</v>
      </c>
      <c r="D239" s="39">
        <v>0</v>
      </c>
      <c r="E239" s="19">
        <f t="shared" si="16"/>
        <v>0</v>
      </c>
      <c r="F239" s="39">
        <v>0</v>
      </c>
      <c r="G239" s="19">
        <f t="shared" si="17"/>
        <v>0</v>
      </c>
      <c r="H239" s="19" t="e">
        <f t="shared" si="18"/>
        <v>#DIV/0!</v>
      </c>
      <c r="I239" s="19" t="e">
        <f t="shared" si="19"/>
        <v>#DIV/0!</v>
      </c>
    </row>
    <row r="240" spans="1:9" x14ac:dyDescent="0.3">
      <c r="A240" s="33" t="s">
        <v>276</v>
      </c>
      <c r="B240" s="39">
        <v>0</v>
      </c>
      <c r="C240" s="19">
        <f t="shared" si="15"/>
        <v>0</v>
      </c>
      <c r="D240" s="39">
        <v>0</v>
      </c>
      <c r="E240" s="19">
        <f t="shared" si="16"/>
        <v>0</v>
      </c>
      <c r="F240" s="39">
        <v>0</v>
      </c>
      <c r="G240" s="19">
        <f t="shared" si="17"/>
        <v>0</v>
      </c>
      <c r="H240" s="19" t="e">
        <f t="shared" si="18"/>
        <v>#DIV/0!</v>
      </c>
      <c r="I240" s="19" t="e">
        <f t="shared" si="19"/>
        <v>#DIV/0!</v>
      </c>
    </row>
    <row r="241" spans="1:9" x14ac:dyDescent="0.3">
      <c r="A241" s="33" t="s">
        <v>277</v>
      </c>
      <c r="B241" s="39">
        <v>0</v>
      </c>
      <c r="C241" s="19">
        <f t="shared" si="15"/>
        <v>0</v>
      </c>
      <c r="D241" s="39">
        <v>0</v>
      </c>
      <c r="E241" s="19">
        <f t="shared" si="16"/>
        <v>0</v>
      </c>
      <c r="F241" s="39">
        <v>0</v>
      </c>
      <c r="G241" s="19">
        <f t="shared" si="17"/>
        <v>0</v>
      </c>
      <c r="H241" s="19" t="e">
        <f t="shared" si="18"/>
        <v>#DIV/0!</v>
      </c>
      <c r="I241" s="19" t="e">
        <f t="shared" si="19"/>
        <v>#DIV/0!</v>
      </c>
    </row>
    <row r="242" spans="1:9" x14ac:dyDescent="0.3">
      <c r="A242" s="33" t="s">
        <v>278</v>
      </c>
      <c r="B242" s="39">
        <v>0</v>
      </c>
      <c r="C242" s="19">
        <f t="shared" si="15"/>
        <v>0</v>
      </c>
      <c r="D242" s="39">
        <v>0</v>
      </c>
      <c r="E242" s="19">
        <f t="shared" si="16"/>
        <v>0</v>
      </c>
      <c r="F242" s="39">
        <v>0</v>
      </c>
      <c r="G242" s="19">
        <f t="shared" si="17"/>
        <v>0</v>
      </c>
      <c r="H242" s="19" t="e">
        <f t="shared" si="18"/>
        <v>#DIV/0!</v>
      </c>
      <c r="I242" s="19" t="e">
        <f t="shared" si="19"/>
        <v>#DIV/0!</v>
      </c>
    </row>
    <row r="243" spans="1:9" x14ac:dyDescent="0.3">
      <c r="A243" s="33" t="s">
        <v>280</v>
      </c>
      <c r="B243" s="39">
        <v>0</v>
      </c>
      <c r="C243" s="19">
        <f t="shared" si="15"/>
        <v>0</v>
      </c>
      <c r="D243" s="39">
        <v>0</v>
      </c>
      <c r="E243" s="19">
        <f t="shared" si="16"/>
        <v>0</v>
      </c>
      <c r="F243" s="39">
        <v>0</v>
      </c>
      <c r="G243" s="19">
        <f t="shared" si="17"/>
        <v>0</v>
      </c>
      <c r="H243" s="19" t="e">
        <f t="shared" si="18"/>
        <v>#DIV/0!</v>
      </c>
      <c r="I243" s="19" t="e">
        <f t="shared" si="19"/>
        <v>#DIV/0!</v>
      </c>
    </row>
    <row r="244" spans="1:9" x14ac:dyDescent="0.3">
      <c r="A244" s="33" t="s">
        <v>281</v>
      </c>
      <c r="B244" s="39">
        <v>0</v>
      </c>
      <c r="C244" s="19">
        <f t="shared" si="15"/>
        <v>0</v>
      </c>
      <c r="D244" s="39">
        <v>0</v>
      </c>
      <c r="E244" s="19">
        <f t="shared" si="16"/>
        <v>0</v>
      </c>
      <c r="F244" s="39">
        <v>0</v>
      </c>
      <c r="G244" s="19">
        <f t="shared" si="17"/>
        <v>0</v>
      </c>
      <c r="H244" s="19" t="e">
        <f t="shared" si="18"/>
        <v>#DIV/0!</v>
      </c>
      <c r="I244" s="19" t="e">
        <f t="shared" si="19"/>
        <v>#DIV/0!</v>
      </c>
    </row>
    <row r="245" spans="1:9" x14ac:dyDescent="0.3">
      <c r="A245" s="33" t="s">
        <v>285</v>
      </c>
      <c r="B245" s="39">
        <v>0</v>
      </c>
      <c r="C245" s="19">
        <f t="shared" si="15"/>
        <v>0</v>
      </c>
      <c r="D245" s="39">
        <v>0.71701700000000002</v>
      </c>
      <c r="E245" s="19">
        <f t="shared" si="16"/>
        <v>8.5275877530389472E-5</v>
      </c>
      <c r="F245" s="39">
        <v>1.8568000000000001E-2</v>
      </c>
      <c r="G245" s="19">
        <f t="shared" si="17"/>
        <v>3.2848132108982858E-6</v>
      </c>
      <c r="H245" s="19">
        <f t="shared" si="18"/>
        <v>-1</v>
      </c>
      <c r="I245" s="19">
        <f t="shared" si="19"/>
        <v>-1</v>
      </c>
    </row>
    <row r="246" spans="1:9" x14ac:dyDescent="0.3">
      <c r="A246" s="33" t="s">
        <v>286</v>
      </c>
      <c r="B246" s="39">
        <v>0</v>
      </c>
      <c r="C246" s="19">
        <f t="shared" si="15"/>
        <v>0</v>
      </c>
      <c r="D246" s="39">
        <v>0</v>
      </c>
      <c r="E246" s="19">
        <f t="shared" si="16"/>
        <v>0</v>
      </c>
      <c r="F246" s="39">
        <v>0</v>
      </c>
      <c r="G246" s="19">
        <f t="shared" si="17"/>
        <v>0</v>
      </c>
      <c r="H246" s="19" t="e">
        <f t="shared" si="18"/>
        <v>#DIV/0!</v>
      </c>
      <c r="I246" s="19" t="e">
        <f t="shared" si="19"/>
        <v>#DIV/0!</v>
      </c>
    </row>
    <row r="247" spans="1:9" x14ac:dyDescent="0.3">
      <c r="A247" s="33" t="s">
        <v>288</v>
      </c>
      <c r="B247" s="39">
        <v>0</v>
      </c>
      <c r="C247" s="19">
        <f t="shared" si="15"/>
        <v>0</v>
      </c>
      <c r="D247" s="39">
        <v>0.45345342</v>
      </c>
      <c r="E247" s="19">
        <f t="shared" si="16"/>
        <v>5.3929876571484715E-5</v>
      </c>
      <c r="F247" s="39">
        <v>3.1022821400000002</v>
      </c>
      <c r="G247" s="19">
        <f t="shared" si="17"/>
        <v>5.488161006788995E-4</v>
      </c>
      <c r="H247" s="19">
        <f t="shared" si="18"/>
        <v>-1</v>
      </c>
      <c r="I247" s="19">
        <f t="shared" si="19"/>
        <v>-1</v>
      </c>
    </row>
    <row r="248" spans="1:9" x14ac:dyDescent="0.3">
      <c r="A248" s="33" t="s">
        <v>289</v>
      </c>
      <c r="B248" s="39">
        <v>0</v>
      </c>
      <c r="C248" s="19">
        <f t="shared" si="15"/>
        <v>0</v>
      </c>
      <c r="D248" s="39">
        <v>0</v>
      </c>
      <c r="E248" s="19">
        <f t="shared" si="16"/>
        <v>0</v>
      </c>
      <c r="F248" s="39">
        <v>0</v>
      </c>
      <c r="G248" s="19">
        <f t="shared" si="17"/>
        <v>0</v>
      </c>
      <c r="H248" s="19" t="e">
        <f t="shared" si="18"/>
        <v>#DIV/0!</v>
      </c>
      <c r="I248" s="19" t="e">
        <f t="shared" si="19"/>
        <v>#DIV/0!</v>
      </c>
    </row>
    <row r="249" spans="1:9" x14ac:dyDescent="0.3">
      <c r="A249" s="33" t="s">
        <v>290</v>
      </c>
      <c r="B249" s="39">
        <v>0</v>
      </c>
      <c r="C249" s="19">
        <f t="shared" si="15"/>
        <v>0</v>
      </c>
      <c r="D249" s="39">
        <v>0</v>
      </c>
      <c r="E249" s="19">
        <f t="shared" si="16"/>
        <v>0</v>
      </c>
      <c r="F249" s="39">
        <v>0</v>
      </c>
      <c r="G249" s="19">
        <f t="shared" si="17"/>
        <v>0</v>
      </c>
      <c r="H249" s="19" t="e">
        <f t="shared" si="18"/>
        <v>#DIV/0!</v>
      </c>
      <c r="I249" s="19" t="e">
        <f t="shared" si="19"/>
        <v>#DIV/0!</v>
      </c>
    </row>
    <row r="250" spans="1:9" x14ac:dyDescent="0.3">
      <c r="A250" s="33" t="s">
        <v>293</v>
      </c>
      <c r="B250" s="39">
        <v>0</v>
      </c>
      <c r="C250" s="19">
        <f t="shared" si="15"/>
        <v>0</v>
      </c>
      <c r="D250" s="39">
        <v>0</v>
      </c>
      <c r="E250" s="19">
        <f t="shared" si="16"/>
        <v>0</v>
      </c>
      <c r="F250" s="39">
        <v>0</v>
      </c>
      <c r="G250" s="19">
        <f t="shared" si="17"/>
        <v>0</v>
      </c>
      <c r="H250" s="19" t="e">
        <f t="shared" si="18"/>
        <v>#DIV/0!</v>
      </c>
      <c r="I250" s="19" t="e">
        <f t="shared" si="19"/>
        <v>#DIV/0!</v>
      </c>
    </row>
    <row r="251" spans="1:9" x14ac:dyDescent="0.3">
      <c r="A251" s="33" t="s">
        <v>294</v>
      </c>
      <c r="B251" s="39">
        <v>0</v>
      </c>
      <c r="C251" s="19">
        <f t="shared" si="15"/>
        <v>0</v>
      </c>
      <c r="D251" s="39">
        <v>0</v>
      </c>
      <c r="E251" s="19">
        <f t="shared" si="16"/>
        <v>0</v>
      </c>
      <c r="F251" s="39">
        <v>0</v>
      </c>
      <c r="G251" s="19">
        <f t="shared" si="17"/>
        <v>0</v>
      </c>
      <c r="H251" s="19" t="e">
        <f t="shared" si="18"/>
        <v>#DIV/0!</v>
      </c>
      <c r="I251" s="19" t="e">
        <f t="shared" si="19"/>
        <v>#DIV/0!</v>
      </c>
    </row>
    <row r="252" spans="1:9" x14ac:dyDescent="0.3">
      <c r="A252" s="33" t="s">
        <v>295</v>
      </c>
      <c r="B252" s="39">
        <v>0</v>
      </c>
      <c r="C252" s="19">
        <f t="shared" si="15"/>
        <v>0</v>
      </c>
      <c r="D252" s="39">
        <v>0</v>
      </c>
      <c r="E252" s="19">
        <f t="shared" si="16"/>
        <v>0</v>
      </c>
      <c r="F252" s="39">
        <v>0</v>
      </c>
      <c r="G252" s="19">
        <f t="shared" si="17"/>
        <v>0</v>
      </c>
      <c r="H252" s="19" t="e">
        <f t="shared" si="18"/>
        <v>#DIV/0!</v>
      </c>
      <c r="I252" s="19" t="e">
        <f t="shared" si="19"/>
        <v>#DIV/0!</v>
      </c>
    </row>
    <row r="253" spans="1:9" x14ac:dyDescent="0.3">
      <c r="A253" s="33" t="s">
        <v>297</v>
      </c>
      <c r="B253" s="39">
        <v>0</v>
      </c>
      <c r="C253" s="19">
        <f t="shared" si="15"/>
        <v>0</v>
      </c>
      <c r="D253" s="39">
        <v>4.5499999999999999E-2</v>
      </c>
      <c r="E253" s="19">
        <f t="shared" si="16"/>
        <v>5.4113813586466155E-6</v>
      </c>
      <c r="F253" s="39">
        <v>0</v>
      </c>
      <c r="G253" s="19">
        <f t="shared" si="17"/>
        <v>0</v>
      </c>
      <c r="H253" s="19">
        <f t="shared" si="18"/>
        <v>-1</v>
      </c>
      <c r="I253" s="19" t="e">
        <f t="shared" si="19"/>
        <v>#DIV/0!</v>
      </c>
    </row>
    <row r="254" spans="1:9" x14ac:dyDescent="0.3">
      <c r="A254" s="33" t="s">
        <v>298</v>
      </c>
      <c r="B254" s="39">
        <v>0</v>
      </c>
      <c r="C254" s="19">
        <f t="shared" si="15"/>
        <v>0</v>
      </c>
      <c r="D254" s="39">
        <v>0</v>
      </c>
      <c r="E254" s="19">
        <f t="shared" si="16"/>
        <v>0</v>
      </c>
      <c r="F254" s="39">
        <v>0</v>
      </c>
      <c r="G254" s="19">
        <f t="shared" si="17"/>
        <v>0</v>
      </c>
      <c r="H254" s="19" t="e">
        <f t="shared" si="18"/>
        <v>#DIV/0!</v>
      </c>
      <c r="I254" s="19" t="e">
        <f t="shared" si="19"/>
        <v>#DIV/0!</v>
      </c>
    </row>
    <row r="255" spans="1:9" x14ac:dyDescent="0.3">
      <c r="A255" s="33" t="s">
        <v>299</v>
      </c>
      <c r="B255" s="39">
        <v>0</v>
      </c>
      <c r="C255" s="19">
        <f t="shared" si="15"/>
        <v>0</v>
      </c>
      <c r="D255" s="39">
        <v>0</v>
      </c>
      <c r="E255" s="19">
        <f t="shared" si="16"/>
        <v>0</v>
      </c>
      <c r="F255" s="39">
        <v>0</v>
      </c>
      <c r="G255" s="19">
        <f t="shared" si="17"/>
        <v>0</v>
      </c>
      <c r="H255" s="19" t="e">
        <f t="shared" si="18"/>
        <v>#DIV/0!</v>
      </c>
      <c r="I255" s="19" t="e">
        <f t="shared" si="19"/>
        <v>#DIV/0!</v>
      </c>
    </row>
    <row r="256" spans="1:9" x14ac:dyDescent="0.3">
      <c r="A256" s="33" t="s">
        <v>300</v>
      </c>
      <c r="B256" s="39">
        <v>0</v>
      </c>
      <c r="C256" s="19">
        <f t="shared" si="15"/>
        <v>0</v>
      </c>
      <c r="D256" s="39">
        <v>0</v>
      </c>
      <c r="E256" s="19">
        <f t="shared" si="16"/>
        <v>0</v>
      </c>
      <c r="F256" s="39">
        <v>0</v>
      </c>
      <c r="G256" s="19">
        <f t="shared" si="17"/>
        <v>0</v>
      </c>
      <c r="H256" s="19" t="e">
        <f t="shared" si="18"/>
        <v>#DIV/0!</v>
      </c>
      <c r="I256" s="19" t="e">
        <f t="shared" si="19"/>
        <v>#DIV/0!</v>
      </c>
    </row>
    <row r="257" spans="1:9" x14ac:dyDescent="0.3">
      <c r="A257" s="33" t="s">
        <v>301</v>
      </c>
      <c r="B257" s="39">
        <v>0</v>
      </c>
      <c r="C257" s="19">
        <f t="shared" si="15"/>
        <v>0</v>
      </c>
      <c r="D257" s="39">
        <v>0</v>
      </c>
      <c r="E257" s="19">
        <f t="shared" si="16"/>
        <v>0</v>
      </c>
      <c r="F257" s="39">
        <v>0</v>
      </c>
      <c r="G257" s="19">
        <f t="shared" si="17"/>
        <v>0</v>
      </c>
      <c r="H257" s="19" t="e">
        <f t="shared" si="18"/>
        <v>#DIV/0!</v>
      </c>
      <c r="I257" s="19" t="e">
        <f t="shared" si="19"/>
        <v>#DIV/0!</v>
      </c>
    </row>
    <row r="258" spans="1:9" x14ac:dyDescent="0.3">
      <c r="A258" s="33" t="s">
        <v>302</v>
      </c>
      <c r="B258" s="39">
        <v>0</v>
      </c>
      <c r="C258" s="19">
        <f t="shared" si="15"/>
        <v>0</v>
      </c>
      <c r="D258" s="39">
        <v>0</v>
      </c>
      <c r="E258" s="19">
        <f t="shared" si="16"/>
        <v>0</v>
      </c>
      <c r="F258" s="39">
        <v>0</v>
      </c>
      <c r="G258" s="19">
        <f t="shared" si="17"/>
        <v>0</v>
      </c>
      <c r="H258" s="19" t="e">
        <f t="shared" si="18"/>
        <v>#DIV/0!</v>
      </c>
      <c r="I258" s="19" t="e">
        <f t="shared" si="19"/>
        <v>#DIV/0!</v>
      </c>
    </row>
    <row r="259" spans="1:9" x14ac:dyDescent="0.3">
      <c r="A259" s="33" t="s">
        <v>303</v>
      </c>
      <c r="B259" s="39">
        <v>0</v>
      </c>
      <c r="C259" s="19">
        <f t="shared" si="15"/>
        <v>0</v>
      </c>
      <c r="D259" s="39">
        <v>0</v>
      </c>
      <c r="E259" s="19">
        <f t="shared" si="16"/>
        <v>0</v>
      </c>
      <c r="F259" s="39">
        <v>0</v>
      </c>
      <c r="G259" s="19">
        <f t="shared" si="17"/>
        <v>0</v>
      </c>
      <c r="H259" s="19" t="e">
        <f t="shared" si="18"/>
        <v>#DIV/0!</v>
      </c>
      <c r="I259" s="19" t="e">
        <f t="shared" si="19"/>
        <v>#DIV/0!</v>
      </c>
    </row>
    <row r="260" spans="1:9" x14ac:dyDescent="0.3">
      <c r="A260" s="33" t="s">
        <v>304</v>
      </c>
      <c r="B260" s="39">
        <v>0</v>
      </c>
      <c r="C260" s="19">
        <f t="shared" si="15"/>
        <v>0</v>
      </c>
      <c r="D260" s="39">
        <v>0</v>
      </c>
      <c r="E260" s="19">
        <f t="shared" si="16"/>
        <v>0</v>
      </c>
      <c r="F260" s="39">
        <v>0</v>
      </c>
      <c r="G260" s="19">
        <f t="shared" si="17"/>
        <v>0</v>
      </c>
      <c r="H260" s="19" t="e">
        <f t="shared" si="18"/>
        <v>#DIV/0!</v>
      </c>
      <c r="I260" s="19" t="e">
        <f t="shared" si="19"/>
        <v>#DIV/0!</v>
      </c>
    </row>
    <row r="261" spans="1:9" x14ac:dyDescent="0.3">
      <c r="A261" s="33" t="s">
        <v>306</v>
      </c>
      <c r="B261" s="39">
        <v>0</v>
      </c>
      <c r="C261" s="19">
        <f t="shared" si="15"/>
        <v>0</v>
      </c>
      <c r="D261" s="39">
        <v>0</v>
      </c>
      <c r="E261" s="19">
        <f t="shared" si="16"/>
        <v>0</v>
      </c>
      <c r="F261" s="39">
        <v>0</v>
      </c>
      <c r="G261" s="19">
        <f t="shared" si="17"/>
        <v>0</v>
      </c>
      <c r="H261" s="19" t="e">
        <f t="shared" si="18"/>
        <v>#DIV/0!</v>
      </c>
      <c r="I261" s="19" t="e">
        <f t="shared" si="19"/>
        <v>#DIV/0!</v>
      </c>
    </row>
    <row r="262" spans="1:9" x14ac:dyDescent="0.3">
      <c r="A262" s="33" t="s">
        <v>308</v>
      </c>
      <c r="B262" s="39">
        <v>0</v>
      </c>
      <c r="C262" s="19">
        <f t="shared" si="15"/>
        <v>0</v>
      </c>
      <c r="D262" s="39">
        <v>0</v>
      </c>
      <c r="E262" s="19">
        <f t="shared" si="16"/>
        <v>0</v>
      </c>
      <c r="F262" s="39">
        <v>0</v>
      </c>
      <c r="G262" s="19">
        <f t="shared" si="17"/>
        <v>0</v>
      </c>
      <c r="H262" s="19" t="e">
        <f t="shared" si="18"/>
        <v>#DIV/0!</v>
      </c>
      <c r="I262" s="19" t="e">
        <f t="shared" si="19"/>
        <v>#DIV/0!</v>
      </c>
    </row>
    <row r="263" spans="1:9" x14ac:dyDescent="0.3">
      <c r="A263" s="33" t="s">
        <v>309</v>
      </c>
      <c r="B263" s="39">
        <v>0</v>
      </c>
      <c r="C263" s="19">
        <f t="shared" si="15"/>
        <v>0</v>
      </c>
      <c r="D263" s="39">
        <v>0</v>
      </c>
      <c r="E263" s="19">
        <f t="shared" si="16"/>
        <v>0</v>
      </c>
      <c r="F263" s="39">
        <v>0</v>
      </c>
      <c r="G263" s="19">
        <f t="shared" si="17"/>
        <v>0</v>
      </c>
      <c r="H263" s="19" t="e">
        <f t="shared" si="18"/>
        <v>#DIV/0!</v>
      </c>
      <c r="I263" s="19" t="e">
        <f t="shared" si="19"/>
        <v>#DIV/0!</v>
      </c>
    </row>
    <row r="264" spans="1:9" x14ac:dyDescent="0.3">
      <c r="A264" s="21" t="s">
        <v>25</v>
      </c>
      <c r="B264" s="24">
        <f>SUM(B7:B263)</f>
        <v>8345.0297361800021</v>
      </c>
      <c r="C264" s="19">
        <f t="shared" ref="C264" si="20">(B264/$B$264)</f>
        <v>1</v>
      </c>
      <c r="D264" s="24">
        <f>SUM(D7:D263)</f>
        <v>8408.204298390001</v>
      </c>
      <c r="E264" s="23">
        <f t="shared" ref="E264" si="21">(D264/$D$264)</f>
        <v>1</v>
      </c>
      <c r="F264" s="24">
        <f>SUM(F7:F263)</f>
        <v>5652.6806268300043</v>
      </c>
      <c r="G264" s="23">
        <f t="shared" ref="G264" si="22">(F264/$F$264)</f>
        <v>1</v>
      </c>
      <c r="H264" s="23">
        <f t="shared" ref="H264" si="23">(B264/D264)-1</f>
        <v>-7.5134428194252312E-3</v>
      </c>
      <c r="I264" s="23">
        <f t="shared" ref="I264" si="24">(B264/F264)-1</f>
        <v>0.47629598894566483</v>
      </c>
    </row>
  </sheetData>
  <sortState ref="A8:D263">
    <sortCondition descending="1" ref="B7:B263"/>
  </sortState>
  <mergeCells count="6">
    <mergeCell ref="I5:I6"/>
    <mergeCell ref="A5:A6"/>
    <mergeCell ref="B5:C5"/>
    <mergeCell ref="D5:E5"/>
    <mergeCell ref="F5:G5"/>
    <mergeCell ref="H5:H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242" workbookViewId="0">
      <selection activeCell="G7" sqref="G7"/>
    </sheetView>
  </sheetViews>
  <sheetFormatPr defaultRowHeight="14.4" x14ac:dyDescent="0.3"/>
  <cols>
    <col min="1" max="1" width="38" bestFit="1" customWidth="1"/>
    <col min="2" max="2" width="12" bestFit="1" customWidth="1"/>
    <col min="3" max="3" width="8.109375" style="14" bestFit="1" customWidth="1"/>
    <col min="4" max="4" width="12" bestFit="1" customWidth="1"/>
    <col min="5" max="5" width="8.109375" style="14" bestFit="1" customWidth="1"/>
    <col min="6" max="6" width="12" bestFit="1" customWidth="1"/>
    <col min="7" max="7" width="8.109375" bestFit="1" customWidth="1"/>
    <col min="8" max="8" width="10" bestFit="1" customWidth="1"/>
    <col min="9" max="9" width="13.109375" bestFit="1" customWidth="1"/>
  </cols>
  <sheetData>
    <row r="1" spans="1:9" x14ac:dyDescent="0.3">
      <c r="A1" s="20" t="s">
        <v>586</v>
      </c>
      <c r="B1" s="10"/>
      <c r="D1" s="10"/>
      <c r="F1" s="10"/>
    </row>
    <row r="2" spans="1:9" x14ac:dyDescent="0.3">
      <c r="A2" s="10"/>
      <c r="B2" s="12"/>
      <c r="C2" s="13"/>
      <c r="D2" s="10"/>
      <c r="F2" s="10"/>
    </row>
    <row r="3" spans="1:9" s="14" customFormat="1" x14ac:dyDescent="0.3">
      <c r="A3" s="20" t="s">
        <v>46</v>
      </c>
      <c r="B3" s="46"/>
      <c r="C3" s="13"/>
    </row>
    <row r="4" spans="1:9" x14ac:dyDescent="0.3">
      <c r="A4" s="10"/>
      <c r="B4" s="10"/>
      <c r="D4" s="10"/>
      <c r="F4" s="10"/>
    </row>
    <row r="5" spans="1:9" x14ac:dyDescent="0.3">
      <c r="A5" s="89" t="s">
        <v>18</v>
      </c>
      <c r="B5" s="90">
        <v>44306</v>
      </c>
      <c r="C5" s="90"/>
      <c r="D5" s="90">
        <v>44275</v>
      </c>
      <c r="E5" s="90"/>
      <c r="F5" s="90">
        <v>43940</v>
      </c>
      <c r="G5" s="90"/>
      <c r="H5" s="89" t="s">
        <v>23</v>
      </c>
      <c r="I5" s="89" t="s">
        <v>24</v>
      </c>
    </row>
    <row r="6" spans="1:9" x14ac:dyDescent="0.3">
      <c r="A6" s="89"/>
      <c r="B6" s="21" t="s">
        <v>21</v>
      </c>
      <c r="C6" s="21" t="s">
        <v>22</v>
      </c>
      <c r="D6" s="21" t="s">
        <v>21</v>
      </c>
      <c r="E6" s="21" t="s">
        <v>22</v>
      </c>
      <c r="F6" s="21" t="s">
        <v>21</v>
      </c>
      <c r="G6" s="21" t="s">
        <v>22</v>
      </c>
      <c r="H6" s="89"/>
      <c r="I6" s="89"/>
    </row>
    <row r="7" spans="1:9" x14ac:dyDescent="0.3">
      <c r="A7" s="33" t="s">
        <v>105</v>
      </c>
      <c r="B7" s="39">
        <v>1941.67043076</v>
      </c>
      <c r="C7" s="66">
        <f>B7/B$264</f>
        <v>0.49330489774558983</v>
      </c>
      <c r="D7" s="39">
        <v>1379.5409641199999</v>
      </c>
      <c r="E7" s="66">
        <f>D7/D$264</f>
        <v>0.33963237286573117</v>
      </c>
      <c r="F7" s="39">
        <v>1745.75373651</v>
      </c>
      <c r="G7" s="19">
        <f>F7/F$264</f>
        <v>0.66496008033081422</v>
      </c>
      <c r="H7" s="66">
        <f>(B7/D7)-1</f>
        <v>0.40747573378408442</v>
      </c>
      <c r="I7" s="66">
        <f>(B7/F7)-1</f>
        <v>0.11222470280468322</v>
      </c>
    </row>
    <row r="8" spans="1:9" x14ac:dyDescent="0.3">
      <c r="A8" s="33" t="s">
        <v>79</v>
      </c>
      <c r="B8" s="39">
        <v>418.86083766000002</v>
      </c>
      <c r="C8" s="66">
        <f t="shared" ref="C8:C71" si="0">B8/B$264</f>
        <v>0.10641667062448994</v>
      </c>
      <c r="D8" s="39">
        <v>207.88660024000001</v>
      </c>
      <c r="E8" s="66">
        <f t="shared" ref="E8:E71" si="1">D8/D$264</f>
        <v>5.1180081753889321E-2</v>
      </c>
      <c r="F8" s="39">
        <v>269.85880591</v>
      </c>
      <c r="G8" s="19">
        <f t="shared" ref="G8" si="2">F8/F$264</f>
        <v>0.10278960285350837</v>
      </c>
      <c r="H8" s="66">
        <f t="shared" ref="H8:H71" si="3">(B8/D8)-1</f>
        <v>1.0148525069746457</v>
      </c>
      <c r="I8" s="66">
        <f t="shared" ref="I8:I71" si="4">(B8/F8)-1</f>
        <v>0.55214811778161255</v>
      </c>
    </row>
    <row r="9" spans="1:9" x14ac:dyDescent="0.3">
      <c r="A9" s="33" t="s">
        <v>219</v>
      </c>
      <c r="B9" s="39">
        <v>343.08661289999998</v>
      </c>
      <c r="C9" s="66">
        <f t="shared" si="0"/>
        <v>8.7165310761965722E-2</v>
      </c>
      <c r="D9" s="39">
        <v>256.89885140000001</v>
      </c>
      <c r="E9" s="66">
        <f t="shared" si="1"/>
        <v>6.3246520949176613E-2</v>
      </c>
      <c r="F9" s="39">
        <v>59.157057219999999</v>
      </c>
      <c r="G9" s="19">
        <f t="shared" ref="G9" si="5">F9/F$264</f>
        <v>2.253300720397481E-2</v>
      </c>
      <c r="H9" s="66">
        <f t="shared" si="3"/>
        <v>0.33549298111030779</v>
      </c>
      <c r="I9" s="66">
        <f t="shared" si="4"/>
        <v>4.7995889082868075</v>
      </c>
    </row>
    <row r="10" spans="1:9" x14ac:dyDescent="0.3">
      <c r="A10" s="33" t="s">
        <v>20</v>
      </c>
      <c r="B10" s="39">
        <v>205.67887769000001</v>
      </c>
      <c r="C10" s="66">
        <f t="shared" si="0"/>
        <v>5.2255210832859604E-2</v>
      </c>
      <c r="D10" s="39">
        <v>217.35459144000001</v>
      </c>
      <c r="E10" s="66">
        <f t="shared" si="1"/>
        <v>5.3511028352187032E-2</v>
      </c>
      <c r="F10" s="39">
        <v>9.2188873000000005</v>
      </c>
      <c r="G10" s="19">
        <f t="shared" ref="G10" si="6">F10/F$264</f>
        <v>3.5114872798862307E-3</v>
      </c>
      <c r="H10" s="66">
        <f t="shared" si="3"/>
        <v>-5.3717355003393363E-2</v>
      </c>
      <c r="I10" s="66">
        <f t="shared" si="4"/>
        <v>21.310596821158665</v>
      </c>
    </row>
    <row r="11" spans="1:9" x14ac:dyDescent="0.3">
      <c r="A11" s="33" t="s">
        <v>305</v>
      </c>
      <c r="B11" s="39">
        <v>158.90629546</v>
      </c>
      <c r="C11" s="66">
        <f t="shared" si="0"/>
        <v>4.0372069631993628E-2</v>
      </c>
      <c r="D11" s="39">
        <v>329.73486675999999</v>
      </c>
      <c r="E11" s="66">
        <f t="shared" si="1"/>
        <v>8.1178187619605283E-2</v>
      </c>
      <c r="F11" s="39">
        <v>190.33082328999998</v>
      </c>
      <c r="G11" s="19">
        <f t="shared" ref="G11" si="7">F11/F$264</f>
        <v>7.2497281201507779E-2</v>
      </c>
      <c r="H11" s="66">
        <f t="shared" si="3"/>
        <v>-0.51807857924936662</v>
      </c>
      <c r="I11" s="66">
        <f t="shared" si="4"/>
        <v>-0.16510477539478519</v>
      </c>
    </row>
    <row r="12" spans="1:9" x14ac:dyDescent="0.3">
      <c r="A12" s="33" t="s">
        <v>60</v>
      </c>
      <c r="B12" s="39">
        <v>151.08572852</v>
      </c>
      <c r="C12" s="66">
        <f t="shared" si="0"/>
        <v>3.8385159848782283E-2</v>
      </c>
      <c r="D12" s="39">
        <v>256.91740078999999</v>
      </c>
      <c r="E12" s="66">
        <f t="shared" si="1"/>
        <v>6.3251087666298292E-2</v>
      </c>
      <c r="F12" s="39">
        <v>1.09501374</v>
      </c>
      <c r="G12" s="19">
        <f t="shared" ref="G12" si="8">F12/F$264</f>
        <v>4.1709229044492688E-4</v>
      </c>
      <c r="H12" s="66">
        <f t="shared" si="3"/>
        <v>-0.4119287831208639</v>
      </c>
      <c r="I12" s="66">
        <f t="shared" si="4"/>
        <v>136.97610294826072</v>
      </c>
    </row>
    <row r="13" spans="1:9" x14ac:dyDescent="0.3">
      <c r="A13" s="33" t="s">
        <v>97</v>
      </c>
      <c r="B13" s="39">
        <v>132.52477721</v>
      </c>
      <c r="C13" s="66">
        <f t="shared" si="0"/>
        <v>3.3669525288463752E-2</v>
      </c>
      <c r="D13" s="39">
        <v>200.16829177000002</v>
      </c>
      <c r="E13" s="66">
        <f t="shared" si="1"/>
        <v>4.9279893583799035E-2</v>
      </c>
      <c r="F13" s="39">
        <v>72.776921019999989</v>
      </c>
      <c r="G13" s="19">
        <f t="shared" ref="G13" si="9">F13/F$264</f>
        <v>2.7720832689972767E-2</v>
      </c>
      <c r="H13" s="66">
        <f t="shared" si="3"/>
        <v>-0.3379332159047681</v>
      </c>
      <c r="I13" s="66">
        <f t="shared" si="4"/>
        <v>0.82097257417060221</v>
      </c>
    </row>
    <row r="14" spans="1:9" x14ac:dyDescent="0.3">
      <c r="A14" s="33" t="s">
        <v>130</v>
      </c>
      <c r="B14" s="39">
        <v>113.38061877</v>
      </c>
      <c r="C14" s="66">
        <f t="shared" si="0"/>
        <v>2.8805719890771683E-2</v>
      </c>
      <c r="D14" s="39">
        <v>45.7723722</v>
      </c>
      <c r="E14" s="66">
        <f t="shared" si="1"/>
        <v>1.1268805919000729E-2</v>
      </c>
      <c r="F14" s="39">
        <v>2.9999999999999997E-4</v>
      </c>
      <c r="G14" s="47">
        <f t="shared" ref="G14" si="10">F14/F$264</f>
        <v>1.1427042653681958E-7</v>
      </c>
      <c r="H14" s="66">
        <f t="shared" si="3"/>
        <v>1.4770535875787534</v>
      </c>
      <c r="I14" s="66">
        <f t="shared" si="4"/>
        <v>377934.3959</v>
      </c>
    </row>
    <row r="15" spans="1:9" x14ac:dyDescent="0.3">
      <c r="A15" s="33" t="s">
        <v>310</v>
      </c>
      <c r="B15" s="39">
        <v>100.32865698000001</v>
      </c>
      <c r="C15" s="66">
        <f t="shared" si="0"/>
        <v>2.5489710863598556E-2</v>
      </c>
      <c r="D15" s="39">
        <v>150.35170243000002</v>
      </c>
      <c r="E15" s="66">
        <f t="shared" si="1"/>
        <v>3.7015432516189772E-2</v>
      </c>
      <c r="F15" s="39">
        <v>42.154355109999997</v>
      </c>
      <c r="G15" s="47">
        <f t="shared" ref="G15" si="11">F15/F$264</f>
        <v>1.60566537960142E-2</v>
      </c>
      <c r="H15" s="66">
        <f t="shared" si="3"/>
        <v>-0.33270687755125017</v>
      </c>
      <c r="I15" s="66">
        <f t="shared" si="4"/>
        <v>1.3800306449522628</v>
      </c>
    </row>
    <row r="16" spans="1:9" x14ac:dyDescent="0.3">
      <c r="A16" s="33" t="s">
        <v>114</v>
      </c>
      <c r="B16" s="39">
        <v>79.408416269999989</v>
      </c>
      <c r="C16" s="66">
        <f t="shared" si="0"/>
        <v>2.0174670246628224E-2</v>
      </c>
      <c r="D16" s="39">
        <v>139.29078865</v>
      </c>
      <c r="E16" s="66">
        <f t="shared" si="1"/>
        <v>3.4292320632693794E-2</v>
      </c>
      <c r="F16" s="39">
        <v>184.31507855000001</v>
      </c>
      <c r="G16" s="47">
        <f t="shared" ref="G16" si="12">F16/F$264</f>
        <v>7.0205875476919699E-2</v>
      </c>
      <c r="H16" s="66">
        <f t="shared" si="3"/>
        <v>-0.42990906261912398</v>
      </c>
      <c r="I16" s="66">
        <f t="shared" si="4"/>
        <v>-0.56917026596682652</v>
      </c>
    </row>
    <row r="17" spans="1:9" x14ac:dyDescent="0.3">
      <c r="A17" s="33" t="s">
        <v>158</v>
      </c>
      <c r="B17" s="39">
        <v>75.190409829999993</v>
      </c>
      <c r="C17" s="66">
        <f t="shared" si="0"/>
        <v>1.9103034606196702E-2</v>
      </c>
      <c r="D17" s="39">
        <v>12.847803460000002</v>
      </c>
      <c r="E17" s="66">
        <f t="shared" si="1"/>
        <v>3.1630303765686429E-3</v>
      </c>
      <c r="F17" s="39">
        <v>0.46774124</v>
      </c>
      <c r="G17" s="47">
        <f t="shared" ref="G17" si="13">F17/F$264</f>
        <v>1.7816330334553633E-4</v>
      </c>
      <c r="H17" s="66">
        <f t="shared" si="3"/>
        <v>4.8523941515836349</v>
      </c>
      <c r="I17" s="66">
        <f t="shared" si="4"/>
        <v>159.75214969285153</v>
      </c>
    </row>
    <row r="18" spans="1:9" x14ac:dyDescent="0.3">
      <c r="A18" s="33" t="s">
        <v>98</v>
      </c>
      <c r="B18" s="39">
        <v>58.18515</v>
      </c>
      <c r="C18" s="66">
        <f t="shared" si="0"/>
        <v>1.4782642314755238E-2</v>
      </c>
      <c r="D18" s="39">
        <v>0</v>
      </c>
      <c r="E18" s="66">
        <f t="shared" si="1"/>
        <v>0</v>
      </c>
      <c r="F18" s="39">
        <v>0</v>
      </c>
      <c r="G18" s="19">
        <f t="shared" ref="G18" si="14">F18/F$264</f>
        <v>0</v>
      </c>
      <c r="H18" s="66" t="e">
        <f t="shared" si="3"/>
        <v>#DIV/0!</v>
      </c>
      <c r="I18" s="66" t="e">
        <f t="shared" si="4"/>
        <v>#DIV/0!</v>
      </c>
    </row>
    <row r="19" spans="1:9" x14ac:dyDescent="0.3">
      <c r="A19" s="33" t="s">
        <v>287</v>
      </c>
      <c r="B19" s="39">
        <v>31.60079099</v>
      </c>
      <c r="C19" s="66">
        <f t="shared" si="0"/>
        <v>8.0285638185775936E-3</v>
      </c>
      <c r="D19" s="39">
        <v>131.0313912</v>
      </c>
      <c r="E19" s="66">
        <f t="shared" si="1"/>
        <v>3.2258920518204212E-2</v>
      </c>
      <c r="F19" s="39">
        <v>2.9910000000000002E-3</v>
      </c>
      <c r="G19" s="19">
        <f t="shared" ref="G19" si="15">F19/F$264</f>
        <v>1.1392761525720915E-6</v>
      </c>
      <c r="H19" s="66">
        <f t="shared" si="3"/>
        <v>-0.75883037873141346</v>
      </c>
      <c r="I19" s="66">
        <f t="shared" si="4"/>
        <v>10564.292875292544</v>
      </c>
    </row>
    <row r="20" spans="1:9" x14ac:dyDescent="0.3">
      <c r="A20" s="33" t="s">
        <v>67</v>
      </c>
      <c r="B20" s="39">
        <v>30.31202613</v>
      </c>
      <c r="C20" s="66">
        <f t="shared" si="0"/>
        <v>7.701137491530132E-3</v>
      </c>
      <c r="D20" s="39">
        <v>55.66504458</v>
      </c>
      <c r="E20" s="66">
        <f t="shared" si="1"/>
        <v>1.3704305756836949E-2</v>
      </c>
      <c r="F20" s="39">
        <v>2.9093760099999999</v>
      </c>
      <c r="G20" s="19">
        <f t="shared" ref="G20" si="16">F20/F$264</f>
        <v>1.1081854587289676E-3</v>
      </c>
      <c r="H20" s="66">
        <f t="shared" si="3"/>
        <v>-0.45545671689103673</v>
      </c>
      <c r="I20" s="66">
        <f t="shared" si="4"/>
        <v>9.418737910057903</v>
      </c>
    </row>
    <row r="21" spans="1:9" x14ac:dyDescent="0.3">
      <c r="A21" s="33" t="s">
        <v>307</v>
      </c>
      <c r="B21" s="39">
        <v>24.002299319999999</v>
      </c>
      <c r="C21" s="66">
        <f t="shared" si="0"/>
        <v>6.098074948320196E-3</v>
      </c>
      <c r="D21" s="39">
        <v>40.241388659999998</v>
      </c>
      <c r="E21" s="66">
        <f t="shared" si="1"/>
        <v>9.9071203200741444E-3</v>
      </c>
      <c r="F21" s="39">
        <v>2.0019888699999999</v>
      </c>
      <c r="G21" s="19">
        <f t="shared" ref="G21" si="17">F21/F$264</f>
        <v>7.6256040698955156E-4</v>
      </c>
      <c r="H21" s="66">
        <f t="shared" si="3"/>
        <v>-0.40354197210251042</v>
      </c>
      <c r="I21" s="66">
        <f t="shared" si="4"/>
        <v>10.989227152896209</v>
      </c>
    </row>
    <row r="22" spans="1:9" x14ac:dyDescent="0.3">
      <c r="A22" s="33" t="s">
        <v>154</v>
      </c>
      <c r="B22" s="39">
        <v>21.59770748</v>
      </c>
      <c r="C22" s="66">
        <f t="shared" si="0"/>
        <v>5.4871592579129507E-3</v>
      </c>
      <c r="D22" s="39">
        <v>87.702228599999998</v>
      </c>
      <c r="E22" s="66">
        <f t="shared" si="1"/>
        <v>2.159161400765755E-2</v>
      </c>
      <c r="F22" s="39">
        <v>0.18334700000000001</v>
      </c>
      <c r="G22" s="19">
        <f t="shared" ref="G22" si="18">F22/F$264</f>
        <v>6.9837132980820883E-5</v>
      </c>
      <c r="H22" s="66">
        <f t="shared" si="3"/>
        <v>-0.75373821367180172</v>
      </c>
      <c r="I22" s="66">
        <f t="shared" si="4"/>
        <v>116.79689594048443</v>
      </c>
    </row>
    <row r="23" spans="1:9" x14ac:dyDescent="0.3">
      <c r="A23" s="33" t="s">
        <v>169</v>
      </c>
      <c r="B23" s="39">
        <v>21.36513648</v>
      </c>
      <c r="C23" s="66">
        <f t="shared" si="0"/>
        <v>5.4280717775887621E-3</v>
      </c>
      <c r="D23" s="39">
        <v>1.7537206599999999</v>
      </c>
      <c r="E23" s="66">
        <f t="shared" si="1"/>
        <v>4.3175253551053374E-4</v>
      </c>
      <c r="F23" s="39">
        <v>3.0596453100000001</v>
      </c>
      <c r="G23" s="47">
        <f t="shared" ref="G23" si="19">F23/F$264</f>
        <v>1.1654232487502655E-3</v>
      </c>
      <c r="H23" s="66">
        <f t="shared" si="3"/>
        <v>11.182747781508146</v>
      </c>
      <c r="I23" s="66">
        <f t="shared" si="4"/>
        <v>5.9828801430581509</v>
      </c>
    </row>
    <row r="24" spans="1:9" x14ac:dyDescent="0.3">
      <c r="A24" s="33" t="s">
        <v>164</v>
      </c>
      <c r="B24" s="39">
        <v>6.9653792000000001</v>
      </c>
      <c r="C24" s="66">
        <f t="shared" si="0"/>
        <v>1.7696389766157859E-3</v>
      </c>
      <c r="D24" s="39">
        <v>199.34633768999998</v>
      </c>
      <c r="E24" s="66">
        <f t="shared" si="1"/>
        <v>4.9077534812412241E-2</v>
      </c>
      <c r="F24" s="39">
        <v>0.35889700000000002</v>
      </c>
      <c r="G24" s="19">
        <f t="shared" ref="G24" si="20">F24/F$264</f>
        <v>1.3670437757594981E-4</v>
      </c>
      <c r="H24" s="66">
        <f t="shared" si="3"/>
        <v>-0.96505890561766061</v>
      </c>
      <c r="I24" s="66">
        <f t="shared" si="4"/>
        <v>18.407738710549264</v>
      </c>
    </row>
    <row r="25" spans="1:9" x14ac:dyDescent="0.3">
      <c r="A25" s="33" t="s">
        <v>173</v>
      </c>
      <c r="B25" s="39">
        <v>4.3030590000000002</v>
      </c>
      <c r="C25" s="66">
        <f t="shared" si="0"/>
        <v>1.0932442737758407E-3</v>
      </c>
      <c r="D25" s="39">
        <v>6.6688679999999998</v>
      </c>
      <c r="E25" s="66">
        <f t="shared" si="1"/>
        <v>1.6418239994875022E-3</v>
      </c>
      <c r="F25" s="39">
        <v>1E-4</v>
      </c>
      <c r="G25" s="19">
        <f t="shared" ref="G25" si="21">F25/F$264</f>
        <v>3.8090142178939864E-8</v>
      </c>
      <c r="H25" s="66">
        <f t="shared" si="3"/>
        <v>-0.35475421015980524</v>
      </c>
      <c r="I25" s="66">
        <f t="shared" si="4"/>
        <v>43029.59</v>
      </c>
    </row>
    <row r="26" spans="1:9" x14ac:dyDescent="0.3">
      <c r="A26" s="33" t="s">
        <v>291</v>
      </c>
      <c r="B26" s="39">
        <v>4.2430089600000001</v>
      </c>
      <c r="C26" s="66">
        <f t="shared" si="0"/>
        <v>1.0779878335620276E-3</v>
      </c>
      <c r="D26" s="39">
        <v>0</v>
      </c>
      <c r="E26" s="66">
        <f t="shared" si="1"/>
        <v>0</v>
      </c>
      <c r="F26" s="39">
        <v>0</v>
      </c>
      <c r="G26" s="19">
        <f t="shared" ref="G26" si="22">F26/F$264</f>
        <v>0</v>
      </c>
      <c r="H26" s="66" t="e">
        <f t="shared" si="3"/>
        <v>#DIV/0!</v>
      </c>
      <c r="I26" s="66" t="e">
        <f t="shared" si="4"/>
        <v>#DIV/0!</v>
      </c>
    </row>
    <row r="27" spans="1:9" x14ac:dyDescent="0.3">
      <c r="A27" s="33" t="s">
        <v>191</v>
      </c>
      <c r="B27" s="39">
        <v>2.9238257799999996</v>
      </c>
      <c r="C27" s="66">
        <f t="shared" si="0"/>
        <v>7.4283336377753146E-4</v>
      </c>
      <c r="D27" s="39">
        <v>5.8637372399999999</v>
      </c>
      <c r="E27" s="66">
        <f t="shared" si="1"/>
        <v>1.4436070000666691E-3</v>
      </c>
      <c r="F27" s="39">
        <v>2.3425710499999997</v>
      </c>
      <c r="G27" s="47">
        <f t="shared" ref="G27" si="23">F27/F$264</f>
        <v>8.9228864358768432E-4</v>
      </c>
      <c r="H27" s="66">
        <f t="shared" si="3"/>
        <v>-0.50137162353475451</v>
      </c>
      <c r="I27" s="66">
        <f t="shared" si="4"/>
        <v>0.2481268305608062</v>
      </c>
    </row>
    <row r="28" spans="1:9" x14ac:dyDescent="0.3">
      <c r="A28" s="33" t="s">
        <v>296</v>
      </c>
      <c r="B28" s="39">
        <v>2.0532651099999999</v>
      </c>
      <c r="C28" s="66">
        <f t="shared" si="0"/>
        <v>5.2165687806075204E-4</v>
      </c>
      <c r="D28" s="39">
        <v>10.710773830000001</v>
      </c>
      <c r="E28" s="66">
        <f t="shared" si="1"/>
        <v>2.6369101213544297E-3</v>
      </c>
      <c r="F28" s="39">
        <v>0</v>
      </c>
      <c r="G28" s="19">
        <f t="shared" ref="G28" si="24">F28/F$264</f>
        <v>0</v>
      </c>
      <c r="H28" s="66">
        <f t="shared" si="3"/>
        <v>-0.80829908813413909</v>
      </c>
      <c r="I28" s="66" t="e">
        <f t="shared" si="4"/>
        <v>#DIV/0!</v>
      </c>
    </row>
    <row r="29" spans="1:9" x14ac:dyDescent="0.3">
      <c r="A29" s="33" t="s">
        <v>254</v>
      </c>
      <c r="B29" s="39">
        <v>1.7934967800000001</v>
      </c>
      <c r="C29" s="66">
        <f t="shared" si="0"/>
        <v>4.5565958653376792E-4</v>
      </c>
      <c r="D29" s="39">
        <v>0.30578611</v>
      </c>
      <c r="E29" s="66">
        <f t="shared" si="1"/>
        <v>7.5282187937731758E-5</v>
      </c>
      <c r="F29" s="39">
        <v>34.685607500000003</v>
      </c>
      <c r="G29" s="47">
        <f t="shared" ref="G29" si="25">F29/F$264</f>
        <v>1.321179721237903E-2</v>
      </c>
      <c r="H29" s="66">
        <f t="shared" si="3"/>
        <v>4.8652002865663198</v>
      </c>
      <c r="I29" s="66">
        <f t="shared" si="4"/>
        <v>-0.94829276725223854</v>
      </c>
    </row>
    <row r="30" spans="1:9" x14ac:dyDescent="0.3">
      <c r="A30" s="33" t="s">
        <v>213</v>
      </c>
      <c r="B30" s="39">
        <v>1.50665874</v>
      </c>
      <c r="C30" s="66">
        <f t="shared" si="0"/>
        <v>3.8278490721120096E-4</v>
      </c>
      <c r="D30" s="39">
        <v>4.2999999999999999E-4</v>
      </c>
      <c r="E30" s="66">
        <f t="shared" si="1"/>
        <v>1.0586269210601048E-7</v>
      </c>
      <c r="F30" s="39">
        <v>0</v>
      </c>
      <c r="G30" s="47">
        <f t="shared" ref="G30" si="26">F30/F$264</f>
        <v>0</v>
      </c>
      <c r="H30" s="66">
        <f t="shared" si="3"/>
        <v>3502.8575348837212</v>
      </c>
      <c r="I30" s="66" t="e">
        <f t="shared" si="4"/>
        <v>#DIV/0!</v>
      </c>
    </row>
    <row r="31" spans="1:9" x14ac:dyDescent="0.3">
      <c r="A31" s="33" t="s">
        <v>120</v>
      </c>
      <c r="B31" s="39">
        <v>1.29698</v>
      </c>
      <c r="C31" s="66">
        <f t="shared" si="0"/>
        <v>3.2951348289711805E-4</v>
      </c>
      <c r="D31" s="39">
        <v>0</v>
      </c>
      <c r="E31" s="66">
        <f t="shared" si="1"/>
        <v>0</v>
      </c>
      <c r="F31" s="39">
        <v>0</v>
      </c>
      <c r="G31" s="19">
        <f t="shared" ref="G31" si="27">F31/F$264</f>
        <v>0</v>
      </c>
      <c r="H31" s="66" t="e">
        <f t="shared" si="3"/>
        <v>#DIV/0!</v>
      </c>
      <c r="I31" s="66" t="e">
        <f t="shared" si="4"/>
        <v>#DIV/0!</v>
      </c>
    </row>
    <row r="32" spans="1:9" x14ac:dyDescent="0.3">
      <c r="A32" s="33" t="s">
        <v>210</v>
      </c>
      <c r="B32" s="39">
        <v>0.76565869999999991</v>
      </c>
      <c r="C32" s="66">
        <f t="shared" si="0"/>
        <v>1.9452486927129146E-4</v>
      </c>
      <c r="D32" s="39">
        <v>0.91655329000000008</v>
      </c>
      <c r="E32" s="66">
        <f t="shared" si="1"/>
        <v>2.2564836915818826E-4</v>
      </c>
      <c r="F32" s="39">
        <v>0</v>
      </c>
      <c r="G32" s="19">
        <f t="shared" ref="G32" si="28">F32/F$264</f>
        <v>0</v>
      </c>
      <c r="H32" s="66">
        <f t="shared" si="3"/>
        <v>-0.16463264236387187</v>
      </c>
      <c r="I32" s="66" t="e">
        <f t="shared" si="4"/>
        <v>#DIV/0!</v>
      </c>
    </row>
    <row r="33" spans="1:9" x14ac:dyDescent="0.3">
      <c r="A33" s="33" t="s">
        <v>252</v>
      </c>
      <c r="B33" s="39">
        <v>0.58112600000000003</v>
      </c>
      <c r="C33" s="66">
        <f t="shared" si="0"/>
        <v>1.4764210108256923E-4</v>
      </c>
      <c r="D33" s="39">
        <v>1.0371969999999999</v>
      </c>
      <c r="E33" s="66">
        <f t="shared" si="1"/>
        <v>2.5534992247506453E-4</v>
      </c>
      <c r="F33" s="39">
        <v>5.5099999999999995E-4</v>
      </c>
      <c r="G33" s="19">
        <f t="shared" ref="G33" si="29">F33/F$264</f>
        <v>2.0987668340595863E-7</v>
      </c>
      <c r="H33" s="66">
        <f t="shared" si="3"/>
        <v>-0.43971492397297707</v>
      </c>
      <c r="I33" s="66">
        <f t="shared" si="4"/>
        <v>1053.6751361161525</v>
      </c>
    </row>
    <row r="34" spans="1:9" x14ac:dyDescent="0.3">
      <c r="A34" s="33" t="s">
        <v>199</v>
      </c>
      <c r="B34" s="39">
        <v>0.38908300000000001</v>
      </c>
      <c r="C34" s="66">
        <f t="shared" si="0"/>
        <v>9.8851250185862064E-5</v>
      </c>
      <c r="D34" s="39">
        <v>0</v>
      </c>
      <c r="E34" s="66">
        <f t="shared" si="1"/>
        <v>0</v>
      </c>
      <c r="F34" s="39">
        <v>0</v>
      </c>
      <c r="G34" s="47">
        <f t="shared" ref="G34" si="30">F34/F$264</f>
        <v>0</v>
      </c>
      <c r="H34" s="66" t="e">
        <f t="shared" si="3"/>
        <v>#DIV/0!</v>
      </c>
      <c r="I34" s="66" t="e">
        <f t="shared" si="4"/>
        <v>#DIV/0!</v>
      </c>
    </row>
    <row r="35" spans="1:9" x14ac:dyDescent="0.3">
      <c r="A35" s="33" t="s">
        <v>135</v>
      </c>
      <c r="B35" s="39">
        <v>0.27345418999999999</v>
      </c>
      <c r="C35" s="66">
        <f t="shared" si="0"/>
        <v>6.9474350074565737E-5</v>
      </c>
      <c r="D35" s="39">
        <v>251.27047894999998</v>
      </c>
      <c r="E35" s="66">
        <f t="shared" si="1"/>
        <v>6.1860858949799161E-2</v>
      </c>
      <c r="F35" s="39">
        <v>1.0499999999999999E-3</v>
      </c>
      <c r="G35" s="19">
        <f t="shared" ref="G35" si="31">F35/F$264</f>
        <v>3.9994649287886853E-7</v>
      </c>
      <c r="H35" s="66">
        <f t="shared" si="3"/>
        <v>-0.99891171381873944</v>
      </c>
      <c r="I35" s="66">
        <f t="shared" si="4"/>
        <v>259.43256190476188</v>
      </c>
    </row>
    <row r="36" spans="1:9" x14ac:dyDescent="0.3">
      <c r="A36" s="33" t="s">
        <v>217</v>
      </c>
      <c r="B36" s="39">
        <v>0.25228374999999997</v>
      </c>
      <c r="C36" s="66">
        <f t="shared" si="0"/>
        <v>6.4095743296616601E-5</v>
      </c>
      <c r="D36" s="39">
        <v>2.43644383</v>
      </c>
      <c r="E36" s="66">
        <f t="shared" si="1"/>
        <v>5.9983372792762554E-4</v>
      </c>
      <c r="F36" s="39">
        <v>0</v>
      </c>
      <c r="G36" s="19">
        <f t="shared" ref="G36" si="32">F36/F$264</f>
        <v>0</v>
      </c>
      <c r="H36" s="66">
        <f t="shared" si="3"/>
        <v>-0.89645410787081437</v>
      </c>
      <c r="I36" s="66" t="e">
        <f t="shared" si="4"/>
        <v>#DIV/0!</v>
      </c>
    </row>
    <row r="37" spans="1:9" x14ac:dyDescent="0.3">
      <c r="A37" s="33" t="s">
        <v>212</v>
      </c>
      <c r="B37" s="39">
        <v>0.21203721</v>
      </c>
      <c r="C37" s="66">
        <f t="shared" si="0"/>
        <v>5.3870622192237067E-5</v>
      </c>
      <c r="D37" s="39">
        <v>0</v>
      </c>
      <c r="E37" s="66">
        <f t="shared" si="1"/>
        <v>0</v>
      </c>
      <c r="F37" s="39">
        <v>0</v>
      </c>
      <c r="G37" s="19">
        <f t="shared" ref="G37" si="33">F37/F$264</f>
        <v>0</v>
      </c>
      <c r="H37" s="66" t="e">
        <f t="shared" si="3"/>
        <v>#DIV/0!</v>
      </c>
      <c r="I37" s="66" t="e">
        <f t="shared" si="4"/>
        <v>#DIV/0!</v>
      </c>
    </row>
    <row r="38" spans="1:9" x14ac:dyDescent="0.3">
      <c r="A38" s="33" t="s">
        <v>128</v>
      </c>
      <c r="B38" s="39">
        <v>0.17169804</v>
      </c>
      <c r="C38" s="66">
        <f t="shared" si="0"/>
        <v>4.3621967314074768E-5</v>
      </c>
      <c r="D38" s="39">
        <v>0.76289487</v>
      </c>
      <c r="E38" s="66">
        <f t="shared" si="1"/>
        <v>1.8781884821410442E-4</v>
      </c>
      <c r="F38" s="39">
        <v>0.38616499999999998</v>
      </c>
      <c r="G38" s="19">
        <f t="shared" ref="G38" si="34">F38/F$264</f>
        <v>1.4709079754530313E-4</v>
      </c>
      <c r="H38" s="66">
        <f t="shared" si="3"/>
        <v>-0.77493879333596771</v>
      </c>
      <c r="I38" s="66">
        <f t="shared" si="4"/>
        <v>-0.55537648414537832</v>
      </c>
    </row>
    <row r="39" spans="1:9" x14ac:dyDescent="0.3">
      <c r="A39" s="33" t="s">
        <v>116</v>
      </c>
      <c r="B39" s="39">
        <v>0.16159699</v>
      </c>
      <c r="C39" s="66">
        <f t="shared" si="0"/>
        <v>4.1055673179687238E-5</v>
      </c>
      <c r="D39" s="39">
        <v>2.0332800000000002E-3</v>
      </c>
      <c r="E39" s="66">
        <f t="shared" si="1"/>
        <v>5.0057789443095118E-7</v>
      </c>
      <c r="F39" s="39">
        <v>0</v>
      </c>
      <c r="G39" s="19">
        <f t="shared" ref="G39" si="35">F39/F$264</f>
        <v>0</v>
      </c>
      <c r="H39" s="66">
        <f t="shared" si="3"/>
        <v>78.476014124960642</v>
      </c>
      <c r="I39" s="66" t="e">
        <f t="shared" si="4"/>
        <v>#DIV/0!</v>
      </c>
    </row>
    <row r="40" spans="1:9" x14ac:dyDescent="0.3">
      <c r="A40" s="33" t="s">
        <v>95</v>
      </c>
      <c r="B40" s="39">
        <v>0.12292391999999999</v>
      </c>
      <c r="C40" s="66">
        <f t="shared" si="0"/>
        <v>3.1230311192591021E-5</v>
      </c>
      <c r="D40" s="39">
        <v>1.0802000000000001E-2</v>
      </c>
      <c r="E40" s="66">
        <f t="shared" si="1"/>
        <v>2.6593693026258732E-6</v>
      </c>
      <c r="F40" s="39">
        <v>6.9999999999999999E-4</v>
      </c>
      <c r="G40" s="19">
        <f t="shared" ref="G40" si="36">F40/F$264</f>
        <v>2.6663099525257904E-7</v>
      </c>
      <c r="H40" s="66">
        <f t="shared" si="3"/>
        <v>10.379737085724864</v>
      </c>
      <c r="I40" s="66">
        <f t="shared" si="4"/>
        <v>174.60559999999998</v>
      </c>
    </row>
    <row r="41" spans="1:9" x14ac:dyDescent="0.3">
      <c r="A41" s="33" t="s">
        <v>137</v>
      </c>
      <c r="B41" s="39">
        <v>0.10423447999999999</v>
      </c>
      <c r="C41" s="66">
        <f t="shared" si="0"/>
        <v>2.648203252383999E-5</v>
      </c>
      <c r="D41" s="39">
        <v>2.1557902100000002</v>
      </c>
      <c r="E41" s="66">
        <f t="shared" si="1"/>
        <v>5.3073896568925979E-4</v>
      </c>
      <c r="F41" s="39">
        <v>0.675867</v>
      </c>
      <c r="G41" s="47">
        <f t="shared" ref="G41" si="37">F41/F$264</f>
        <v>2.574387012405355E-4</v>
      </c>
      <c r="H41" s="66">
        <f t="shared" si="3"/>
        <v>-0.95164906143627026</v>
      </c>
      <c r="I41" s="66">
        <f t="shared" si="4"/>
        <v>-0.84577663948676296</v>
      </c>
    </row>
    <row r="42" spans="1:9" x14ac:dyDescent="0.3">
      <c r="A42" s="33" t="s">
        <v>239</v>
      </c>
      <c r="B42" s="39">
        <v>8.2914699999999994E-2</v>
      </c>
      <c r="C42" s="66">
        <f t="shared" si="0"/>
        <v>2.106548410952341E-5</v>
      </c>
      <c r="D42" s="39">
        <v>0</v>
      </c>
      <c r="E42" s="66">
        <f t="shared" si="1"/>
        <v>0</v>
      </c>
      <c r="F42" s="39">
        <v>0</v>
      </c>
      <c r="G42" s="19">
        <f t="shared" ref="G42" si="38">F42/F$264</f>
        <v>0</v>
      </c>
      <c r="H42" s="66" t="e">
        <f t="shared" si="3"/>
        <v>#DIV/0!</v>
      </c>
      <c r="I42" s="66" t="e">
        <f t="shared" si="4"/>
        <v>#DIV/0!</v>
      </c>
    </row>
    <row r="43" spans="1:9" x14ac:dyDescent="0.3">
      <c r="A43" s="33" t="s">
        <v>141</v>
      </c>
      <c r="B43" s="39">
        <v>8.1689369999999997E-2</v>
      </c>
      <c r="C43" s="66">
        <f t="shared" si="0"/>
        <v>2.0754174177220425E-5</v>
      </c>
      <c r="D43" s="39">
        <v>4.9214609999999999E-2</v>
      </c>
      <c r="E43" s="66">
        <f t="shared" si="1"/>
        <v>1.2116258384993918E-5</v>
      </c>
      <c r="F43" s="39">
        <v>2.2979535599999998</v>
      </c>
      <c r="G43" s="19">
        <f t="shared" ref="G43" si="39">F43/F$264</f>
        <v>8.7529377821001007E-4</v>
      </c>
      <c r="H43" s="66">
        <f t="shared" si="3"/>
        <v>0.65986015128434428</v>
      </c>
      <c r="I43" s="66">
        <f t="shared" si="4"/>
        <v>-0.96445125287910516</v>
      </c>
    </row>
    <row r="44" spans="1:9" x14ac:dyDescent="0.3">
      <c r="A44" s="33" t="s">
        <v>228</v>
      </c>
      <c r="B44" s="39">
        <v>7.4999999999999997E-2</v>
      </c>
      <c r="C44" s="66">
        <f t="shared" si="0"/>
        <v>1.905465868192559E-5</v>
      </c>
      <c r="D44" s="39">
        <v>0</v>
      </c>
      <c r="E44" s="66">
        <f t="shared" si="1"/>
        <v>0</v>
      </c>
      <c r="F44" s="39">
        <v>7.0560000000000002E-4</v>
      </c>
      <c r="G44" s="19">
        <f t="shared" ref="G44" si="40">F44/F$264</f>
        <v>2.687640432145997E-7</v>
      </c>
      <c r="H44" s="66" t="e">
        <f t="shared" si="3"/>
        <v>#DIV/0!</v>
      </c>
      <c r="I44" s="66">
        <f t="shared" si="4"/>
        <v>105.29251700680271</v>
      </c>
    </row>
    <row r="45" spans="1:9" x14ac:dyDescent="0.3">
      <c r="A45" s="33" t="s">
        <v>312</v>
      </c>
      <c r="B45" s="39">
        <v>7.4800000000000005E-2</v>
      </c>
      <c r="C45" s="66">
        <f t="shared" si="0"/>
        <v>1.9003846258773792E-5</v>
      </c>
      <c r="D45" s="39">
        <v>1.423E-3</v>
      </c>
      <c r="E45" s="66">
        <f t="shared" si="1"/>
        <v>3.5033165317872777E-7</v>
      </c>
      <c r="F45" s="39">
        <v>0</v>
      </c>
      <c r="G45" s="47">
        <f t="shared" ref="G45" si="41">F45/F$264</f>
        <v>0</v>
      </c>
      <c r="H45" s="66">
        <f t="shared" si="3"/>
        <v>51.565003513703445</v>
      </c>
      <c r="I45" s="66" t="e">
        <f t="shared" si="4"/>
        <v>#DIV/0!</v>
      </c>
    </row>
    <row r="46" spans="1:9" x14ac:dyDescent="0.3">
      <c r="A46" s="33" t="s">
        <v>89</v>
      </c>
      <c r="B46" s="39">
        <v>6.0653199999999997E-2</v>
      </c>
      <c r="C46" s="66">
        <f t="shared" si="0"/>
        <v>1.5409680319554256E-5</v>
      </c>
      <c r="D46" s="39">
        <v>3.8999999999999998E-3</v>
      </c>
      <c r="E46" s="66">
        <f t="shared" si="1"/>
        <v>9.6014999817079278E-7</v>
      </c>
      <c r="F46" s="39">
        <v>0</v>
      </c>
      <c r="G46" s="19">
        <f t="shared" ref="G46" si="42">F46/F$264</f>
        <v>0</v>
      </c>
      <c r="H46" s="66">
        <f t="shared" si="3"/>
        <v>14.552102564102563</v>
      </c>
      <c r="I46" s="66" t="e">
        <f t="shared" si="4"/>
        <v>#DIV/0!</v>
      </c>
    </row>
    <row r="47" spans="1:9" x14ac:dyDescent="0.3">
      <c r="A47" s="33" t="s">
        <v>190</v>
      </c>
      <c r="B47" s="39">
        <v>5.2533280000000002E-2</v>
      </c>
      <c r="C47" s="66">
        <f t="shared" si="0"/>
        <v>1.3346716264560374E-5</v>
      </c>
      <c r="D47" s="39">
        <v>0</v>
      </c>
      <c r="E47" s="66">
        <f t="shared" si="1"/>
        <v>0</v>
      </c>
      <c r="F47" s="39">
        <v>0</v>
      </c>
      <c r="G47" s="19">
        <f t="shared" ref="G47" si="43">F47/F$264</f>
        <v>0</v>
      </c>
      <c r="H47" s="66" t="e">
        <f t="shared" si="3"/>
        <v>#DIV/0!</v>
      </c>
      <c r="I47" s="66" t="e">
        <f t="shared" si="4"/>
        <v>#DIV/0!</v>
      </c>
    </row>
    <row r="48" spans="1:9" x14ac:dyDescent="0.3">
      <c r="A48" s="33" t="s">
        <v>220</v>
      </c>
      <c r="B48" s="39">
        <v>4.7521609999999999E-2</v>
      </c>
      <c r="C48" s="66">
        <f t="shared" si="0"/>
        <v>1.2073440780874427E-5</v>
      </c>
      <c r="D48" s="39">
        <v>1.3359999999999999E-3</v>
      </c>
      <c r="E48" s="66">
        <f t="shared" si="1"/>
        <v>3.2891292245030237E-7</v>
      </c>
      <c r="F48" s="39">
        <v>8.9689999999999995E-3</v>
      </c>
      <c r="G48" s="19">
        <f t="shared" ref="G48" si="44">F48/F$264</f>
        <v>3.4163048520291164E-6</v>
      </c>
      <c r="H48" s="66">
        <f t="shared" si="3"/>
        <v>34.570067365269459</v>
      </c>
      <c r="I48" s="66">
        <f t="shared" si="4"/>
        <v>4.2984290333370501</v>
      </c>
    </row>
    <row r="49" spans="1:9" x14ac:dyDescent="0.3">
      <c r="A49" s="33" t="s">
        <v>182</v>
      </c>
      <c r="B49" s="39">
        <v>4.1392289999999998E-2</v>
      </c>
      <c r="C49" s="66">
        <f t="shared" si="0"/>
        <v>1.0516212773510424E-5</v>
      </c>
      <c r="D49" s="39">
        <v>1.1228E-2</v>
      </c>
      <c r="E49" s="66">
        <f t="shared" si="1"/>
        <v>2.7642472255029904E-6</v>
      </c>
      <c r="F49" s="39">
        <v>0</v>
      </c>
      <c r="G49" s="19">
        <f t="shared" ref="G49" si="45">F49/F$264</f>
        <v>0</v>
      </c>
      <c r="H49" s="66">
        <f t="shared" si="3"/>
        <v>2.6865238688991804</v>
      </c>
      <c r="I49" s="66" t="e">
        <f t="shared" si="4"/>
        <v>#DIV/0!</v>
      </c>
    </row>
    <row r="50" spans="1:9" x14ac:dyDescent="0.3">
      <c r="A50" s="33" t="s">
        <v>172</v>
      </c>
      <c r="B50" s="39">
        <v>3.8793620000000001E-2</v>
      </c>
      <c r="C50" s="66">
        <f t="shared" si="0"/>
        <v>9.8559891751509637E-6</v>
      </c>
      <c r="D50" s="39">
        <v>0.22354776999999998</v>
      </c>
      <c r="E50" s="66">
        <f t="shared" si="1"/>
        <v>5.5035741270919176E-5</v>
      </c>
      <c r="F50" s="39">
        <v>0</v>
      </c>
      <c r="G50" s="19">
        <f t="shared" ref="G50" si="46">F50/F$264</f>
        <v>0</v>
      </c>
      <c r="H50" s="66">
        <f t="shared" si="3"/>
        <v>-0.82646384707841192</v>
      </c>
      <c r="I50" s="66" t="e">
        <f t="shared" si="4"/>
        <v>#DIV/0!</v>
      </c>
    </row>
    <row r="51" spans="1:9" x14ac:dyDescent="0.3">
      <c r="A51" s="33" t="s">
        <v>242</v>
      </c>
      <c r="B51" s="39">
        <v>3.4720440000000005E-2</v>
      </c>
      <c r="C51" s="66">
        <f t="shared" si="0"/>
        <v>8.8211484464836896E-6</v>
      </c>
      <c r="D51" s="39">
        <v>0</v>
      </c>
      <c r="E51" s="66">
        <f t="shared" si="1"/>
        <v>0</v>
      </c>
      <c r="F51" s="39">
        <v>0</v>
      </c>
      <c r="G51" s="19">
        <f t="shared" ref="G51" si="47">F51/F$264</f>
        <v>0</v>
      </c>
      <c r="H51" s="66" t="e">
        <f t="shared" si="3"/>
        <v>#DIV/0!</v>
      </c>
      <c r="I51" s="66" t="e">
        <f t="shared" si="4"/>
        <v>#DIV/0!</v>
      </c>
    </row>
    <row r="52" spans="1:9" x14ac:dyDescent="0.3">
      <c r="A52" s="33" t="s">
        <v>134</v>
      </c>
      <c r="B52" s="39">
        <v>3.1399999999999997E-2</v>
      </c>
      <c r="C52" s="66">
        <f t="shared" si="0"/>
        <v>7.9775504348328469E-6</v>
      </c>
      <c r="D52" s="39">
        <v>0</v>
      </c>
      <c r="E52" s="66">
        <f t="shared" si="1"/>
        <v>0</v>
      </c>
      <c r="F52" s="39">
        <v>9.6866000000000001E-3</v>
      </c>
      <c r="G52" s="19">
        <f t="shared" ref="G52" si="48">F52/F$264</f>
        <v>3.6896397123051888E-6</v>
      </c>
      <c r="H52" s="66" t="e">
        <f t="shared" si="3"/>
        <v>#DIV/0!</v>
      </c>
      <c r="I52" s="66">
        <f t="shared" si="4"/>
        <v>2.2415914768855942</v>
      </c>
    </row>
    <row r="53" spans="1:9" x14ac:dyDescent="0.3">
      <c r="A53" s="33" t="s">
        <v>80</v>
      </c>
      <c r="B53" s="39">
        <v>3.0770470000000001E-2</v>
      </c>
      <c r="C53" s="66">
        <f t="shared" si="0"/>
        <v>7.817610711099079E-6</v>
      </c>
      <c r="D53" s="39">
        <v>0</v>
      </c>
      <c r="E53" s="66">
        <f t="shared" si="1"/>
        <v>0</v>
      </c>
      <c r="F53" s="39">
        <v>0</v>
      </c>
      <c r="G53" s="19">
        <f t="shared" ref="G53" si="49">F53/F$264</f>
        <v>0</v>
      </c>
      <c r="H53" s="66" t="e">
        <f t="shared" si="3"/>
        <v>#DIV/0!</v>
      </c>
      <c r="I53" s="66" t="e">
        <f t="shared" si="4"/>
        <v>#DIV/0!</v>
      </c>
    </row>
    <row r="54" spans="1:9" x14ac:dyDescent="0.3">
      <c r="A54" s="33" t="s">
        <v>148</v>
      </c>
      <c r="B54" s="39">
        <v>1.9537509999999998E-2</v>
      </c>
      <c r="C54" s="66">
        <f t="shared" si="0"/>
        <v>4.9637411272627736E-6</v>
      </c>
      <c r="D54" s="39">
        <v>1.3440000000000001E-4</v>
      </c>
      <c r="E54" s="66">
        <f t="shared" si="1"/>
        <v>3.3088246090808864E-8</v>
      </c>
      <c r="F54" s="39">
        <v>2.0000000000000002E-5</v>
      </c>
      <c r="G54" s="47">
        <f t="shared" ref="G54" si="50">F54/F$264</f>
        <v>7.6180284357879741E-9</v>
      </c>
      <c r="H54" s="66">
        <f t="shared" si="3"/>
        <v>144.36837797619043</v>
      </c>
      <c r="I54" s="66">
        <f t="shared" si="4"/>
        <v>975.87549999999976</v>
      </c>
    </row>
    <row r="55" spans="1:9" x14ac:dyDescent="0.3">
      <c r="A55" s="33" t="s">
        <v>282</v>
      </c>
      <c r="B55" s="39">
        <v>1.838478E-2</v>
      </c>
      <c r="C55" s="66">
        <f t="shared" si="0"/>
        <v>4.6708761045638929E-6</v>
      </c>
      <c r="D55" s="39">
        <v>0</v>
      </c>
      <c r="E55" s="66">
        <f t="shared" si="1"/>
        <v>0</v>
      </c>
      <c r="F55" s="39">
        <v>0</v>
      </c>
      <c r="G55" s="19">
        <f t="shared" ref="G55" si="51">F55/F$264</f>
        <v>0</v>
      </c>
      <c r="H55" s="66" t="e">
        <f t="shared" si="3"/>
        <v>#DIV/0!</v>
      </c>
      <c r="I55" s="66" t="e">
        <f t="shared" si="4"/>
        <v>#DIV/0!</v>
      </c>
    </row>
    <row r="56" spans="1:9" x14ac:dyDescent="0.3">
      <c r="A56" s="33" t="s">
        <v>197</v>
      </c>
      <c r="B56" s="39">
        <v>1.2997940000000001E-2</v>
      </c>
      <c r="C56" s="66">
        <f t="shared" si="0"/>
        <v>3.3022841369086395E-6</v>
      </c>
      <c r="D56" s="39">
        <v>5.0314519999999995E-2</v>
      </c>
      <c r="E56" s="66">
        <f t="shared" si="1"/>
        <v>1.2387047765631875E-5</v>
      </c>
      <c r="F56" s="39">
        <v>4.7125999999999999E-3</v>
      </c>
      <c r="G56" s="19">
        <f t="shared" ref="G56" si="52">F56/F$264</f>
        <v>1.7950360403247201E-6</v>
      </c>
      <c r="H56" s="66">
        <f t="shared" si="3"/>
        <v>-0.74166622279214822</v>
      </c>
      <c r="I56" s="66">
        <f t="shared" si="4"/>
        <v>1.7581250265246364</v>
      </c>
    </row>
    <row r="57" spans="1:9" x14ac:dyDescent="0.3">
      <c r="A57" s="33" t="s">
        <v>234</v>
      </c>
      <c r="B57" s="39">
        <v>1.012864E-2</v>
      </c>
      <c r="C57" s="66">
        <f t="shared" si="0"/>
        <v>2.5733037081613177E-6</v>
      </c>
      <c r="D57" s="39">
        <v>1.9E-3</v>
      </c>
      <c r="E57" s="66">
        <f t="shared" si="1"/>
        <v>4.6776538372423238E-7</v>
      </c>
      <c r="F57" s="39">
        <v>1.5265000000000001E-2</v>
      </c>
      <c r="G57" s="19">
        <f t="shared" ref="G57" si="53">F57/F$264</f>
        <v>5.8144602036151709E-6</v>
      </c>
      <c r="H57" s="66">
        <f t="shared" si="3"/>
        <v>4.3308631578947363</v>
      </c>
      <c r="I57" s="66">
        <f t="shared" si="4"/>
        <v>-0.33647952833278749</v>
      </c>
    </row>
    <row r="58" spans="1:9" x14ac:dyDescent="0.3">
      <c r="A58" s="33" t="s">
        <v>104</v>
      </c>
      <c r="B58" s="39">
        <v>6.7491000000000001E-3</v>
      </c>
      <c r="C58" s="66">
        <f t="shared" si="0"/>
        <v>1.7146906254691201E-6</v>
      </c>
      <c r="D58" s="39">
        <v>2.3950999999999998E-3</v>
      </c>
      <c r="E58" s="66">
        <f t="shared" si="1"/>
        <v>5.896551950304784E-7</v>
      </c>
      <c r="F58" s="39">
        <v>0</v>
      </c>
      <c r="G58" s="19">
        <f t="shared" ref="G58" si="54">F58/F$264</f>
        <v>0</v>
      </c>
      <c r="H58" s="66">
        <f t="shared" si="3"/>
        <v>1.8178781679261831</v>
      </c>
      <c r="I58" s="66" t="e">
        <f t="shared" si="4"/>
        <v>#DIV/0!</v>
      </c>
    </row>
    <row r="59" spans="1:9" x14ac:dyDescent="0.3">
      <c r="A59" s="33" t="s">
        <v>189</v>
      </c>
      <c r="B59" s="39">
        <v>6.6329700000000002E-3</v>
      </c>
      <c r="C59" s="66">
        <f t="shared" si="0"/>
        <v>1.6851863919660265E-6</v>
      </c>
      <c r="D59" s="39">
        <v>0</v>
      </c>
      <c r="E59" s="66">
        <f t="shared" si="1"/>
        <v>0</v>
      </c>
      <c r="F59" s="39">
        <v>0</v>
      </c>
      <c r="G59" s="47">
        <f t="shared" ref="G59" si="55">F59/F$264</f>
        <v>0</v>
      </c>
      <c r="H59" s="66" t="e">
        <f t="shared" si="3"/>
        <v>#DIV/0!</v>
      </c>
      <c r="I59" s="66" t="e">
        <f t="shared" si="4"/>
        <v>#DIV/0!</v>
      </c>
    </row>
    <row r="60" spans="1:9" x14ac:dyDescent="0.3">
      <c r="A60" s="33" t="s">
        <v>283</v>
      </c>
      <c r="B60" s="39">
        <v>2.8E-3</v>
      </c>
      <c r="C60" s="66">
        <f t="shared" si="0"/>
        <v>7.1137392412522211E-7</v>
      </c>
      <c r="D60" s="39">
        <v>1.7429460000000001</v>
      </c>
      <c r="E60" s="66">
        <f t="shared" si="1"/>
        <v>4.2909989710558736E-4</v>
      </c>
      <c r="F60" s="39">
        <v>3.0839999999999999E-3</v>
      </c>
      <c r="G60" s="47">
        <f t="shared" ref="G60" si="56">F60/F$264</f>
        <v>1.1746999847985055E-6</v>
      </c>
      <c r="H60" s="66">
        <f t="shared" si="3"/>
        <v>-0.99839352452686425</v>
      </c>
      <c r="I60" s="66">
        <f t="shared" si="4"/>
        <v>-9.2088197146562911E-2</v>
      </c>
    </row>
    <row r="61" spans="1:9" x14ac:dyDescent="0.3">
      <c r="A61" s="33" t="s">
        <v>129</v>
      </c>
      <c r="B61" s="39">
        <v>2.7920000000000002E-3</v>
      </c>
      <c r="C61" s="66">
        <f t="shared" si="0"/>
        <v>7.0934142719915011E-7</v>
      </c>
      <c r="D61" s="39">
        <v>5.5849999999999997E-3</v>
      </c>
      <c r="E61" s="66">
        <f t="shared" si="1"/>
        <v>1.37498403584202E-6</v>
      </c>
      <c r="F61" s="39">
        <v>0</v>
      </c>
      <c r="G61" s="19">
        <f t="shared" ref="G61" si="57">F61/F$264</f>
        <v>0</v>
      </c>
      <c r="H61" s="66">
        <f t="shared" si="3"/>
        <v>-0.5000895255147717</v>
      </c>
      <c r="I61" s="66" t="e">
        <f t="shared" si="4"/>
        <v>#DIV/0!</v>
      </c>
    </row>
    <row r="62" spans="1:9" x14ac:dyDescent="0.3">
      <c r="A62" s="33" t="s">
        <v>232</v>
      </c>
      <c r="B62" s="39">
        <v>2.6280000000000001E-3</v>
      </c>
      <c r="C62" s="66">
        <f t="shared" si="0"/>
        <v>6.6767524021467272E-7</v>
      </c>
      <c r="D62" s="39">
        <v>2.5000000000000001E-3</v>
      </c>
      <c r="E62" s="66">
        <f t="shared" si="1"/>
        <v>6.1548076805820057E-7</v>
      </c>
      <c r="F62" s="39">
        <v>4.2000000000000002E-4</v>
      </c>
      <c r="G62" s="19">
        <f t="shared" ref="G62" si="58">F62/F$264</f>
        <v>1.5997859715154743E-7</v>
      </c>
      <c r="H62" s="66">
        <f t="shared" si="3"/>
        <v>5.1200000000000134E-2</v>
      </c>
      <c r="I62" s="66">
        <f t="shared" si="4"/>
        <v>5.2571428571428571</v>
      </c>
    </row>
    <row r="63" spans="1:9" x14ac:dyDescent="0.3">
      <c r="A63" s="33" t="s">
        <v>62</v>
      </c>
      <c r="B63" s="39">
        <v>1.26906E-3</v>
      </c>
      <c r="C63" s="66">
        <f t="shared" si="0"/>
        <v>3.2242006862512655E-7</v>
      </c>
      <c r="D63" s="39">
        <v>0</v>
      </c>
      <c r="E63" s="66">
        <f t="shared" si="1"/>
        <v>0</v>
      </c>
      <c r="F63" s="39">
        <v>0</v>
      </c>
      <c r="G63" s="19">
        <f t="shared" ref="G63" si="59">F63/F$264</f>
        <v>0</v>
      </c>
      <c r="H63" s="66" t="e">
        <f t="shared" si="3"/>
        <v>#DIV/0!</v>
      </c>
      <c r="I63" s="66" t="e">
        <f t="shared" si="4"/>
        <v>#DIV/0!</v>
      </c>
    </row>
    <row r="64" spans="1:9" x14ac:dyDescent="0.3">
      <c r="A64" s="33" t="s">
        <v>122</v>
      </c>
      <c r="B64" s="39">
        <v>8.9999999999999998E-4</v>
      </c>
      <c r="C64" s="66">
        <f t="shared" si="0"/>
        <v>2.2865590418310708E-7</v>
      </c>
      <c r="D64" s="39">
        <v>3.2000000000000003E-4</v>
      </c>
      <c r="E64" s="66">
        <f t="shared" si="1"/>
        <v>7.8781538311449676E-8</v>
      </c>
      <c r="F64" s="39">
        <v>0</v>
      </c>
      <c r="G64" s="47">
        <f t="shared" ref="G64" si="60">F64/F$264</f>
        <v>0</v>
      </c>
      <c r="H64" s="66">
        <f t="shared" si="3"/>
        <v>1.8124999999999996</v>
      </c>
      <c r="I64" s="66" t="e">
        <f t="shared" si="4"/>
        <v>#DIV/0!</v>
      </c>
    </row>
    <row r="65" spans="1:9" x14ac:dyDescent="0.3">
      <c r="A65" s="33" t="s">
        <v>284</v>
      </c>
      <c r="B65" s="39">
        <v>6.7299999999999999E-4</v>
      </c>
      <c r="C65" s="66">
        <f t="shared" si="0"/>
        <v>1.7098380390581231E-7</v>
      </c>
      <c r="D65" s="39">
        <v>1.6180000000000001E-3</v>
      </c>
      <c r="E65" s="66">
        <f t="shared" si="1"/>
        <v>3.9833915308726743E-7</v>
      </c>
      <c r="F65" s="39">
        <v>0</v>
      </c>
      <c r="G65" s="47">
        <f t="shared" ref="G65" si="61">F65/F$264</f>
        <v>0</v>
      </c>
      <c r="H65" s="66">
        <f t="shared" si="3"/>
        <v>-0.58405438813349819</v>
      </c>
      <c r="I65" s="66" t="e">
        <f t="shared" si="4"/>
        <v>#DIV/0!</v>
      </c>
    </row>
    <row r="66" spans="1:9" x14ac:dyDescent="0.3">
      <c r="A66" s="33" t="s">
        <v>100</v>
      </c>
      <c r="B66" s="39">
        <v>6.2E-4</v>
      </c>
      <c r="C66" s="66">
        <f t="shared" si="0"/>
        <v>1.5751851177058488E-7</v>
      </c>
      <c r="D66" s="39">
        <v>1.4817E-2</v>
      </c>
      <c r="E66" s="66">
        <f t="shared" si="1"/>
        <v>3.647831416127343E-6</v>
      </c>
      <c r="F66" s="39">
        <v>4.5584099999999997E-3</v>
      </c>
      <c r="G66" s="19">
        <f t="shared" ref="G66" si="62">F66/F$264</f>
        <v>1.7363048500990125E-6</v>
      </c>
      <c r="H66" s="66">
        <f t="shared" si="3"/>
        <v>-0.95815617196463521</v>
      </c>
      <c r="I66" s="66">
        <f t="shared" si="4"/>
        <v>-0.86398766236472802</v>
      </c>
    </row>
    <row r="67" spans="1:9" x14ac:dyDescent="0.3">
      <c r="A67" s="33" t="s">
        <v>211</v>
      </c>
      <c r="B67" s="39">
        <v>5.4799999999999998E-4</v>
      </c>
      <c r="C67" s="66">
        <f t="shared" si="0"/>
        <v>1.3922603943593632E-7</v>
      </c>
      <c r="D67" s="39">
        <v>0</v>
      </c>
      <c r="E67" s="66">
        <f t="shared" si="1"/>
        <v>0</v>
      </c>
      <c r="F67" s="39">
        <v>0</v>
      </c>
      <c r="G67" s="19">
        <f t="shared" ref="G67" si="63">F67/F$264</f>
        <v>0</v>
      </c>
      <c r="H67" s="66" t="e">
        <f t="shared" si="3"/>
        <v>#DIV/0!</v>
      </c>
      <c r="I67" s="66" t="e">
        <f t="shared" si="4"/>
        <v>#DIV/0!</v>
      </c>
    </row>
    <row r="68" spans="1:9" x14ac:dyDescent="0.3">
      <c r="A68" s="33" t="s">
        <v>99</v>
      </c>
      <c r="B68" s="39">
        <v>5.2295E-4</v>
      </c>
      <c r="C68" s="66">
        <f t="shared" si="0"/>
        <v>1.3286178343617318E-7</v>
      </c>
      <c r="D68" s="39">
        <v>0</v>
      </c>
      <c r="E68" s="66">
        <f t="shared" si="1"/>
        <v>0</v>
      </c>
      <c r="F68" s="39">
        <v>2.0000000000000001E-4</v>
      </c>
      <c r="G68" s="19">
        <f t="shared" ref="G68" si="64">F68/F$264</f>
        <v>7.6180284357879728E-8</v>
      </c>
      <c r="H68" s="66" t="e">
        <f t="shared" si="3"/>
        <v>#DIV/0!</v>
      </c>
      <c r="I68" s="66">
        <f t="shared" si="4"/>
        <v>1.6147499999999999</v>
      </c>
    </row>
    <row r="69" spans="1:9" x14ac:dyDescent="0.3">
      <c r="A69" s="33" t="s">
        <v>138</v>
      </c>
      <c r="B69" s="39">
        <v>3.8000000000000002E-4</v>
      </c>
      <c r="C69" s="66">
        <f t="shared" si="0"/>
        <v>9.6543603988423005E-8</v>
      </c>
      <c r="D69" s="39">
        <v>0</v>
      </c>
      <c r="E69" s="66">
        <f t="shared" si="1"/>
        <v>0</v>
      </c>
      <c r="F69" s="39">
        <v>0</v>
      </c>
      <c r="G69" s="19">
        <f t="shared" ref="G69" si="65">F69/F$264</f>
        <v>0</v>
      </c>
      <c r="H69" s="66" t="e">
        <f t="shared" si="3"/>
        <v>#DIV/0!</v>
      </c>
      <c r="I69" s="66" t="e">
        <f t="shared" si="4"/>
        <v>#DIV/0!</v>
      </c>
    </row>
    <row r="70" spans="1:9" x14ac:dyDescent="0.3">
      <c r="A70" s="33" t="s">
        <v>106</v>
      </c>
      <c r="B70" s="39">
        <v>3.5E-4</v>
      </c>
      <c r="C70" s="66">
        <f t="shared" si="0"/>
        <v>8.8921740515652764E-8</v>
      </c>
      <c r="D70" s="39">
        <v>0</v>
      </c>
      <c r="E70" s="66">
        <f t="shared" si="1"/>
        <v>0</v>
      </c>
      <c r="F70" s="39">
        <v>0</v>
      </c>
      <c r="G70" s="19">
        <f t="shared" ref="G70" si="66">F70/F$264</f>
        <v>0</v>
      </c>
      <c r="H70" s="66" t="e">
        <f t="shared" si="3"/>
        <v>#DIV/0!</v>
      </c>
      <c r="I70" s="66" t="e">
        <f t="shared" si="4"/>
        <v>#DIV/0!</v>
      </c>
    </row>
    <row r="71" spans="1:9" x14ac:dyDescent="0.3">
      <c r="A71" s="33" t="s">
        <v>113</v>
      </c>
      <c r="B71" s="39">
        <v>2.9999999999999997E-4</v>
      </c>
      <c r="C71" s="66">
        <f t="shared" si="0"/>
        <v>7.6218634727702362E-8</v>
      </c>
      <c r="D71" s="39">
        <v>1.1999999999999999E-3</v>
      </c>
      <c r="E71" s="66">
        <f t="shared" si="1"/>
        <v>2.9543076866793622E-7</v>
      </c>
      <c r="F71" s="39">
        <v>0</v>
      </c>
      <c r="G71" s="19">
        <f t="shared" ref="G71" si="67">F71/F$264</f>
        <v>0</v>
      </c>
      <c r="H71" s="66">
        <f t="shared" si="3"/>
        <v>-0.75</v>
      </c>
      <c r="I71" s="66" t="e">
        <f t="shared" si="4"/>
        <v>#DIV/0!</v>
      </c>
    </row>
    <row r="72" spans="1:9" x14ac:dyDescent="0.3">
      <c r="A72" s="33" t="s">
        <v>72</v>
      </c>
      <c r="B72" s="39">
        <v>2.2999000000000001E-4</v>
      </c>
      <c r="C72" s="66">
        <f t="shared" ref="C72:C135" si="68">B72/B$264</f>
        <v>5.8431746003414226E-8</v>
      </c>
      <c r="D72" s="39">
        <v>37.781789009999997</v>
      </c>
      <c r="E72" s="66">
        <f t="shared" ref="E72:E135" si="69">D72/D$264</f>
        <v>9.3015858073950703E-3</v>
      </c>
      <c r="F72" s="39">
        <v>0</v>
      </c>
      <c r="G72" s="19">
        <f t="shared" ref="G72" si="70">F72/F$264</f>
        <v>0</v>
      </c>
      <c r="H72" s="66">
        <f t="shared" ref="H72:H135" si="71">(B72/D72)-1</f>
        <v>-0.99999391267576188</v>
      </c>
      <c r="I72" s="66" t="e">
        <f t="shared" ref="I72:I135" si="72">(B72/F72)-1</f>
        <v>#DIV/0!</v>
      </c>
    </row>
    <row r="73" spans="1:9" x14ac:dyDescent="0.3">
      <c r="A73" s="33" t="s">
        <v>124</v>
      </c>
      <c r="B73" s="39">
        <v>5.0000000000000002E-5</v>
      </c>
      <c r="C73" s="66">
        <f t="shared" si="68"/>
        <v>1.2703105787950396E-8</v>
      </c>
      <c r="D73" s="39">
        <v>0</v>
      </c>
      <c r="E73" s="66">
        <f t="shared" si="69"/>
        <v>0</v>
      </c>
      <c r="F73" s="39">
        <v>0</v>
      </c>
      <c r="G73" s="19">
        <f t="shared" ref="G73" si="73">F73/F$264</f>
        <v>0</v>
      </c>
      <c r="H73" s="66" t="e">
        <f t="shared" si="71"/>
        <v>#DIV/0!</v>
      </c>
      <c r="I73" s="66" t="e">
        <f t="shared" si="72"/>
        <v>#DIV/0!</v>
      </c>
    </row>
    <row r="74" spans="1:9" x14ac:dyDescent="0.3">
      <c r="A74" s="33" t="s">
        <v>193</v>
      </c>
      <c r="B74" s="39">
        <v>5.0000000000000002E-5</v>
      </c>
      <c r="C74" s="66">
        <f t="shared" si="68"/>
        <v>1.2703105787950396E-8</v>
      </c>
      <c r="D74" s="39">
        <v>0</v>
      </c>
      <c r="E74" s="66">
        <f t="shared" si="69"/>
        <v>0</v>
      </c>
      <c r="F74" s="39">
        <v>0</v>
      </c>
      <c r="G74" s="19">
        <f t="shared" ref="G74" si="74">F74/F$264</f>
        <v>0</v>
      </c>
      <c r="H74" s="66" t="e">
        <f t="shared" si="71"/>
        <v>#DIV/0!</v>
      </c>
      <c r="I74" s="66" t="e">
        <f t="shared" si="72"/>
        <v>#DIV/0!</v>
      </c>
    </row>
    <row r="75" spans="1:9" x14ac:dyDescent="0.3">
      <c r="A75" s="33" t="s">
        <v>110</v>
      </c>
      <c r="B75" s="39">
        <v>3.6000000000000001E-5</v>
      </c>
      <c r="C75" s="66">
        <f t="shared" si="68"/>
        <v>9.1462361673242835E-9</v>
      </c>
      <c r="D75" s="39">
        <v>1.64E-4</v>
      </c>
      <c r="E75" s="66">
        <f t="shared" si="69"/>
        <v>4.0375538384617957E-8</v>
      </c>
      <c r="F75" s="39">
        <v>0</v>
      </c>
      <c r="G75" s="47">
        <f t="shared" ref="G75" si="75">F75/F$264</f>
        <v>0</v>
      </c>
      <c r="H75" s="66">
        <f t="shared" si="71"/>
        <v>-0.78048780487804881</v>
      </c>
      <c r="I75" s="66" t="e">
        <f t="shared" si="72"/>
        <v>#DIV/0!</v>
      </c>
    </row>
    <row r="76" spans="1:9" x14ac:dyDescent="0.3">
      <c r="A76" s="33" t="s">
        <v>272</v>
      </c>
      <c r="B76" s="39">
        <v>1.9999999999999999E-6</v>
      </c>
      <c r="C76" s="66">
        <f t="shared" si="68"/>
        <v>5.0812423151801572E-10</v>
      </c>
      <c r="D76" s="39">
        <v>5.5655910000000003E-2</v>
      </c>
      <c r="E76" s="66">
        <f t="shared" si="69"/>
        <v>1.3702056893511234E-5</v>
      </c>
      <c r="F76" s="39">
        <v>0</v>
      </c>
      <c r="G76" s="47">
        <f t="shared" ref="G76" si="76">F76/F$264</f>
        <v>0</v>
      </c>
      <c r="H76" s="66">
        <f t="shared" si="71"/>
        <v>-0.99996406491242351</v>
      </c>
      <c r="I76" s="66" t="e">
        <f t="shared" si="72"/>
        <v>#DIV/0!</v>
      </c>
    </row>
    <row r="77" spans="1:9" x14ac:dyDescent="0.3">
      <c r="A77" s="33" t="s">
        <v>59</v>
      </c>
      <c r="B77" s="39">
        <v>0</v>
      </c>
      <c r="C77" s="66">
        <f t="shared" si="68"/>
        <v>0</v>
      </c>
      <c r="D77" s="39">
        <v>0</v>
      </c>
      <c r="E77" s="66">
        <f t="shared" si="69"/>
        <v>0</v>
      </c>
      <c r="F77" s="39">
        <v>0</v>
      </c>
      <c r="G77" s="19">
        <f t="shared" ref="G77" si="77">F77/F$264</f>
        <v>0</v>
      </c>
      <c r="H77" s="66" t="e">
        <f t="shared" si="71"/>
        <v>#DIV/0!</v>
      </c>
      <c r="I77" s="66" t="e">
        <f t="shared" si="72"/>
        <v>#DIV/0!</v>
      </c>
    </row>
    <row r="78" spans="1:9" x14ac:dyDescent="0.3">
      <c r="A78" s="33" t="s">
        <v>61</v>
      </c>
      <c r="B78" s="39">
        <v>0</v>
      </c>
      <c r="C78" s="66">
        <f t="shared" si="68"/>
        <v>0</v>
      </c>
      <c r="D78" s="39">
        <v>0</v>
      </c>
      <c r="E78" s="66">
        <f t="shared" si="69"/>
        <v>0</v>
      </c>
      <c r="F78" s="39">
        <v>0</v>
      </c>
      <c r="G78" s="19">
        <f t="shared" ref="G78" si="78">F78/F$264</f>
        <v>0</v>
      </c>
      <c r="H78" s="66" t="e">
        <f t="shared" si="71"/>
        <v>#DIV/0!</v>
      </c>
      <c r="I78" s="66" t="e">
        <f t="shared" si="72"/>
        <v>#DIV/0!</v>
      </c>
    </row>
    <row r="79" spans="1:9" x14ac:dyDescent="0.3">
      <c r="A79" s="33" t="s">
        <v>63</v>
      </c>
      <c r="B79" s="39">
        <v>0</v>
      </c>
      <c r="C79" s="66">
        <f t="shared" si="68"/>
        <v>0</v>
      </c>
      <c r="D79" s="39">
        <v>0</v>
      </c>
      <c r="E79" s="66">
        <f t="shared" si="69"/>
        <v>0</v>
      </c>
      <c r="F79" s="39">
        <v>0</v>
      </c>
      <c r="G79" s="47">
        <f t="shared" ref="G79" si="79">F79/F$264</f>
        <v>0</v>
      </c>
      <c r="H79" s="66" t="e">
        <f t="shared" si="71"/>
        <v>#DIV/0!</v>
      </c>
      <c r="I79" s="66" t="e">
        <f t="shared" si="72"/>
        <v>#DIV/0!</v>
      </c>
    </row>
    <row r="80" spans="1:9" x14ac:dyDescent="0.3">
      <c r="A80" s="33" t="s">
        <v>64</v>
      </c>
      <c r="B80" s="39">
        <v>0</v>
      </c>
      <c r="C80" s="66">
        <f t="shared" si="68"/>
        <v>0</v>
      </c>
      <c r="D80" s="39">
        <v>0</v>
      </c>
      <c r="E80" s="66">
        <f t="shared" si="69"/>
        <v>0</v>
      </c>
      <c r="F80" s="39">
        <v>0</v>
      </c>
      <c r="G80" s="47">
        <f t="shared" ref="G80" si="80">F80/F$264</f>
        <v>0</v>
      </c>
      <c r="H80" s="66" t="e">
        <f t="shared" si="71"/>
        <v>#DIV/0!</v>
      </c>
      <c r="I80" s="66" t="e">
        <f t="shared" si="72"/>
        <v>#DIV/0!</v>
      </c>
    </row>
    <row r="81" spans="1:9" x14ac:dyDescent="0.3">
      <c r="A81" s="33" t="s">
        <v>65</v>
      </c>
      <c r="B81" s="39">
        <v>0</v>
      </c>
      <c r="C81" s="66">
        <f t="shared" si="68"/>
        <v>0</v>
      </c>
      <c r="D81" s="39">
        <v>0</v>
      </c>
      <c r="E81" s="66">
        <f t="shared" si="69"/>
        <v>0</v>
      </c>
      <c r="F81" s="39">
        <v>0</v>
      </c>
      <c r="G81" s="47">
        <f t="shared" ref="G81" si="81">F81/F$264</f>
        <v>0</v>
      </c>
      <c r="H81" s="66" t="e">
        <f t="shared" si="71"/>
        <v>#DIV/0!</v>
      </c>
      <c r="I81" s="66" t="e">
        <f t="shared" si="72"/>
        <v>#DIV/0!</v>
      </c>
    </row>
    <row r="82" spans="1:9" x14ac:dyDescent="0.3">
      <c r="A82" s="33" t="s">
        <v>66</v>
      </c>
      <c r="B82" s="39">
        <v>0</v>
      </c>
      <c r="C82" s="66">
        <f t="shared" si="68"/>
        <v>0</v>
      </c>
      <c r="D82" s="39">
        <v>0</v>
      </c>
      <c r="E82" s="66">
        <f t="shared" si="69"/>
        <v>0</v>
      </c>
      <c r="F82" s="39">
        <v>0</v>
      </c>
      <c r="G82" s="47">
        <f t="shared" ref="G82" si="82">F82/F$264</f>
        <v>0</v>
      </c>
      <c r="H82" s="66" t="e">
        <f t="shared" si="71"/>
        <v>#DIV/0!</v>
      </c>
      <c r="I82" s="66" t="e">
        <f t="shared" si="72"/>
        <v>#DIV/0!</v>
      </c>
    </row>
    <row r="83" spans="1:9" x14ac:dyDescent="0.3">
      <c r="A83" s="33" t="s">
        <v>68</v>
      </c>
      <c r="B83" s="39">
        <v>0</v>
      </c>
      <c r="C83" s="66">
        <f t="shared" si="68"/>
        <v>0</v>
      </c>
      <c r="D83" s="39">
        <v>0</v>
      </c>
      <c r="E83" s="66">
        <f t="shared" si="69"/>
        <v>0</v>
      </c>
      <c r="F83" s="39">
        <v>0</v>
      </c>
      <c r="G83" s="19">
        <f t="shared" ref="G83" si="83">F83/F$264</f>
        <v>0</v>
      </c>
      <c r="H83" s="66" t="e">
        <f t="shared" si="71"/>
        <v>#DIV/0!</v>
      </c>
      <c r="I83" s="66" t="e">
        <f t="shared" si="72"/>
        <v>#DIV/0!</v>
      </c>
    </row>
    <row r="84" spans="1:9" x14ac:dyDescent="0.3">
      <c r="A84" s="33" t="s">
        <v>69</v>
      </c>
      <c r="B84" s="39">
        <v>0</v>
      </c>
      <c r="C84" s="66">
        <f t="shared" si="68"/>
        <v>0</v>
      </c>
      <c r="D84" s="39">
        <v>0</v>
      </c>
      <c r="E84" s="66">
        <f t="shared" si="69"/>
        <v>0</v>
      </c>
      <c r="F84" s="39">
        <v>0</v>
      </c>
      <c r="G84" s="19">
        <f t="shared" ref="G84" si="84">F84/F$264</f>
        <v>0</v>
      </c>
      <c r="H84" s="66" t="e">
        <f t="shared" si="71"/>
        <v>#DIV/0!</v>
      </c>
      <c r="I84" s="66" t="e">
        <f t="shared" si="72"/>
        <v>#DIV/0!</v>
      </c>
    </row>
    <row r="85" spans="1:9" x14ac:dyDescent="0.3">
      <c r="A85" s="33" t="s">
        <v>70</v>
      </c>
      <c r="B85" s="39">
        <v>0</v>
      </c>
      <c r="C85" s="66">
        <f t="shared" si="68"/>
        <v>0</v>
      </c>
      <c r="D85" s="39">
        <v>0</v>
      </c>
      <c r="E85" s="66">
        <f t="shared" si="69"/>
        <v>0</v>
      </c>
      <c r="F85" s="39">
        <v>0</v>
      </c>
      <c r="G85" s="19">
        <f t="shared" ref="G85" si="85">F85/F$264</f>
        <v>0</v>
      </c>
      <c r="H85" s="66" t="e">
        <f t="shared" si="71"/>
        <v>#DIV/0!</v>
      </c>
      <c r="I85" s="66" t="e">
        <f t="shared" si="72"/>
        <v>#DIV/0!</v>
      </c>
    </row>
    <row r="86" spans="1:9" x14ac:dyDescent="0.3">
      <c r="A86" s="33" t="s">
        <v>71</v>
      </c>
      <c r="B86" s="39">
        <v>0</v>
      </c>
      <c r="C86" s="66">
        <f t="shared" si="68"/>
        <v>0</v>
      </c>
      <c r="D86" s="39">
        <v>4.8399999999999997E-3</v>
      </c>
      <c r="E86" s="66">
        <f t="shared" si="69"/>
        <v>1.1915707669606762E-6</v>
      </c>
      <c r="F86" s="39">
        <v>0</v>
      </c>
      <c r="G86" s="47">
        <f t="shared" ref="G86" si="86">F86/F$264</f>
        <v>0</v>
      </c>
      <c r="H86" s="66">
        <f t="shared" si="71"/>
        <v>-1</v>
      </c>
      <c r="I86" s="66" t="e">
        <f t="shared" si="72"/>
        <v>#DIV/0!</v>
      </c>
    </row>
    <row r="87" spans="1:9" x14ac:dyDescent="0.3">
      <c r="A87" s="33" t="s">
        <v>73</v>
      </c>
      <c r="B87" s="39">
        <v>0</v>
      </c>
      <c r="C87" s="66">
        <f t="shared" si="68"/>
        <v>0</v>
      </c>
      <c r="D87" s="39">
        <v>0</v>
      </c>
      <c r="E87" s="66">
        <f t="shared" si="69"/>
        <v>0</v>
      </c>
      <c r="F87" s="39">
        <v>0</v>
      </c>
      <c r="G87" s="19">
        <f t="shared" ref="G87" si="87">F87/F$264</f>
        <v>0</v>
      </c>
      <c r="H87" s="66" t="e">
        <f t="shared" si="71"/>
        <v>#DIV/0!</v>
      </c>
      <c r="I87" s="66" t="e">
        <f t="shared" si="72"/>
        <v>#DIV/0!</v>
      </c>
    </row>
    <row r="88" spans="1:9" x14ac:dyDescent="0.3">
      <c r="A88" s="33" t="s">
        <v>74</v>
      </c>
      <c r="B88" s="39">
        <v>0</v>
      </c>
      <c r="C88" s="66">
        <f t="shared" si="68"/>
        <v>0</v>
      </c>
      <c r="D88" s="39">
        <v>0</v>
      </c>
      <c r="E88" s="66">
        <f t="shared" si="69"/>
        <v>0</v>
      </c>
      <c r="F88" s="39">
        <v>0</v>
      </c>
      <c r="G88" s="19">
        <f t="shared" ref="G88" si="88">F88/F$264</f>
        <v>0</v>
      </c>
      <c r="H88" s="66" t="e">
        <f t="shared" si="71"/>
        <v>#DIV/0!</v>
      </c>
      <c r="I88" s="66" t="e">
        <f t="shared" si="72"/>
        <v>#DIV/0!</v>
      </c>
    </row>
    <row r="89" spans="1:9" x14ac:dyDescent="0.3">
      <c r="A89" s="33" t="s">
        <v>75</v>
      </c>
      <c r="B89" s="39">
        <v>0</v>
      </c>
      <c r="C89" s="66">
        <f t="shared" si="68"/>
        <v>0</v>
      </c>
      <c r="D89" s="39">
        <v>0</v>
      </c>
      <c r="E89" s="66">
        <f t="shared" si="69"/>
        <v>0</v>
      </c>
      <c r="F89" s="39">
        <v>0</v>
      </c>
      <c r="G89" s="19">
        <f t="shared" ref="G89" si="89">F89/F$264</f>
        <v>0</v>
      </c>
      <c r="H89" s="66" t="e">
        <f t="shared" si="71"/>
        <v>#DIV/0!</v>
      </c>
      <c r="I89" s="66" t="e">
        <f t="shared" si="72"/>
        <v>#DIV/0!</v>
      </c>
    </row>
    <row r="90" spans="1:9" x14ac:dyDescent="0.3">
      <c r="A90" s="33" t="s">
        <v>76</v>
      </c>
      <c r="B90" s="39">
        <v>0</v>
      </c>
      <c r="C90" s="66">
        <f t="shared" si="68"/>
        <v>0</v>
      </c>
      <c r="D90" s="39">
        <v>0</v>
      </c>
      <c r="E90" s="66">
        <f t="shared" si="69"/>
        <v>0</v>
      </c>
      <c r="F90" s="39">
        <v>0</v>
      </c>
      <c r="G90" s="19">
        <f t="shared" ref="G90" si="90">F90/F$264</f>
        <v>0</v>
      </c>
      <c r="H90" s="66" t="e">
        <f t="shared" si="71"/>
        <v>#DIV/0!</v>
      </c>
      <c r="I90" s="66" t="e">
        <f t="shared" si="72"/>
        <v>#DIV/0!</v>
      </c>
    </row>
    <row r="91" spans="1:9" x14ac:dyDescent="0.3">
      <c r="A91" s="33" t="s">
        <v>77</v>
      </c>
      <c r="B91" s="39">
        <v>0</v>
      </c>
      <c r="C91" s="66">
        <f t="shared" si="68"/>
        <v>0</v>
      </c>
      <c r="D91" s="39">
        <v>0</v>
      </c>
      <c r="E91" s="66">
        <f t="shared" si="69"/>
        <v>0</v>
      </c>
      <c r="F91" s="39">
        <v>0</v>
      </c>
      <c r="G91" s="47">
        <f t="shared" ref="G91" si="91">F91/F$264</f>
        <v>0</v>
      </c>
      <c r="H91" s="66" t="e">
        <f t="shared" si="71"/>
        <v>#DIV/0!</v>
      </c>
      <c r="I91" s="66" t="e">
        <f t="shared" si="72"/>
        <v>#DIV/0!</v>
      </c>
    </row>
    <row r="92" spans="1:9" x14ac:dyDescent="0.3">
      <c r="A92" s="33" t="s">
        <v>78</v>
      </c>
      <c r="B92" s="39">
        <v>0</v>
      </c>
      <c r="C92" s="66">
        <f t="shared" si="68"/>
        <v>0</v>
      </c>
      <c r="D92" s="39">
        <v>0</v>
      </c>
      <c r="E92" s="66">
        <f t="shared" si="69"/>
        <v>0</v>
      </c>
      <c r="F92" s="39">
        <v>0</v>
      </c>
      <c r="G92" s="19">
        <f t="shared" ref="G92" si="92">F92/F$264</f>
        <v>0</v>
      </c>
      <c r="H92" s="66" t="e">
        <f t="shared" si="71"/>
        <v>#DIV/0!</v>
      </c>
      <c r="I92" s="66" t="e">
        <f t="shared" si="72"/>
        <v>#DIV/0!</v>
      </c>
    </row>
    <row r="93" spans="1:9" x14ac:dyDescent="0.3">
      <c r="A93" s="33" t="s">
        <v>81</v>
      </c>
      <c r="B93" s="39">
        <v>0</v>
      </c>
      <c r="C93" s="66">
        <f t="shared" si="68"/>
        <v>0</v>
      </c>
      <c r="D93" s="39">
        <v>0</v>
      </c>
      <c r="E93" s="66">
        <f t="shared" si="69"/>
        <v>0</v>
      </c>
      <c r="F93" s="39">
        <v>0</v>
      </c>
      <c r="G93" s="19">
        <f t="shared" ref="G93" si="93">F93/F$264</f>
        <v>0</v>
      </c>
      <c r="H93" s="66" t="e">
        <f t="shared" si="71"/>
        <v>#DIV/0!</v>
      </c>
      <c r="I93" s="66" t="e">
        <f t="shared" si="72"/>
        <v>#DIV/0!</v>
      </c>
    </row>
    <row r="94" spans="1:9" x14ac:dyDescent="0.3">
      <c r="A94" s="33" t="s">
        <v>82</v>
      </c>
      <c r="B94" s="39">
        <v>0</v>
      </c>
      <c r="C94" s="66">
        <f t="shared" si="68"/>
        <v>0</v>
      </c>
      <c r="D94" s="39">
        <v>0</v>
      </c>
      <c r="E94" s="66">
        <f t="shared" si="69"/>
        <v>0</v>
      </c>
      <c r="F94" s="39">
        <v>0</v>
      </c>
      <c r="G94" s="47">
        <f t="shared" ref="G94" si="94">F94/F$264</f>
        <v>0</v>
      </c>
      <c r="H94" s="66" t="e">
        <f t="shared" si="71"/>
        <v>#DIV/0!</v>
      </c>
      <c r="I94" s="66" t="e">
        <f t="shared" si="72"/>
        <v>#DIV/0!</v>
      </c>
    </row>
    <row r="95" spans="1:9" x14ac:dyDescent="0.3">
      <c r="A95" s="33" t="s">
        <v>83</v>
      </c>
      <c r="B95" s="39">
        <v>0</v>
      </c>
      <c r="C95" s="66">
        <f t="shared" si="68"/>
        <v>0</v>
      </c>
      <c r="D95" s="39">
        <v>0</v>
      </c>
      <c r="E95" s="66">
        <f t="shared" si="69"/>
        <v>0</v>
      </c>
      <c r="F95" s="39">
        <v>0</v>
      </c>
      <c r="G95" s="19">
        <f t="shared" ref="G95" si="95">F95/F$264</f>
        <v>0</v>
      </c>
      <c r="H95" s="66" t="e">
        <f t="shared" si="71"/>
        <v>#DIV/0!</v>
      </c>
      <c r="I95" s="66" t="e">
        <f t="shared" si="72"/>
        <v>#DIV/0!</v>
      </c>
    </row>
    <row r="96" spans="1:9" x14ac:dyDescent="0.3">
      <c r="A96" s="33" t="s">
        <v>84</v>
      </c>
      <c r="B96" s="39">
        <v>0</v>
      </c>
      <c r="C96" s="66">
        <f t="shared" si="68"/>
        <v>0</v>
      </c>
      <c r="D96" s="39">
        <v>0</v>
      </c>
      <c r="E96" s="66">
        <f t="shared" si="69"/>
        <v>0</v>
      </c>
      <c r="F96" s="39">
        <v>0</v>
      </c>
      <c r="G96" s="47">
        <f t="shared" ref="G96" si="96">F96/F$264</f>
        <v>0</v>
      </c>
      <c r="H96" s="66" t="e">
        <f t="shared" si="71"/>
        <v>#DIV/0!</v>
      </c>
      <c r="I96" s="66" t="e">
        <f t="shared" si="72"/>
        <v>#DIV/0!</v>
      </c>
    </row>
    <row r="97" spans="1:9" x14ac:dyDescent="0.3">
      <c r="A97" s="33" t="s">
        <v>85</v>
      </c>
      <c r="B97" s="39">
        <v>0</v>
      </c>
      <c r="C97" s="66">
        <f t="shared" si="68"/>
        <v>0</v>
      </c>
      <c r="D97" s="39">
        <v>0</v>
      </c>
      <c r="E97" s="66">
        <f t="shared" si="69"/>
        <v>0</v>
      </c>
      <c r="F97" s="39">
        <v>2.20346E-3</v>
      </c>
      <c r="G97" s="19">
        <f t="shared" ref="G97" si="97">F97/F$264</f>
        <v>8.3930104685606829E-7</v>
      </c>
      <c r="H97" s="66" t="e">
        <f t="shared" si="71"/>
        <v>#DIV/0!</v>
      </c>
      <c r="I97" s="66">
        <f t="shared" si="72"/>
        <v>-1</v>
      </c>
    </row>
    <row r="98" spans="1:9" x14ac:dyDescent="0.3">
      <c r="A98" s="33" t="s">
        <v>86</v>
      </c>
      <c r="B98" s="39">
        <v>0</v>
      </c>
      <c r="C98" s="66">
        <f t="shared" si="68"/>
        <v>0</v>
      </c>
      <c r="D98" s="39">
        <v>0</v>
      </c>
      <c r="E98" s="66">
        <f t="shared" si="69"/>
        <v>0</v>
      </c>
      <c r="F98" s="39">
        <v>0</v>
      </c>
      <c r="G98" s="19">
        <f t="shared" ref="G98" si="98">F98/F$264</f>
        <v>0</v>
      </c>
      <c r="H98" s="66" t="e">
        <f t="shared" si="71"/>
        <v>#DIV/0!</v>
      </c>
      <c r="I98" s="66" t="e">
        <f t="shared" si="72"/>
        <v>#DIV/0!</v>
      </c>
    </row>
    <row r="99" spans="1:9" x14ac:dyDescent="0.3">
      <c r="A99" s="33" t="s">
        <v>87</v>
      </c>
      <c r="B99" s="39">
        <v>0</v>
      </c>
      <c r="C99" s="66">
        <f t="shared" si="68"/>
        <v>0</v>
      </c>
      <c r="D99" s="39">
        <v>0</v>
      </c>
      <c r="E99" s="66">
        <f t="shared" si="69"/>
        <v>0</v>
      </c>
      <c r="F99" s="39">
        <v>0</v>
      </c>
      <c r="G99" s="47">
        <f t="shared" ref="G99" si="99">F99/F$264</f>
        <v>0</v>
      </c>
      <c r="H99" s="66" t="e">
        <f t="shared" si="71"/>
        <v>#DIV/0!</v>
      </c>
      <c r="I99" s="66" t="e">
        <f t="shared" si="72"/>
        <v>#DIV/0!</v>
      </c>
    </row>
    <row r="100" spans="1:9" x14ac:dyDescent="0.3">
      <c r="A100" s="33" t="s">
        <v>88</v>
      </c>
      <c r="B100" s="39">
        <v>0</v>
      </c>
      <c r="C100" s="66">
        <f t="shared" si="68"/>
        <v>0</v>
      </c>
      <c r="D100" s="39">
        <v>2.97560972</v>
      </c>
      <c r="E100" s="66">
        <f t="shared" si="69"/>
        <v>7.3257222236281882E-4</v>
      </c>
      <c r="F100" s="39">
        <v>0</v>
      </c>
      <c r="G100" s="47">
        <f t="shared" ref="G100" si="100">F100/F$264</f>
        <v>0</v>
      </c>
      <c r="H100" s="66">
        <f t="shared" si="71"/>
        <v>-1</v>
      </c>
      <c r="I100" s="66" t="e">
        <f t="shared" si="72"/>
        <v>#DIV/0!</v>
      </c>
    </row>
    <row r="101" spans="1:9" x14ac:dyDescent="0.3">
      <c r="A101" s="33" t="s">
        <v>90</v>
      </c>
      <c r="B101" s="39">
        <v>0</v>
      </c>
      <c r="C101" s="66">
        <f t="shared" si="68"/>
        <v>0</v>
      </c>
      <c r="D101" s="39">
        <v>0</v>
      </c>
      <c r="E101" s="66">
        <f t="shared" si="69"/>
        <v>0</v>
      </c>
      <c r="F101" s="39">
        <v>0</v>
      </c>
      <c r="G101" s="19">
        <f t="shared" ref="G101" si="101">F101/F$264</f>
        <v>0</v>
      </c>
      <c r="H101" s="66" t="e">
        <f t="shared" si="71"/>
        <v>#DIV/0!</v>
      </c>
      <c r="I101" s="66" t="e">
        <f t="shared" si="72"/>
        <v>#DIV/0!</v>
      </c>
    </row>
    <row r="102" spans="1:9" x14ac:dyDescent="0.3">
      <c r="A102" s="33" t="s">
        <v>91</v>
      </c>
      <c r="B102" s="39">
        <v>0</v>
      </c>
      <c r="C102" s="66">
        <f t="shared" si="68"/>
        <v>0</v>
      </c>
      <c r="D102" s="39">
        <v>0</v>
      </c>
      <c r="E102" s="66">
        <f t="shared" si="69"/>
        <v>0</v>
      </c>
      <c r="F102" s="39">
        <v>0</v>
      </c>
      <c r="G102" s="19">
        <f t="shared" ref="G102" si="102">F102/F$264</f>
        <v>0</v>
      </c>
      <c r="H102" s="66" t="e">
        <f t="shared" si="71"/>
        <v>#DIV/0!</v>
      </c>
      <c r="I102" s="66" t="e">
        <f t="shared" si="72"/>
        <v>#DIV/0!</v>
      </c>
    </row>
    <row r="103" spans="1:9" x14ac:dyDescent="0.3">
      <c r="A103" s="33" t="s">
        <v>92</v>
      </c>
      <c r="B103" s="39">
        <v>0</v>
      </c>
      <c r="C103" s="66">
        <f t="shared" si="68"/>
        <v>0</v>
      </c>
      <c r="D103" s="39">
        <v>0</v>
      </c>
      <c r="E103" s="66">
        <f t="shared" si="69"/>
        <v>0</v>
      </c>
      <c r="F103" s="39">
        <v>0</v>
      </c>
      <c r="G103" s="19">
        <f t="shared" ref="G103" si="103">F103/F$264</f>
        <v>0</v>
      </c>
      <c r="H103" s="66" t="e">
        <f t="shared" si="71"/>
        <v>#DIV/0!</v>
      </c>
      <c r="I103" s="66" t="e">
        <f t="shared" si="72"/>
        <v>#DIV/0!</v>
      </c>
    </row>
    <row r="104" spans="1:9" x14ac:dyDescent="0.3">
      <c r="A104" s="33" t="s">
        <v>93</v>
      </c>
      <c r="B104" s="39">
        <v>0</v>
      </c>
      <c r="C104" s="66">
        <f t="shared" si="68"/>
        <v>0</v>
      </c>
      <c r="D104" s="39">
        <v>0</v>
      </c>
      <c r="E104" s="66">
        <f t="shared" si="69"/>
        <v>0</v>
      </c>
      <c r="F104" s="39">
        <v>0</v>
      </c>
      <c r="G104" s="47">
        <f t="shared" ref="G104" si="104">F104/F$264</f>
        <v>0</v>
      </c>
      <c r="H104" s="66" t="e">
        <f t="shared" si="71"/>
        <v>#DIV/0!</v>
      </c>
      <c r="I104" s="66" t="e">
        <f t="shared" si="72"/>
        <v>#DIV/0!</v>
      </c>
    </row>
    <row r="105" spans="1:9" x14ac:dyDescent="0.3">
      <c r="A105" s="33" t="s">
        <v>94</v>
      </c>
      <c r="B105" s="39">
        <v>0</v>
      </c>
      <c r="C105" s="66">
        <f t="shared" si="68"/>
        <v>0</v>
      </c>
      <c r="D105" s="39">
        <v>0</v>
      </c>
      <c r="E105" s="66">
        <f t="shared" si="69"/>
        <v>0</v>
      </c>
      <c r="F105" s="39">
        <v>0</v>
      </c>
      <c r="G105" s="19">
        <f t="shared" ref="G105" si="105">F105/F$264</f>
        <v>0</v>
      </c>
      <c r="H105" s="66" t="e">
        <f t="shared" si="71"/>
        <v>#DIV/0!</v>
      </c>
      <c r="I105" s="66" t="e">
        <f t="shared" si="72"/>
        <v>#DIV/0!</v>
      </c>
    </row>
    <row r="106" spans="1:9" x14ac:dyDescent="0.3">
      <c r="A106" s="33" t="s">
        <v>96</v>
      </c>
      <c r="B106" s="39">
        <v>0</v>
      </c>
      <c r="C106" s="66">
        <f t="shared" si="68"/>
        <v>0</v>
      </c>
      <c r="D106" s="39">
        <v>0</v>
      </c>
      <c r="E106" s="66">
        <f t="shared" si="69"/>
        <v>0</v>
      </c>
      <c r="F106" s="39">
        <v>0</v>
      </c>
      <c r="G106" s="19">
        <f t="shared" ref="G106" si="106">F106/F$264</f>
        <v>0</v>
      </c>
      <c r="H106" s="66" t="e">
        <f t="shared" si="71"/>
        <v>#DIV/0!</v>
      </c>
      <c r="I106" s="66" t="e">
        <f t="shared" si="72"/>
        <v>#DIV/0!</v>
      </c>
    </row>
    <row r="107" spans="1:9" x14ac:dyDescent="0.3">
      <c r="A107" s="33" t="s">
        <v>101</v>
      </c>
      <c r="B107" s="39">
        <v>0</v>
      </c>
      <c r="C107" s="66">
        <f t="shared" si="68"/>
        <v>0</v>
      </c>
      <c r="D107" s="39">
        <v>0</v>
      </c>
      <c r="E107" s="66">
        <f t="shared" si="69"/>
        <v>0</v>
      </c>
      <c r="F107" s="39">
        <v>0</v>
      </c>
      <c r="G107" s="19">
        <f t="shared" ref="G107" si="107">F107/F$264</f>
        <v>0</v>
      </c>
      <c r="H107" s="66" t="e">
        <f t="shared" si="71"/>
        <v>#DIV/0!</v>
      </c>
      <c r="I107" s="66" t="e">
        <f t="shared" si="72"/>
        <v>#DIV/0!</v>
      </c>
    </row>
    <row r="108" spans="1:9" x14ac:dyDescent="0.3">
      <c r="A108" s="33" t="s">
        <v>102</v>
      </c>
      <c r="B108" s="39">
        <v>0</v>
      </c>
      <c r="C108" s="66">
        <f t="shared" si="68"/>
        <v>0</v>
      </c>
      <c r="D108" s="39">
        <v>6.9585019999999997E-2</v>
      </c>
      <c r="E108" s="66">
        <f t="shared" si="69"/>
        <v>1.7131296621978098E-5</v>
      </c>
      <c r="F108" s="39">
        <v>0</v>
      </c>
      <c r="G108" s="19">
        <f t="shared" ref="G108" si="108">F108/F$264</f>
        <v>0</v>
      </c>
      <c r="H108" s="66">
        <f t="shared" si="71"/>
        <v>-1</v>
      </c>
      <c r="I108" s="66" t="e">
        <f t="shared" si="72"/>
        <v>#DIV/0!</v>
      </c>
    </row>
    <row r="109" spans="1:9" x14ac:dyDescent="0.3">
      <c r="A109" s="33" t="s">
        <v>103</v>
      </c>
      <c r="B109" s="39">
        <v>0</v>
      </c>
      <c r="C109" s="66">
        <f t="shared" si="68"/>
        <v>0</v>
      </c>
      <c r="D109" s="39">
        <v>0</v>
      </c>
      <c r="E109" s="66">
        <f t="shared" si="69"/>
        <v>0</v>
      </c>
      <c r="F109" s="39">
        <v>0</v>
      </c>
      <c r="G109" s="19">
        <f t="shared" ref="G109" si="109">F109/F$264</f>
        <v>0</v>
      </c>
      <c r="H109" s="66" t="e">
        <f t="shared" si="71"/>
        <v>#DIV/0!</v>
      </c>
      <c r="I109" s="66" t="e">
        <f t="shared" si="72"/>
        <v>#DIV/0!</v>
      </c>
    </row>
    <row r="110" spans="1:9" x14ac:dyDescent="0.3">
      <c r="A110" s="33" t="s">
        <v>107</v>
      </c>
      <c r="B110" s="39">
        <v>0</v>
      </c>
      <c r="C110" s="66">
        <f t="shared" si="68"/>
        <v>0</v>
      </c>
      <c r="D110" s="39">
        <v>0</v>
      </c>
      <c r="E110" s="66">
        <f t="shared" si="69"/>
        <v>0</v>
      </c>
      <c r="F110" s="39">
        <v>0</v>
      </c>
      <c r="G110" s="33">
        <f t="shared" ref="G110" si="110">F110/F$264</f>
        <v>0</v>
      </c>
      <c r="H110" s="66" t="e">
        <f t="shared" si="71"/>
        <v>#DIV/0!</v>
      </c>
      <c r="I110" s="66" t="e">
        <f t="shared" si="72"/>
        <v>#DIV/0!</v>
      </c>
    </row>
    <row r="111" spans="1:9" x14ac:dyDescent="0.3">
      <c r="A111" s="33" t="s">
        <v>108</v>
      </c>
      <c r="B111" s="39">
        <v>0</v>
      </c>
      <c r="C111" s="66">
        <f t="shared" si="68"/>
        <v>0</v>
      </c>
      <c r="D111" s="39">
        <v>0</v>
      </c>
      <c r="E111" s="66">
        <f t="shared" si="69"/>
        <v>0</v>
      </c>
      <c r="F111" s="39">
        <v>0</v>
      </c>
      <c r="G111" s="33">
        <f t="shared" ref="G111" si="111">F111/F$264</f>
        <v>0</v>
      </c>
      <c r="H111" s="66" t="e">
        <f t="shared" si="71"/>
        <v>#DIV/0!</v>
      </c>
      <c r="I111" s="66" t="e">
        <f t="shared" si="72"/>
        <v>#DIV/0!</v>
      </c>
    </row>
    <row r="112" spans="1:9" x14ac:dyDescent="0.3">
      <c r="A112" s="33" t="s">
        <v>109</v>
      </c>
      <c r="B112" s="39">
        <v>0</v>
      </c>
      <c r="C112" s="66">
        <f t="shared" si="68"/>
        <v>0</v>
      </c>
      <c r="D112" s="39">
        <v>0</v>
      </c>
      <c r="E112" s="66">
        <f t="shared" si="69"/>
        <v>0</v>
      </c>
      <c r="F112" s="39">
        <v>0</v>
      </c>
      <c r="G112" s="33">
        <f t="shared" ref="G112" si="112">F112/F$264</f>
        <v>0</v>
      </c>
      <c r="H112" s="66" t="e">
        <f t="shared" si="71"/>
        <v>#DIV/0!</v>
      </c>
      <c r="I112" s="66" t="e">
        <f t="shared" si="72"/>
        <v>#DIV/0!</v>
      </c>
    </row>
    <row r="113" spans="1:9" x14ac:dyDescent="0.3">
      <c r="A113" s="33" t="s">
        <v>111</v>
      </c>
      <c r="B113" s="39">
        <v>0</v>
      </c>
      <c r="C113" s="66">
        <f t="shared" si="68"/>
        <v>0</v>
      </c>
      <c r="D113" s="39">
        <v>0</v>
      </c>
      <c r="E113" s="66">
        <f t="shared" si="69"/>
        <v>0</v>
      </c>
      <c r="F113" s="39">
        <v>0</v>
      </c>
      <c r="G113" s="33">
        <f t="shared" ref="G113" si="113">F113/F$264</f>
        <v>0</v>
      </c>
      <c r="H113" s="66" t="e">
        <f t="shared" si="71"/>
        <v>#DIV/0!</v>
      </c>
      <c r="I113" s="66" t="e">
        <f t="shared" si="72"/>
        <v>#DIV/0!</v>
      </c>
    </row>
    <row r="114" spans="1:9" x14ac:dyDescent="0.3">
      <c r="A114" s="33" t="s">
        <v>112</v>
      </c>
      <c r="B114" s="39">
        <v>0</v>
      </c>
      <c r="C114" s="66">
        <f t="shared" si="68"/>
        <v>0</v>
      </c>
      <c r="D114" s="39">
        <v>0</v>
      </c>
      <c r="E114" s="66">
        <f t="shared" si="69"/>
        <v>0</v>
      </c>
      <c r="F114" s="39">
        <v>1.586999E-2</v>
      </c>
      <c r="G114" s="33">
        <f t="shared" ref="G114" si="114">F114/F$264</f>
        <v>6.0449017547835391E-6</v>
      </c>
      <c r="H114" s="66" t="e">
        <f t="shared" si="71"/>
        <v>#DIV/0!</v>
      </c>
      <c r="I114" s="66">
        <f t="shared" si="72"/>
        <v>-1</v>
      </c>
    </row>
    <row r="115" spans="1:9" x14ac:dyDescent="0.3">
      <c r="A115" s="33" t="s">
        <v>115</v>
      </c>
      <c r="B115" s="39">
        <v>0</v>
      </c>
      <c r="C115" s="66">
        <f t="shared" si="68"/>
        <v>0</v>
      </c>
      <c r="D115" s="39">
        <v>0</v>
      </c>
      <c r="E115" s="66">
        <f t="shared" si="69"/>
        <v>0</v>
      </c>
      <c r="F115" s="39">
        <v>0</v>
      </c>
      <c r="G115" s="33">
        <f t="shared" ref="G115" si="115">F115/F$264</f>
        <v>0</v>
      </c>
      <c r="H115" s="66" t="e">
        <f t="shared" si="71"/>
        <v>#DIV/0!</v>
      </c>
      <c r="I115" s="66" t="e">
        <f t="shared" si="72"/>
        <v>#DIV/0!</v>
      </c>
    </row>
    <row r="116" spans="1:9" x14ac:dyDescent="0.3">
      <c r="A116" s="33" t="s">
        <v>117</v>
      </c>
      <c r="B116" s="39">
        <v>0</v>
      </c>
      <c r="C116" s="66">
        <f t="shared" si="68"/>
        <v>0</v>
      </c>
      <c r="D116" s="39">
        <v>0</v>
      </c>
      <c r="E116" s="66">
        <f t="shared" si="69"/>
        <v>0</v>
      </c>
      <c r="F116" s="39">
        <v>0</v>
      </c>
      <c r="G116" s="33">
        <f t="shared" ref="G116" si="116">F116/F$264</f>
        <v>0</v>
      </c>
      <c r="H116" s="66" t="e">
        <f t="shared" si="71"/>
        <v>#DIV/0!</v>
      </c>
      <c r="I116" s="66" t="e">
        <f t="shared" si="72"/>
        <v>#DIV/0!</v>
      </c>
    </row>
    <row r="117" spans="1:9" x14ac:dyDescent="0.3">
      <c r="A117" s="33" t="s">
        <v>118</v>
      </c>
      <c r="B117" s="39">
        <v>0</v>
      </c>
      <c r="C117" s="66">
        <f t="shared" si="68"/>
        <v>0</v>
      </c>
      <c r="D117" s="39">
        <v>0</v>
      </c>
      <c r="E117" s="66">
        <f t="shared" si="69"/>
        <v>0</v>
      </c>
      <c r="F117" s="39">
        <v>0</v>
      </c>
      <c r="G117" s="33">
        <f t="shared" ref="G117" si="117">F117/F$264</f>
        <v>0</v>
      </c>
      <c r="H117" s="66" t="e">
        <f t="shared" si="71"/>
        <v>#DIV/0!</v>
      </c>
      <c r="I117" s="66" t="e">
        <f t="shared" si="72"/>
        <v>#DIV/0!</v>
      </c>
    </row>
    <row r="118" spans="1:9" x14ac:dyDescent="0.3">
      <c r="A118" s="33" t="s">
        <v>119</v>
      </c>
      <c r="B118" s="39">
        <v>0</v>
      </c>
      <c r="C118" s="66">
        <f t="shared" si="68"/>
        <v>0</v>
      </c>
      <c r="D118" s="39">
        <v>0</v>
      </c>
      <c r="E118" s="66">
        <f t="shared" si="69"/>
        <v>0</v>
      </c>
      <c r="F118" s="39">
        <v>0</v>
      </c>
      <c r="G118" s="33">
        <f t="shared" ref="G118" si="118">F118/F$264</f>
        <v>0</v>
      </c>
      <c r="H118" s="66" t="e">
        <f t="shared" si="71"/>
        <v>#DIV/0!</v>
      </c>
      <c r="I118" s="66" t="e">
        <f t="shared" si="72"/>
        <v>#DIV/0!</v>
      </c>
    </row>
    <row r="119" spans="1:9" x14ac:dyDescent="0.3">
      <c r="A119" s="33" t="s">
        <v>121</v>
      </c>
      <c r="B119" s="39">
        <v>0</v>
      </c>
      <c r="C119" s="66">
        <f t="shared" si="68"/>
        <v>0</v>
      </c>
      <c r="D119" s="39">
        <v>0</v>
      </c>
      <c r="E119" s="66">
        <f t="shared" si="69"/>
        <v>0</v>
      </c>
      <c r="F119" s="39">
        <v>0</v>
      </c>
      <c r="G119" s="33">
        <f t="shared" ref="G119" si="119">F119/F$264</f>
        <v>0</v>
      </c>
      <c r="H119" s="66" t="e">
        <f t="shared" si="71"/>
        <v>#DIV/0!</v>
      </c>
      <c r="I119" s="66" t="e">
        <f t="shared" si="72"/>
        <v>#DIV/0!</v>
      </c>
    </row>
    <row r="120" spans="1:9" x14ac:dyDescent="0.3">
      <c r="A120" s="33" t="s">
        <v>123</v>
      </c>
      <c r="B120" s="39">
        <v>0</v>
      </c>
      <c r="C120" s="66">
        <f t="shared" si="68"/>
        <v>0</v>
      </c>
      <c r="D120" s="39">
        <v>0</v>
      </c>
      <c r="E120" s="66">
        <f t="shared" si="69"/>
        <v>0</v>
      </c>
      <c r="F120" s="39">
        <v>0</v>
      </c>
      <c r="G120" s="33">
        <f t="shared" ref="G120" si="120">F120/F$264</f>
        <v>0</v>
      </c>
      <c r="H120" s="66" t="e">
        <f t="shared" si="71"/>
        <v>#DIV/0!</v>
      </c>
      <c r="I120" s="66" t="e">
        <f t="shared" si="72"/>
        <v>#DIV/0!</v>
      </c>
    </row>
    <row r="121" spans="1:9" x14ac:dyDescent="0.3">
      <c r="A121" s="33" t="s">
        <v>124</v>
      </c>
      <c r="B121" s="39">
        <v>0</v>
      </c>
      <c r="C121" s="66">
        <f t="shared" si="68"/>
        <v>0</v>
      </c>
      <c r="D121" s="39">
        <v>0</v>
      </c>
      <c r="E121" s="66">
        <f t="shared" si="69"/>
        <v>0</v>
      </c>
      <c r="F121" s="39">
        <v>0</v>
      </c>
      <c r="G121" s="33">
        <f t="shared" ref="G121" si="121">F121/F$264</f>
        <v>0</v>
      </c>
      <c r="H121" s="66" t="e">
        <f t="shared" si="71"/>
        <v>#DIV/0!</v>
      </c>
      <c r="I121" s="66" t="e">
        <f t="shared" si="72"/>
        <v>#DIV/0!</v>
      </c>
    </row>
    <row r="122" spans="1:9" x14ac:dyDescent="0.3">
      <c r="A122" s="33" t="s">
        <v>125</v>
      </c>
      <c r="B122" s="39">
        <v>0</v>
      </c>
      <c r="C122" s="66">
        <f t="shared" si="68"/>
        <v>0</v>
      </c>
      <c r="D122" s="39">
        <v>0</v>
      </c>
      <c r="E122" s="66">
        <f t="shared" si="69"/>
        <v>0</v>
      </c>
      <c r="F122" s="39">
        <v>0</v>
      </c>
      <c r="G122" s="33">
        <f t="shared" ref="G122" si="122">F122/F$264</f>
        <v>0</v>
      </c>
      <c r="H122" s="66" t="e">
        <f t="shared" si="71"/>
        <v>#DIV/0!</v>
      </c>
      <c r="I122" s="66" t="e">
        <f t="shared" si="72"/>
        <v>#DIV/0!</v>
      </c>
    </row>
    <row r="123" spans="1:9" x14ac:dyDescent="0.3">
      <c r="A123" s="33" t="s">
        <v>126</v>
      </c>
      <c r="B123" s="39">
        <v>0</v>
      </c>
      <c r="C123" s="66">
        <f t="shared" si="68"/>
        <v>0</v>
      </c>
      <c r="D123" s="39">
        <v>0</v>
      </c>
      <c r="E123" s="66">
        <f t="shared" si="69"/>
        <v>0</v>
      </c>
      <c r="F123" s="39">
        <v>0</v>
      </c>
      <c r="G123" s="33">
        <f t="shared" ref="G123" si="123">F123/F$264</f>
        <v>0</v>
      </c>
      <c r="H123" s="66" t="e">
        <f t="shared" si="71"/>
        <v>#DIV/0!</v>
      </c>
      <c r="I123" s="66" t="e">
        <f t="shared" si="72"/>
        <v>#DIV/0!</v>
      </c>
    </row>
    <row r="124" spans="1:9" x14ac:dyDescent="0.3">
      <c r="A124" s="33" t="s">
        <v>127</v>
      </c>
      <c r="B124" s="39">
        <v>0</v>
      </c>
      <c r="C124" s="66">
        <f t="shared" si="68"/>
        <v>0</v>
      </c>
      <c r="D124" s="39">
        <v>0</v>
      </c>
      <c r="E124" s="66">
        <f t="shared" si="69"/>
        <v>0</v>
      </c>
      <c r="F124" s="39">
        <v>0</v>
      </c>
      <c r="G124" s="33">
        <f t="shared" ref="G124" si="124">F124/F$264</f>
        <v>0</v>
      </c>
      <c r="H124" s="66" t="e">
        <f t="shared" si="71"/>
        <v>#DIV/0!</v>
      </c>
      <c r="I124" s="66" t="e">
        <f t="shared" si="72"/>
        <v>#DIV/0!</v>
      </c>
    </row>
    <row r="125" spans="1:9" x14ac:dyDescent="0.3">
      <c r="A125" s="33" t="s">
        <v>131</v>
      </c>
      <c r="B125" s="39">
        <v>0</v>
      </c>
      <c r="C125" s="66">
        <f t="shared" si="68"/>
        <v>0</v>
      </c>
      <c r="D125" s="39">
        <v>0</v>
      </c>
      <c r="E125" s="66">
        <f t="shared" si="69"/>
        <v>0</v>
      </c>
      <c r="F125" s="39">
        <v>0</v>
      </c>
      <c r="G125" s="33">
        <f t="shared" ref="G125" si="125">F125/F$264</f>
        <v>0</v>
      </c>
      <c r="H125" s="66" t="e">
        <f t="shared" si="71"/>
        <v>#DIV/0!</v>
      </c>
      <c r="I125" s="66" t="e">
        <f t="shared" si="72"/>
        <v>#DIV/0!</v>
      </c>
    </row>
    <row r="126" spans="1:9" x14ac:dyDescent="0.3">
      <c r="A126" s="33" t="s">
        <v>132</v>
      </c>
      <c r="B126" s="39">
        <v>0</v>
      </c>
      <c r="C126" s="66">
        <f t="shared" si="68"/>
        <v>0</v>
      </c>
      <c r="D126" s="39">
        <v>0</v>
      </c>
      <c r="E126" s="66">
        <f t="shared" si="69"/>
        <v>0</v>
      </c>
      <c r="F126" s="39">
        <v>0</v>
      </c>
      <c r="G126" s="33">
        <f t="shared" ref="G126" si="126">F126/F$264</f>
        <v>0</v>
      </c>
      <c r="H126" s="66" t="e">
        <f t="shared" si="71"/>
        <v>#DIV/0!</v>
      </c>
      <c r="I126" s="66" t="e">
        <f t="shared" si="72"/>
        <v>#DIV/0!</v>
      </c>
    </row>
    <row r="127" spans="1:9" x14ac:dyDescent="0.3">
      <c r="A127" s="33" t="s">
        <v>133</v>
      </c>
      <c r="B127" s="39">
        <v>0</v>
      </c>
      <c r="C127" s="66">
        <f t="shared" si="68"/>
        <v>0</v>
      </c>
      <c r="D127" s="39">
        <v>0</v>
      </c>
      <c r="E127" s="66">
        <f t="shared" si="69"/>
        <v>0</v>
      </c>
      <c r="F127" s="39">
        <v>0</v>
      </c>
      <c r="G127" s="33">
        <f t="shared" ref="G127" si="127">F127/F$264</f>
        <v>0</v>
      </c>
      <c r="H127" s="66" t="e">
        <f t="shared" si="71"/>
        <v>#DIV/0!</v>
      </c>
      <c r="I127" s="66" t="e">
        <f t="shared" si="72"/>
        <v>#DIV/0!</v>
      </c>
    </row>
    <row r="128" spans="1:9" x14ac:dyDescent="0.3">
      <c r="A128" s="33" t="s">
        <v>136</v>
      </c>
      <c r="B128" s="39">
        <v>0</v>
      </c>
      <c r="C128" s="66">
        <f t="shared" si="68"/>
        <v>0</v>
      </c>
      <c r="D128" s="39">
        <v>0</v>
      </c>
      <c r="E128" s="66">
        <f t="shared" si="69"/>
        <v>0</v>
      </c>
      <c r="F128" s="39">
        <v>0</v>
      </c>
      <c r="G128" s="33">
        <f t="shared" ref="G128" si="128">F128/F$264</f>
        <v>0</v>
      </c>
      <c r="H128" s="66" t="e">
        <f t="shared" si="71"/>
        <v>#DIV/0!</v>
      </c>
      <c r="I128" s="66" t="e">
        <f t="shared" si="72"/>
        <v>#DIV/0!</v>
      </c>
    </row>
    <row r="129" spans="1:9" x14ac:dyDescent="0.3">
      <c r="A129" s="33" t="s">
        <v>139</v>
      </c>
      <c r="B129" s="39">
        <v>0</v>
      </c>
      <c r="C129" s="66">
        <f t="shared" si="68"/>
        <v>0</v>
      </c>
      <c r="D129" s="39">
        <v>0</v>
      </c>
      <c r="E129" s="66">
        <f t="shared" si="69"/>
        <v>0</v>
      </c>
      <c r="F129" s="39">
        <v>0</v>
      </c>
      <c r="G129" s="33">
        <f t="shared" ref="G129" si="129">F129/F$264</f>
        <v>0</v>
      </c>
      <c r="H129" s="66" t="e">
        <f t="shared" si="71"/>
        <v>#DIV/0!</v>
      </c>
      <c r="I129" s="66" t="e">
        <f t="shared" si="72"/>
        <v>#DIV/0!</v>
      </c>
    </row>
    <row r="130" spans="1:9" x14ac:dyDescent="0.3">
      <c r="A130" s="33" t="s">
        <v>140</v>
      </c>
      <c r="B130" s="39">
        <v>0</v>
      </c>
      <c r="C130" s="66">
        <f t="shared" si="68"/>
        <v>0</v>
      </c>
      <c r="D130" s="39">
        <v>0</v>
      </c>
      <c r="E130" s="66">
        <f t="shared" si="69"/>
        <v>0</v>
      </c>
      <c r="F130" s="39">
        <v>0</v>
      </c>
      <c r="G130" s="33">
        <f t="shared" ref="G130" si="130">F130/F$264</f>
        <v>0</v>
      </c>
      <c r="H130" s="66" t="e">
        <f t="shared" si="71"/>
        <v>#DIV/0!</v>
      </c>
      <c r="I130" s="66" t="e">
        <f t="shared" si="72"/>
        <v>#DIV/0!</v>
      </c>
    </row>
    <row r="131" spans="1:9" x14ac:dyDescent="0.3">
      <c r="A131" s="33" t="s">
        <v>142</v>
      </c>
      <c r="B131" s="39">
        <v>0</v>
      </c>
      <c r="C131" s="66">
        <f t="shared" si="68"/>
        <v>0</v>
      </c>
      <c r="D131" s="39">
        <v>0</v>
      </c>
      <c r="E131" s="66">
        <f t="shared" si="69"/>
        <v>0</v>
      </c>
      <c r="F131" s="39">
        <v>0.71404281000000003</v>
      </c>
      <c r="G131" s="33">
        <f t="shared" ref="G131" si="131">F131/F$264</f>
        <v>2.7197992154749743E-4</v>
      </c>
      <c r="H131" s="66" t="e">
        <f t="shared" si="71"/>
        <v>#DIV/0!</v>
      </c>
      <c r="I131" s="66">
        <f t="shared" si="72"/>
        <v>-1</v>
      </c>
    </row>
    <row r="132" spans="1:9" x14ac:dyDescent="0.3">
      <c r="A132" s="33" t="s">
        <v>143</v>
      </c>
      <c r="B132" s="39">
        <v>0</v>
      </c>
      <c r="C132" s="66">
        <f t="shared" si="68"/>
        <v>0</v>
      </c>
      <c r="D132" s="39">
        <v>0</v>
      </c>
      <c r="E132" s="66">
        <f t="shared" si="69"/>
        <v>0</v>
      </c>
      <c r="F132" s="39">
        <v>0</v>
      </c>
      <c r="G132" s="33">
        <f t="shared" ref="G132" si="132">F132/F$264</f>
        <v>0</v>
      </c>
      <c r="H132" s="66" t="e">
        <f t="shared" si="71"/>
        <v>#DIV/0!</v>
      </c>
      <c r="I132" s="66" t="e">
        <f t="shared" si="72"/>
        <v>#DIV/0!</v>
      </c>
    </row>
    <row r="133" spans="1:9" x14ac:dyDescent="0.3">
      <c r="A133" s="33" t="s">
        <v>144</v>
      </c>
      <c r="B133" s="39">
        <v>0</v>
      </c>
      <c r="C133" s="66">
        <f t="shared" si="68"/>
        <v>0</v>
      </c>
      <c r="D133" s="39">
        <v>0</v>
      </c>
      <c r="E133" s="66">
        <f t="shared" si="69"/>
        <v>0</v>
      </c>
      <c r="F133" s="39">
        <v>0</v>
      </c>
      <c r="G133" s="33">
        <f t="shared" ref="G133" si="133">F133/F$264</f>
        <v>0</v>
      </c>
      <c r="H133" s="66" t="e">
        <f t="shared" si="71"/>
        <v>#DIV/0!</v>
      </c>
      <c r="I133" s="66" t="e">
        <f t="shared" si="72"/>
        <v>#DIV/0!</v>
      </c>
    </row>
    <row r="134" spans="1:9" x14ac:dyDescent="0.3">
      <c r="A134" s="33" t="s">
        <v>145</v>
      </c>
      <c r="B134" s="39">
        <v>0</v>
      </c>
      <c r="C134" s="66">
        <f t="shared" si="68"/>
        <v>0</v>
      </c>
      <c r="D134" s="39">
        <v>1.539E-3</v>
      </c>
      <c r="E134" s="66">
        <f t="shared" si="69"/>
        <v>3.7888996081662826E-7</v>
      </c>
      <c r="F134" s="39">
        <v>0</v>
      </c>
      <c r="G134" s="33">
        <f t="shared" ref="G134" si="134">F134/F$264</f>
        <v>0</v>
      </c>
      <c r="H134" s="66">
        <f t="shared" si="71"/>
        <v>-1</v>
      </c>
      <c r="I134" s="66" t="e">
        <f t="shared" si="72"/>
        <v>#DIV/0!</v>
      </c>
    </row>
    <row r="135" spans="1:9" x14ac:dyDescent="0.3">
      <c r="A135" s="33" t="s">
        <v>146</v>
      </c>
      <c r="B135" s="39">
        <v>0</v>
      </c>
      <c r="C135" s="66">
        <f t="shared" si="68"/>
        <v>0</v>
      </c>
      <c r="D135" s="39">
        <v>0</v>
      </c>
      <c r="E135" s="66">
        <f t="shared" si="69"/>
        <v>0</v>
      </c>
      <c r="F135" s="39">
        <v>0</v>
      </c>
      <c r="G135" s="33">
        <f t="shared" ref="G135" si="135">F135/F$264</f>
        <v>0</v>
      </c>
      <c r="H135" s="66" t="e">
        <f t="shared" si="71"/>
        <v>#DIV/0!</v>
      </c>
      <c r="I135" s="66" t="e">
        <f t="shared" si="72"/>
        <v>#DIV/0!</v>
      </c>
    </row>
    <row r="136" spans="1:9" x14ac:dyDescent="0.3">
      <c r="A136" s="33" t="s">
        <v>147</v>
      </c>
      <c r="B136" s="39">
        <v>0</v>
      </c>
      <c r="C136" s="66">
        <f t="shared" ref="C136:C199" si="136">B136/B$264</f>
        <v>0</v>
      </c>
      <c r="D136" s="39">
        <v>0</v>
      </c>
      <c r="E136" s="66">
        <f t="shared" ref="E136:E199" si="137">D136/D$264</f>
        <v>0</v>
      </c>
      <c r="F136" s="39">
        <v>0</v>
      </c>
      <c r="G136" s="33">
        <f t="shared" ref="G136" si="138">F136/F$264</f>
        <v>0</v>
      </c>
      <c r="H136" s="66" t="e">
        <f t="shared" ref="H136:H199" si="139">(B136/D136)-1</f>
        <v>#DIV/0!</v>
      </c>
      <c r="I136" s="66" t="e">
        <f t="shared" ref="I136:I199" si="140">(B136/F136)-1</f>
        <v>#DIV/0!</v>
      </c>
    </row>
    <row r="137" spans="1:9" x14ac:dyDescent="0.3">
      <c r="A137" s="33" t="s">
        <v>149</v>
      </c>
      <c r="B137" s="39">
        <v>0</v>
      </c>
      <c r="C137" s="66">
        <f t="shared" si="136"/>
        <v>0</v>
      </c>
      <c r="D137" s="39">
        <v>0</v>
      </c>
      <c r="E137" s="66">
        <f t="shared" si="137"/>
        <v>0</v>
      </c>
      <c r="F137" s="39">
        <v>0</v>
      </c>
      <c r="G137" s="33">
        <f t="shared" ref="G137" si="141">F137/F$264</f>
        <v>0</v>
      </c>
      <c r="H137" s="66" t="e">
        <f t="shared" si="139"/>
        <v>#DIV/0!</v>
      </c>
      <c r="I137" s="66" t="e">
        <f t="shared" si="140"/>
        <v>#DIV/0!</v>
      </c>
    </row>
    <row r="138" spans="1:9" x14ac:dyDescent="0.3">
      <c r="A138" s="33" t="s">
        <v>150</v>
      </c>
      <c r="B138" s="39">
        <v>0</v>
      </c>
      <c r="C138" s="66">
        <f t="shared" si="136"/>
        <v>0</v>
      </c>
      <c r="D138" s="39">
        <v>0</v>
      </c>
      <c r="E138" s="66">
        <f t="shared" si="137"/>
        <v>0</v>
      </c>
      <c r="F138" s="39">
        <v>0</v>
      </c>
      <c r="G138" s="33">
        <f t="shared" ref="G138" si="142">F138/F$264</f>
        <v>0</v>
      </c>
      <c r="H138" s="66" t="e">
        <f t="shared" si="139"/>
        <v>#DIV/0!</v>
      </c>
      <c r="I138" s="66" t="e">
        <f t="shared" si="140"/>
        <v>#DIV/0!</v>
      </c>
    </row>
    <row r="139" spans="1:9" x14ac:dyDescent="0.3">
      <c r="A139" s="33" t="s">
        <v>151</v>
      </c>
      <c r="B139" s="39">
        <v>0</v>
      </c>
      <c r="C139" s="66">
        <f t="shared" si="136"/>
        <v>0</v>
      </c>
      <c r="D139" s="39">
        <v>0</v>
      </c>
      <c r="E139" s="66">
        <f t="shared" si="137"/>
        <v>0</v>
      </c>
      <c r="F139" s="39">
        <v>0</v>
      </c>
      <c r="G139" s="33">
        <f t="shared" ref="G139" si="143">F139/F$264</f>
        <v>0</v>
      </c>
      <c r="H139" s="66" t="e">
        <f t="shared" si="139"/>
        <v>#DIV/0!</v>
      </c>
      <c r="I139" s="66" t="e">
        <f t="shared" si="140"/>
        <v>#DIV/0!</v>
      </c>
    </row>
    <row r="140" spans="1:9" x14ac:dyDescent="0.3">
      <c r="A140" s="33" t="s">
        <v>152</v>
      </c>
      <c r="B140" s="39">
        <v>0</v>
      </c>
      <c r="C140" s="66">
        <f t="shared" si="136"/>
        <v>0</v>
      </c>
      <c r="D140" s="39">
        <v>0</v>
      </c>
      <c r="E140" s="66">
        <f t="shared" si="137"/>
        <v>0</v>
      </c>
      <c r="F140" s="39">
        <v>0</v>
      </c>
      <c r="G140" s="33">
        <f t="shared" ref="G140" si="144">F140/F$264</f>
        <v>0</v>
      </c>
      <c r="H140" s="66" t="e">
        <f t="shared" si="139"/>
        <v>#DIV/0!</v>
      </c>
      <c r="I140" s="66" t="e">
        <f t="shared" si="140"/>
        <v>#DIV/0!</v>
      </c>
    </row>
    <row r="141" spans="1:9" x14ac:dyDescent="0.3">
      <c r="A141" s="33" t="s">
        <v>153</v>
      </c>
      <c r="B141" s="39">
        <v>0</v>
      </c>
      <c r="C141" s="66">
        <f t="shared" si="136"/>
        <v>0</v>
      </c>
      <c r="D141" s="39">
        <v>0</v>
      </c>
      <c r="E141" s="66">
        <f t="shared" si="137"/>
        <v>0</v>
      </c>
      <c r="F141" s="39">
        <v>0</v>
      </c>
      <c r="G141" s="33">
        <f t="shared" ref="G141" si="145">F141/F$264</f>
        <v>0</v>
      </c>
      <c r="H141" s="66" t="e">
        <f t="shared" si="139"/>
        <v>#DIV/0!</v>
      </c>
      <c r="I141" s="66" t="e">
        <f t="shared" si="140"/>
        <v>#DIV/0!</v>
      </c>
    </row>
    <row r="142" spans="1:9" x14ac:dyDescent="0.3">
      <c r="A142" s="33" t="s">
        <v>155</v>
      </c>
      <c r="B142" s="39">
        <v>0</v>
      </c>
      <c r="C142" s="66">
        <f t="shared" si="136"/>
        <v>0</v>
      </c>
      <c r="D142" s="39">
        <v>0</v>
      </c>
      <c r="E142" s="66">
        <f t="shared" si="137"/>
        <v>0</v>
      </c>
      <c r="F142" s="39">
        <v>0</v>
      </c>
      <c r="G142" s="33">
        <f t="shared" ref="G142" si="146">F142/F$264</f>
        <v>0</v>
      </c>
      <c r="H142" s="66" t="e">
        <f t="shared" si="139"/>
        <v>#DIV/0!</v>
      </c>
      <c r="I142" s="66" t="e">
        <f t="shared" si="140"/>
        <v>#DIV/0!</v>
      </c>
    </row>
    <row r="143" spans="1:9" x14ac:dyDescent="0.3">
      <c r="A143" s="33" t="s">
        <v>156</v>
      </c>
      <c r="B143" s="39">
        <v>0</v>
      </c>
      <c r="C143" s="66">
        <f t="shared" si="136"/>
        <v>0</v>
      </c>
      <c r="D143" s="39">
        <v>0</v>
      </c>
      <c r="E143" s="66">
        <f t="shared" si="137"/>
        <v>0</v>
      </c>
      <c r="F143" s="39">
        <v>0</v>
      </c>
      <c r="G143" s="33">
        <f t="shared" ref="G143" si="147">F143/F$264</f>
        <v>0</v>
      </c>
      <c r="H143" s="66" t="e">
        <f t="shared" si="139"/>
        <v>#DIV/0!</v>
      </c>
      <c r="I143" s="66" t="e">
        <f t="shared" si="140"/>
        <v>#DIV/0!</v>
      </c>
    </row>
    <row r="144" spans="1:9" x14ac:dyDescent="0.3">
      <c r="A144" s="33" t="s">
        <v>157</v>
      </c>
      <c r="B144" s="39">
        <v>0</v>
      </c>
      <c r="C144" s="66">
        <f t="shared" si="136"/>
        <v>0</v>
      </c>
      <c r="D144" s="39">
        <v>0</v>
      </c>
      <c r="E144" s="66">
        <f t="shared" si="137"/>
        <v>0</v>
      </c>
      <c r="F144" s="39">
        <v>0</v>
      </c>
      <c r="G144" s="33">
        <f t="shared" ref="G144" si="148">F144/F$264</f>
        <v>0</v>
      </c>
      <c r="H144" s="66" t="e">
        <f t="shared" si="139"/>
        <v>#DIV/0!</v>
      </c>
      <c r="I144" s="66" t="e">
        <f t="shared" si="140"/>
        <v>#DIV/0!</v>
      </c>
    </row>
    <row r="145" spans="1:9" x14ac:dyDescent="0.3">
      <c r="A145" s="33" t="s">
        <v>159</v>
      </c>
      <c r="B145" s="39">
        <v>0</v>
      </c>
      <c r="C145" s="66">
        <f t="shared" si="136"/>
        <v>0</v>
      </c>
      <c r="D145" s="39">
        <v>0</v>
      </c>
      <c r="E145" s="66">
        <f t="shared" si="137"/>
        <v>0</v>
      </c>
      <c r="F145" s="39">
        <v>0</v>
      </c>
      <c r="G145" s="33">
        <f t="shared" ref="G145" si="149">F145/F$264</f>
        <v>0</v>
      </c>
      <c r="H145" s="66" t="e">
        <f t="shared" si="139"/>
        <v>#DIV/0!</v>
      </c>
      <c r="I145" s="66" t="e">
        <f t="shared" si="140"/>
        <v>#DIV/0!</v>
      </c>
    </row>
    <row r="146" spans="1:9" x14ac:dyDescent="0.3">
      <c r="A146" s="33" t="s">
        <v>160</v>
      </c>
      <c r="B146" s="39">
        <v>0</v>
      </c>
      <c r="C146" s="66">
        <f t="shared" si="136"/>
        <v>0</v>
      </c>
      <c r="D146" s="39">
        <v>0.16600000000000001</v>
      </c>
      <c r="E146" s="66">
        <f t="shared" si="137"/>
        <v>4.0867922999064515E-5</v>
      </c>
      <c r="F146" s="39">
        <v>0</v>
      </c>
      <c r="G146" s="33">
        <f t="shared" ref="G146" si="150">F146/F$264</f>
        <v>0</v>
      </c>
      <c r="H146" s="66">
        <f t="shared" si="139"/>
        <v>-1</v>
      </c>
      <c r="I146" s="66" t="e">
        <f t="shared" si="140"/>
        <v>#DIV/0!</v>
      </c>
    </row>
    <row r="147" spans="1:9" x14ac:dyDescent="0.3">
      <c r="A147" s="33" t="s">
        <v>161</v>
      </c>
      <c r="B147" s="39">
        <v>0</v>
      </c>
      <c r="C147" s="66">
        <f t="shared" si="136"/>
        <v>0</v>
      </c>
      <c r="D147" s="39">
        <v>0</v>
      </c>
      <c r="E147" s="66">
        <f t="shared" si="137"/>
        <v>0</v>
      </c>
      <c r="F147" s="39">
        <v>0</v>
      </c>
      <c r="G147" s="33">
        <f t="shared" ref="G147" si="151">F147/F$264</f>
        <v>0</v>
      </c>
      <c r="H147" s="66" t="e">
        <f t="shared" si="139"/>
        <v>#DIV/0!</v>
      </c>
      <c r="I147" s="66" t="e">
        <f t="shared" si="140"/>
        <v>#DIV/0!</v>
      </c>
    </row>
    <row r="148" spans="1:9" x14ac:dyDescent="0.3">
      <c r="A148" s="33" t="s">
        <v>162</v>
      </c>
      <c r="B148" s="39">
        <v>0</v>
      </c>
      <c r="C148" s="66">
        <f t="shared" si="136"/>
        <v>0</v>
      </c>
      <c r="D148" s="39">
        <v>0</v>
      </c>
      <c r="E148" s="66">
        <f t="shared" si="137"/>
        <v>0</v>
      </c>
      <c r="F148" s="39">
        <v>0</v>
      </c>
      <c r="G148" s="33">
        <f t="shared" ref="G148" si="152">F148/F$264</f>
        <v>0</v>
      </c>
      <c r="H148" s="66" t="e">
        <f t="shared" si="139"/>
        <v>#DIV/0!</v>
      </c>
      <c r="I148" s="66" t="e">
        <f t="shared" si="140"/>
        <v>#DIV/0!</v>
      </c>
    </row>
    <row r="149" spans="1:9" x14ac:dyDescent="0.3">
      <c r="A149" s="33" t="s">
        <v>163</v>
      </c>
      <c r="B149" s="39">
        <v>0</v>
      </c>
      <c r="C149" s="66">
        <f t="shared" si="136"/>
        <v>0</v>
      </c>
      <c r="D149" s="39">
        <v>22.28801412</v>
      </c>
      <c r="E149" s="66">
        <f t="shared" si="137"/>
        <v>5.4871376196278469E-3</v>
      </c>
      <c r="F149" s="39">
        <v>0</v>
      </c>
      <c r="G149" s="33">
        <f t="shared" ref="G149" si="153">F149/F$264</f>
        <v>0</v>
      </c>
      <c r="H149" s="66">
        <f t="shared" si="139"/>
        <v>-1</v>
      </c>
      <c r="I149" s="66" t="e">
        <f t="shared" si="140"/>
        <v>#DIV/0!</v>
      </c>
    </row>
    <row r="150" spans="1:9" x14ac:dyDescent="0.3">
      <c r="A150" s="33" t="s">
        <v>165</v>
      </c>
      <c r="B150" s="39">
        <v>0</v>
      </c>
      <c r="C150" s="66">
        <f t="shared" si="136"/>
        <v>0</v>
      </c>
      <c r="D150" s="39">
        <v>0</v>
      </c>
      <c r="E150" s="66">
        <f t="shared" si="137"/>
        <v>0</v>
      </c>
      <c r="F150" s="39">
        <v>0</v>
      </c>
      <c r="G150" s="33">
        <f t="shared" ref="G150" si="154">F150/F$264</f>
        <v>0</v>
      </c>
      <c r="H150" s="66" t="e">
        <f t="shared" si="139"/>
        <v>#DIV/0!</v>
      </c>
      <c r="I150" s="66" t="e">
        <f t="shared" si="140"/>
        <v>#DIV/0!</v>
      </c>
    </row>
    <row r="151" spans="1:9" x14ac:dyDescent="0.3">
      <c r="A151" s="33" t="s">
        <v>166</v>
      </c>
      <c r="B151" s="39">
        <v>0</v>
      </c>
      <c r="C151" s="66">
        <f t="shared" si="136"/>
        <v>0</v>
      </c>
      <c r="D151" s="39">
        <v>0</v>
      </c>
      <c r="E151" s="66">
        <f t="shared" si="137"/>
        <v>0</v>
      </c>
      <c r="F151" s="39">
        <v>0</v>
      </c>
      <c r="G151" s="33">
        <f t="shared" ref="G151" si="155">F151/F$264</f>
        <v>0</v>
      </c>
      <c r="H151" s="66" t="e">
        <f t="shared" si="139"/>
        <v>#DIV/0!</v>
      </c>
      <c r="I151" s="66" t="e">
        <f t="shared" si="140"/>
        <v>#DIV/0!</v>
      </c>
    </row>
    <row r="152" spans="1:9" x14ac:dyDescent="0.3">
      <c r="A152" s="33" t="s">
        <v>167</v>
      </c>
      <c r="B152" s="39">
        <v>0</v>
      </c>
      <c r="C152" s="66">
        <f t="shared" si="136"/>
        <v>0</v>
      </c>
      <c r="D152" s="39">
        <v>0</v>
      </c>
      <c r="E152" s="66">
        <f t="shared" si="137"/>
        <v>0</v>
      </c>
      <c r="F152" s="39">
        <v>0</v>
      </c>
      <c r="G152" s="33">
        <f t="shared" ref="G152" si="156">F152/F$264</f>
        <v>0</v>
      </c>
      <c r="H152" s="66" t="e">
        <f t="shared" si="139"/>
        <v>#DIV/0!</v>
      </c>
      <c r="I152" s="66" t="e">
        <f t="shared" si="140"/>
        <v>#DIV/0!</v>
      </c>
    </row>
    <row r="153" spans="1:9" x14ac:dyDescent="0.3">
      <c r="A153" s="33" t="s">
        <v>168</v>
      </c>
      <c r="B153" s="39">
        <v>0</v>
      </c>
      <c r="C153" s="66">
        <f t="shared" si="136"/>
        <v>0</v>
      </c>
      <c r="D153" s="39">
        <v>0</v>
      </c>
      <c r="E153" s="66">
        <f t="shared" si="137"/>
        <v>0</v>
      </c>
      <c r="F153" s="39">
        <v>0</v>
      </c>
      <c r="G153" s="33">
        <f t="shared" ref="G153" si="157">F153/F$264</f>
        <v>0</v>
      </c>
      <c r="H153" s="66" t="e">
        <f t="shared" si="139"/>
        <v>#DIV/0!</v>
      </c>
      <c r="I153" s="66" t="e">
        <f t="shared" si="140"/>
        <v>#DIV/0!</v>
      </c>
    </row>
    <row r="154" spans="1:9" x14ac:dyDescent="0.3">
      <c r="A154" s="33" t="s">
        <v>170</v>
      </c>
      <c r="B154" s="39">
        <v>0</v>
      </c>
      <c r="C154" s="66">
        <f t="shared" si="136"/>
        <v>0</v>
      </c>
      <c r="D154" s="39">
        <v>0</v>
      </c>
      <c r="E154" s="66">
        <f t="shared" si="137"/>
        <v>0</v>
      </c>
      <c r="F154" s="39">
        <v>0</v>
      </c>
      <c r="G154" s="33">
        <f t="shared" ref="G154" si="158">F154/F$264</f>
        <v>0</v>
      </c>
      <c r="H154" s="66" t="e">
        <f t="shared" si="139"/>
        <v>#DIV/0!</v>
      </c>
      <c r="I154" s="66" t="e">
        <f t="shared" si="140"/>
        <v>#DIV/0!</v>
      </c>
    </row>
    <row r="155" spans="1:9" x14ac:dyDescent="0.3">
      <c r="A155" s="33" t="s">
        <v>171</v>
      </c>
      <c r="B155" s="39">
        <v>0</v>
      </c>
      <c r="C155" s="66">
        <f t="shared" si="136"/>
        <v>0</v>
      </c>
      <c r="D155" s="39">
        <v>0</v>
      </c>
      <c r="E155" s="66">
        <f t="shared" si="137"/>
        <v>0</v>
      </c>
      <c r="F155" s="39">
        <v>0</v>
      </c>
      <c r="G155" s="33">
        <f t="shared" ref="G155" si="159">F155/F$264</f>
        <v>0</v>
      </c>
      <c r="H155" s="66" t="e">
        <f t="shared" si="139"/>
        <v>#DIV/0!</v>
      </c>
      <c r="I155" s="66" t="e">
        <f t="shared" si="140"/>
        <v>#DIV/0!</v>
      </c>
    </row>
    <row r="156" spans="1:9" x14ac:dyDescent="0.3">
      <c r="A156" s="33" t="s">
        <v>174</v>
      </c>
      <c r="B156" s="39">
        <v>0</v>
      </c>
      <c r="C156" s="66">
        <f t="shared" si="136"/>
        <v>0</v>
      </c>
      <c r="D156" s="39">
        <v>0</v>
      </c>
      <c r="E156" s="66">
        <f t="shared" si="137"/>
        <v>0</v>
      </c>
      <c r="F156" s="39">
        <v>0</v>
      </c>
      <c r="G156" s="33">
        <f t="shared" ref="G156" si="160">F156/F$264</f>
        <v>0</v>
      </c>
      <c r="H156" s="66" t="e">
        <f t="shared" si="139"/>
        <v>#DIV/0!</v>
      </c>
      <c r="I156" s="66" t="e">
        <f t="shared" si="140"/>
        <v>#DIV/0!</v>
      </c>
    </row>
    <row r="157" spans="1:9" x14ac:dyDescent="0.3">
      <c r="A157" s="33" t="s">
        <v>175</v>
      </c>
      <c r="B157" s="39">
        <v>0</v>
      </c>
      <c r="C157" s="66">
        <f t="shared" si="136"/>
        <v>0</v>
      </c>
      <c r="D157" s="39">
        <v>0</v>
      </c>
      <c r="E157" s="66">
        <f t="shared" si="137"/>
        <v>0</v>
      </c>
      <c r="F157" s="39">
        <v>0</v>
      </c>
      <c r="G157" s="33">
        <f t="shared" ref="G157" si="161">F157/F$264</f>
        <v>0</v>
      </c>
      <c r="H157" s="66" t="e">
        <f t="shared" si="139"/>
        <v>#DIV/0!</v>
      </c>
      <c r="I157" s="66" t="e">
        <f t="shared" si="140"/>
        <v>#DIV/0!</v>
      </c>
    </row>
    <row r="158" spans="1:9" x14ac:dyDescent="0.3">
      <c r="A158" s="33" t="s">
        <v>176</v>
      </c>
      <c r="B158" s="39">
        <v>0</v>
      </c>
      <c r="C158" s="66">
        <f t="shared" si="136"/>
        <v>0</v>
      </c>
      <c r="D158" s="39">
        <v>0</v>
      </c>
      <c r="E158" s="66">
        <f t="shared" si="137"/>
        <v>0</v>
      </c>
      <c r="F158" s="39">
        <v>0.49209000000000003</v>
      </c>
      <c r="G158" s="33">
        <f t="shared" ref="G158" si="162">F158/F$264</f>
        <v>1.8743778064834519E-4</v>
      </c>
      <c r="H158" s="66" t="e">
        <f t="shared" si="139"/>
        <v>#DIV/0!</v>
      </c>
      <c r="I158" s="66">
        <f t="shared" si="140"/>
        <v>-1</v>
      </c>
    </row>
    <row r="159" spans="1:9" x14ac:dyDescent="0.3">
      <c r="A159" s="33" t="s">
        <v>177</v>
      </c>
      <c r="B159" s="39">
        <v>0</v>
      </c>
      <c r="C159" s="66">
        <f t="shared" si="136"/>
        <v>0</v>
      </c>
      <c r="D159" s="39">
        <v>0</v>
      </c>
      <c r="E159" s="66">
        <f t="shared" si="137"/>
        <v>0</v>
      </c>
      <c r="F159" s="39">
        <v>0</v>
      </c>
      <c r="G159" s="33">
        <f t="shared" ref="G159" si="163">F159/F$264</f>
        <v>0</v>
      </c>
      <c r="H159" s="66" t="e">
        <f t="shared" si="139"/>
        <v>#DIV/0!</v>
      </c>
      <c r="I159" s="66" t="e">
        <f t="shared" si="140"/>
        <v>#DIV/0!</v>
      </c>
    </row>
    <row r="160" spans="1:9" x14ac:dyDescent="0.3">
      <c r="A160" s="33" t="s">
        <v>178</v>
      </c>
      <c r="B160" s="39">
        <v>0</v>
      </c>
      <c r="C160" s="66">
        <f t="shared" si="136"/>
        <v>0</v>
      </c>
      <c r="D160" s="39">
        <v>3.301287E-2</v>
      </c>
      <c r="E160" s="66">
        <f t="shared" si="137"/>
        <v>8.1275146333622096E-6</v>
      </c>
      <c r="F160" s="39">
        <v>0</v>
      </c>
      <c r="G160" s="33">
        <f t="shared" ref="G160" si="164">F160/F$264</f>
        <v>0</v>
      </c>
      <c r="H160" s="66">
        <f t="shared" si="139"/>
        <v>-1</v>
      </c>
      <c r="I160" s="66" t="e">
        <f t="shared" si="140"/>
        <v>#DIV/0!</v>
      </c>
    </row>
    <row r="161" spans="1:9" x14ac:dyDescent="0.3">
      <c r="A161" s="33" t="s">
        <v>179</v>
      </c>
      <c r="B161" s="39">
        <v>0</v>
      </c>
      <c r="C161" s="66">
        <f t="shared" si="136"/>
        <v>0</v>
      </c>
      <c r="D161" s="39">
        <v>0</v>
      </c>
      <c r="E161" s="66">
        <f t="shared" si="137"/>
        <v>0</v>
      </c>
      <c r="F161" s="39">
        <v>0</v>
      </c>
      <c r="G161" s="33">
        <f t="shared" ref="G161" si="165">F161/F$264</f>
        <v>0</v>
      </c>
      <c r="H161" s="66" t="e">
        <f t="shared" si="139"/>
        <v>#DIV/0!</v>
      </c>
      <c r="I161" s="66" t="e">
        <f t="shared" si="140"/>
        <v>#DIV/0!</v>
      </c>
    </row>
    <row r="162" spans="1:9" x14ac:dyDescent="0.3">
      <c r="A162" s="33" t="s">
        <v>180</v>
      </c>
      <c r="B162" s="39">
        <v>0</v>
      </c>
      <c r="C162" s="66">
        <f t="shared" si="136"/>
        <v>0</v>
      </c>
      <c r="D162" s="39">
        <v>0</v>
      </c>
      <c r="E162" s="66">
        <f t="shared" si="137"/>
        <v>0</v>
      </c>
      <c r="F162" s="39">
        <v>0</v>
      </c>
      <c r="G162" s="33">
        <f t="shared" ref="G162" si="166">F162/F$264</f>
        <v>0</v>
      </c>
      <c r="H162" s="66" t="e">
        <f t="shared" si="139"/>
        <v>#DIV/0!</v>
      </c>
      <c r="I162" s="66" t="e">
        <f t="shared" si="140"/>
        <v>#DIV/0!</v>
      </c>
    </row>
    <row r="163" spans="1:9" x14ac:dyDescent="0.3">
      <c r="A163" s="33" t="s">
        <v>181</v>
      </c>
      <c r="B163" s="39">
        <v>0</v>
      </c>
      <c r="C163" s="66">
        <f t="shared" si="136"/>
        <v>0</v>
      </c>
      <c r="D163" s="39">
        <v>0</v>
      </c>
      <c r="E163" s="66">
        <f t="shared" si="137"/>
        <v>0</v>
      </c>
      <c r="F163" s="39">
        <v>0</v>
      </c>
      <c r="G163" s="33">
        <f t="shared" ref="G163" si="167">F163/F$264</f>
        <v>0</v>
      </c>
      <c r="H163" s="66" t="e">
        <f t="shared" si="139"/>
        <v>#DIV/0!</v>
      </c>
      <c r="I163" s="66" t="e">
        <f t="shared" si="140"/>
        <v>#DIV/0!</v>
      </c>
    </row>
    <row r="164" spans="1:9" x14ac:dyDescent="0.3">
      <c r="A164" s="33" t="s">
        <v>183</v>
      </c>
      <c r="B164" s="39">
        <v>0</v>
      </c>
      <c r="C164" s="66">
        <f t="shared" si="136"/>
        <v>0</v>
      </c>
      <c r="D164" s="39">
        <v>0</v>
      </c>
      <c r="E164" s="66">
        <f t="shared" si="137"/>
        <v>0</v>
      </c>
      <c r="F164" s="39">
        <v>0</v>
      </c>
      <c r="G164" s="33">
        <f t="shared" ref="G164" si="168">F164/F$264</f>
        <v>0</v>
      </c>
      <c r="H164" s="66" t="e">
        <f t="shared" si="139"/>
        <v>#DIV/0!</v>
      </c>
      <c r="I164" s="66" t="e">
        <f t="shared" si="140"/>
        <v>#DIV/0!</v>
      </c>
    </row>
    <row r="165" spans="1:9" x14ac:dyDescent="0.3">
      <c r="A165" s="33" t="s">
        <v>184</v>
      </c>
      <c r="B165" s="39">
        <v>0</v>
      </c>
      <c r="C165" s="66">
        <f t="shared" si="136"/>
        <v>0</v>
      </c>
      <c r="D165" s="39">
        <v>0</v>
      </c>
      <c r="E165" s="66">
        <f t="shared" si="137"/>
        <v>0</v>
      </c>
      <c r="F165" s="39">
        <v>0</v>
      </c>
      <c r="G165" s="33">
        <f t="shared" ref="G165" si="169">F165/F$264</f>
        <v>0</v>
      </c>
      <c r="H165" s="66" t="e">
        <f t="shared" si="139"/>
        <v>#DIV/0!</v>
      </c>
      <c r="I165" s="66" t="e">
        <f t="shared" si="140"/>
        <v>#DIV/0!</v>
      </c>
    </row>
    <row r="166" spans="1:9" x14ac:dyDescent="0.3">
      <c r="A166" s="33" t="s">
        <v>185</v>
      </c>
      <c r="B166" s="39">
        <v>0</v>
      </c>
      <c r="C166" s="66">
        <f t="shared" si="136"/>
        <v>0</v>
      </c>
      <c r="D166" s="39">
        <v>0</v>
      </c>
      <c r="E166" s="66">
        <f t="shared" si="137"/>
        <v>0</v>
      </c>
      <c r="F166" s="39">
        <v>0</v>
      </c>
      <c r="G166" s="33">
        <f t="shared" ref="G166" si="170">F166/F$264</f>
        <v>0</v>
      </c>
      <c r="H166" s="66" t="e">
        <f t="shared" si="139"/>
        <v>#DIV/0!</v>
      </c>
      <c r="I166" s="66" t="e">
        <f t="shared" si="140"/>
        <v>#DIV/0!</v>
      </c>
    </row>
    <row r="167" spans="1:9" x14ac:dyDescent="0.3">
      <c r="A167" s="33" t="s">
        <v>186</v>
      </c>
      <c r="B167" s="39">
        <v>0</v>
      </c>
      <c r="C167" s="66">
        <f t="shared" si="136"/>
        <v>0</v>
      </c>
      <c r="D167" s="39">
        <v>0</v>
      </c>
      <c r="E167" s="66">
        <f t="shared" si="137"/>
        <v>0</v>
      </c>
      <c r="F167" s="39">
        <v>0</v>
      </c>
      <c r="G167" s="33">
        <f t="shared" ref="G167" si="171">F167/F$264</f>
        <v>0</v>
      </c>
      <c r="H167" s="66" t="e">
        <f t="shared" si="139"/>
        <v>#DIV/0!</v>
      </c>
      <c r="I167" s="66" t="e">
        <f t="shared" si="140"/>
        <v>#DIV/0!</v>
      </c>
    </row>
    <row r="168" spans="1:9" x14ac:dyDescent="0.3">
      <c r="A168" s="33" t="s">
        <v>187</v>
      </c>
      <c r="B168" s="39">
        <v>0</v>
      </c>
      <c r="C168" s="66">
        <f t="shared" si="136"/>
        <v>0</v>
      </c>
      <c r="D168" s="39">
        <v>0</v>
      </c>
      <c r="E168" s="66">
        <f t="shared" si="137"/>
        <v>0</v>
      </c>
      <c r="F168" s="39">
        <v>0</v>
      </c>
      <c r="G168" s="33">
        <f t="shared" ref="G168" si="172">F168/F$264</f>
        <v>0</v>
      </c>
      <c r="H168" s="66" t="e">
        <f t="shared" si="139"/>
        <v>#DIV/0!</v>
      </c>
      <c r="I168" s="66" t="e">
        <f t="shared" si="140"/>
        <v>#DIV/0!</v>
      </c>
    </row>
    <row r="169" spans="1:9" x14ac:dyDescent="0.3">
      <c r="A169" s="33" t="s">
        <v>188</v>
      </c>
      <c r="B169" s="39">
        <v>0</v>
      </c>
      <c r="C169" s="66">
        <f t="shared" si="136"/>
        <v>0</v>
      </c>
      <c r="D169" s="39">
        <v>0</v>
      </c>
      <c r="E169" s="66">
        <f t="shared" si="137"/>
        <v>0</v>
      </c>
      <c r="F169" s="39">
        <v>0</v>
      </c>
      <c r="G169" s="33">
        <f t="shared" ref="G169" si="173">F169/F$264</f>
        <v>0</v>
      </c>
      <c r="H169" s="66" t="e">
        <f t="shared" si="139"/>
        <v>#DIV/0!</v>
      </c>
      <c r="I169" s="66" t="e">
        <f t="shared" si="140"/>
        <v>#DIV/0!</v>
      </c>
    </row>
    <row r="170" spans="1:9" x14ac:dyDescent="0.3">
      <c r="A170" s="33" t="s">
        <v>192</v>
      </c>
      <c r="B170" s="39">
        <v>0</v>
      </c>
      <c r="C170" s="66">
        <f t="shared" si="136"/>
        <v>0</v>
      </c>
      <c r="D170" s="39">
        <v>0</v>
      </c>
      <c r="E170" s="66">
        <f t="shared" si="137"/>
        <v>0</v>
      </c>
      <c r="F170" s="39">
        <v>0</v>
      </c>
      <c r="G170" s="33">
        <f t="shared" ref="G170" si="174">F170/F$264</f>
        <v>0</v>
      </c>
      <c r="H170" s="66" t="e">
        <f t="shared" si="139"/>
        <v>#DIV/0!</v>
      </c>
      <c r="I170" s="66" t="e">
        <f t="shared" si="140"/>
        <v>#DIV/0!</v>
      </c>
    </row>
    <row r="171" spans="1:9" x14ac:dyDescent="0.3">
      <c r="A171" s="33" t="s">
        <v>194</v>
      </c>
      <c r="B171" s="39">
        <v>0</v>
      </c>
      <c r="C171" s="66">
        <f t="shared" si="136"/>
        <v>0</v>
      </c>
      <c r="D171" s="39">
        <v>0</v>
      </c>
      <c r="E171" s="66">
        <f t="shared" si="137"/>
        <v>0</v>
      </c>
      <c r="F171" s="39">
        <v>0</v>
      </c>
      <c r="G171" s="33">
        <f t="shared" ref="G171" si="175">F171/F$264</f>
        <v>0</v>
      </c>
      <c r="H171" s="66" t="e">
        <f t="shared" si="139"/>
        <v>#DIV/0!</v>
      </c>
      <c r="I171" s="66" t="e">
        <f t="shared" si="140"/>
        <v>#DIV/0!</v>
      </c>
    </row>
    <row r="172" spans="1:9" x14ac:dyDescent="0.3">
      <c r="A172" s="33" t="s">
        <v>195</v>
      </c>
      <c r="B172" s="39">
        <v>0</v>
      </c>
      <c r="C172" s="66">
        <f t="shared" si="136"/>
        <v>0</v>
      </c>
      <c r="D172" s="39">
        <v>0</v>
      </c>
      <c r="E172" s="66">
        <f t="shared" si="137"/>
        <v>0</v>
      </c>
      <c r="F172" s="39">
        <v>0</v>
      </c>
      <c r="G172" s="33">
        <f t="shared" ref="G172" si="176">F172/F$264</f>
        <v>0</v>
      </c>
      <c r="H172" s="66" t="e">
        <f t="shared" si="139"/>
        <v>#DIV/0!</v>
      </c>
      <c r="I172" s="66" t="e">
        <f t="shared" si="140"/>
        <v>#DIV/0!</v>
      </c>
    </row>
    <row r="173" spans="1:9" x14ac:dyDescent="0.3">
      <c r="A173" s="33" t="s">
        <v>196</v>
      </c>
      <c r="B173" s="39">
        <v>0</v>
      </c>
      <c r="C173" s="66">
        <f t="shared" si="136"/>
        <v>0</v>
      </c>
      <c r="D173" s="39">
        <v>0</v>
      </c>
      <c r="E173" s="66">
        <f t="shared" si="137"/>
        <v>0</v>
      </c>
      <c r="F173" s="39">
        <v>0</v>
      </c>
      <c r="G173" s="33">
        <f t="shared" ref="G173" si="177">F173/F$264</f>
        <v>0</v>
      </c>
      <c r="H173" s="66" t="e">
        <f t="shared" si="139"/>
        <v>#DIV/0!</v>
      </c>
      <c r="I173" s="66" t="e">
        <f t="shared" si="140"/>
        <v>#DIV/0!</v>
      </c>
    </row>
    <row r="174" spans="1:9" x14ac:dyDescent="0.3">
      <c r="A174" s="33" t="s">
        <v>37</v>
      </c>
      <c r="B174" s="39">
        <v>0</v>
      </c>
      <c r="C174" s="66">
        <f t="shared" si="136"/>
        <v>0</v>
      </c>
      <c r="D174" s="39">
        <v>0</v>
      </c>
      <c r="E174" s="66">
        <f t="shared" si="137"/>
        <v>0</v>
      </c>
      <c r="F174" s="39">
        <v>0</v>
      </c>
      <c r="G174" s="33">
        <f t="shared" ref="G174" si="178">F174/F$264</f>
        <v>0</v>
      </c>
      <c r="H174" s="66" t="e">
        <f t="shared" si="139"/>
        <v>#DIV/0!</v>
      </c>
      <c r="I174" s="66" t="e">
        <f t="shared" si="140"/>
        <v>#DIV/0!</v>
      </c>
    </row>
    <row r="175" spans="1:9" x14ac:dyDescent="0.3">
      <c r="A175" s="33" t="s">
        <v>198</v>
      </c>
      <c r="B175" s="39">
        <v>0</v>
      </c>
      <c r="C175" s="66">
        <f t="shared" si="136"/>
        <v>0</v>
      </c>
      <c r="D175" s="39">
        <v>0</v>
      </c>
      <c r="E175" s="66">
        <f t="shared" si="137"/>
        <v>0</v>
      </c>
      <c r="F175" s="39">
        <v>0</v>
      </c>
      <c r="G175" s="33">
        <f t="shared" ref="G175" si="179">F175/F$264</f>
        <v>0</v>
      </c>
      <c r="H175" s="66" t="e">
        <f t="shared" si="139"/>
        <v>#DIV/0!</v>
      </c>
      <c r="I175" s="66" t="e">
        <f t="shared" si="140"/>
        <v>#DIV/0!</v>
      </c>
    </row>
    <row r="176" spans="1:9" x14ac:dyDescent="0.3">
      <c r="A176" s="33" t="s">
        <v>200</v>
      </c>
      <c r="B176" s="39">
        <v>0</v>
      </c>
      <c r="C176" s="66">
        <f t="shared" si="136"/>
        <v>0</v>
      </c>
      <c r="D176" s="39">
        <v>0</v>
      </c>
      <c r="E176" s="66">
        <f t="shared" si="137"/>
        <v>0</v>
      </c>
      <c r="F176" s="39">
        <v>0</v>
      </c>
      <c r="G176" s="33">
        <f t="shared" ref="G176" si="180">F176/F$264</f>
        <v>0</v>
      </c>
      <c r="H176" s="66" t="e">
        <f t="shared" si="139"/>
        <v>#DIV/0!</v>
      </c>
      <c r="I176" s="66" t="e">
        <f t="shared" si="140"/>
        <v>#DIV/0!</v>
      </c>
    </row>
    <row r="177" spans="1:9" x14ac:dyDescent="0.3">
      <c r="A177" s="33" t="s">
        <v>201</v>
      </c>
      <c r="B177" s="39">
        <v>0</v>
      </c>
      <c r="C177" s="66">
        <f t="shared" si="136"/>
        <v>0</v>
      </c>
      <c r="D177" s="39">
        <v>0</v>
      </c>
      <c r="E177" s="66">
        <f t="shared" si="137"/>
        <v>0</v>
      </c>
      <c r="F177" s="39">
        <v>0</v>
      </c>
      <c r="G177" s="33">
        <f t="shared" ref="G177" si="181">F177/F$264</f>
        <v>0</v>
      </c>
      <c r="H177" s="66" t="e">
        <f t="shared" si="139"/>
        <v>#DIV/0!</v>
      </c>
      <c r="I177" s="66" t="e">
        <f t="shared" si="140"/>
        <v>#DIV/0!</v>
      </c>
    </row>
    <row r="178" spans="1:9" x14ac:dyDescent="0.3">
      <c r="A178" s="33" t="s">
        <v>202</v>
      </c>
      <c r="B178" s="39">
        <v>0</v>
      </c>
      <c r="C178" s="66">
        <f t="shared" si="136"/>
        <v>0</v>
      </c>
      <c r="D178" s="39">
        <v>0</v>
      </c>
      <c r="E178" s="66">
        <f t="shared" si="137"/>
        <v>0</v>
      </c>
      <c r="F178" s="39">
        <v>0</v>
      </c>
      <c r="G178" s="33">
        <f t="shared" ref="G178" si="182">F178/F$264</f>
        <v>0</v>
      </c>
      <c r="H178" s="66" t="e">
        <f t="shared" si="139"/>
        <v>#DIV/0!</v>
      </c>
      <c r="I178" s="66" t="e">
        <f t="shared" si="140"/>
        <v>#DIV/0!</v>
      </c>
    </row>
    <row r="179" spans="1:9" x14ac:dyDescent="0.3">
      <c r="A179" s="33" t="s">
        <v>203</v>
      </c>
      <c r="B179" s="39">
        <v>0</v>
      </c>
      <c r="C179" s="66">
        <f t="shared" si="136"/>
        <v>0</v>
      </c>
      <c r="D179" s="39">
        <v>0</v>
      </c>
      <c r="E179" s="66">
        <f t="shared" si="137"/>
        <v>0</v>
      </c>
      <c r="F179" s="39">
        <v>0</v>
      </c>
      <c r="G179" s="33">
        <f t="shared" ref="G179" si="183">F179/F$264</f>
        <v>0</v>
      </c>
      <c r="H179" s="66" t="e">
        <f t="shared" si="139"/>
        <v>#DIV/0!</v>
      </c>
      <c r="I179" s="66" t="e">
        <f t="shared" si="140"/>
        <v>#DIV/0!</v>
      </c>
    </row>
    <row r="180" spans="1:9" x14ac:dyDescent="0.3">
      <c r="A180" s="33" t="s">
        <v>204</v>
      </c>
      <c r="B180" s="39">
        <v>0</v>
      </c>
      <c r="C180" s="66">
        <f t="shared" si="136"/>
        <v>0</v>
      </c>
      <c r="D180" s="39">
        <v>0</v>
      </c>
      <c r="E180" s="66">
        <f t="shared" si="137"/>
        <v>0</v>
      </c>
      <c r="F180" s="39">
        <v>0</v>
      </c>
      <c r="G180" s="33">
        <f t="shared" ref="G180" si="184">F180/F$264</f>
        <v>0</v>
      </c>
      <c r="H180" s="66" t="e">
        <f t="shared" si="139"/>
        <v>#DIV/0!</v>
      </c>
      <c r="I180" s="66" t="e">
        <f t="shared" si="140"/>
        <v>#DIV/0!</v>
      </c>
    </row>
    <row r="181" spans="1:9" x14ac:dyDescent="0.3">
      <c r="A181" s="33" t="s">
        <v>205</v>
      </c>
      <c r="B181" s="39">
        <v>0</v>
      </c>
      <c r="C181" s="66">
        <f t="shared" si="136"/>
        <v>0</v>
      </c>
      <c r="D181" s="39">
        <v>0</v>
      </c>
      <c r="E181" s="66">
        <f t="shared" si="137"/>
        <v>0</v>
      </c>
      <c r="F181" s="39">
        <v>0</v>
      </c>
      <c r="G181" s="33">
        <f t="shared" ref="G181" si="185">F181/F$264</f>
        <v>0</v>
      </c>
      <c r="H181" s="66" t="e">
        <f t="shared" si="139"/>
        <v>#DIV/0!</v>
      </c>
      <c r="I181" s="66" t="e">
        <f t="shared" si="140"/>
        <v>#DIV/0!</v>
      </c>
    </row>
    <row r="182" spans="1:9" x14ac:dyDescent="0.3">
      <c r="A182" s="33" t="s">
        <v>206</v>
      </c>
      <c r="B182" s="39">
        <v>0</v>
      </c>
      <c r="C182" s="66">
        <f t="shared" si="136"/>
        <v>0</v>
      </c>
      <c r="D182" s="39">
        <v>0</v>
      </c>
      <c r="E182" s="66">
        <f t="shared" si="137"/>
        <v>0</v>
      </c>
      <c r="F182" s="39">
        <v>0</v>
      </c>
      <c r="G182" s="33">
        <f t="shared" ref="G182" si="186">F182/F$264</f>
        <v>0</v>
      </c>
      <c r="H182" s="66" t="e">
        <f t="shared" si="139"/>
        <v>#DIV/0!</v>
      </c>
      <c r="I182" s="66" t="e">
        <f t="shared" si="140"/>
        <v>#DIV/0!</v>
      </c>
    </row>
    <row r="183" spans="1:9" x14ac:dyDescent="0.3">
      <c r="A183" s="33" t="s">
        <v>207</v>
      </c>
      <c r="B183" s="39">
        <v>0</v>
      </c>
      <c r="C183" s="66">
        <f t="shared" si="136"/>
        <v>0</v>
      </c>
      <c r="D183" s="39">
        <v>2.6546480000000001E-2</v>
      </c>
      <c r="E183" s="66">
        <f t="shared" si="137"/>
        <v>6.5355391598566635E-6</v>
      </c>
      <c r="F183" s="39">
        <v>0</v>
      </c>
      <c r="G183" s="33">
        <f t="shared" ref="G183" si="187">F183/F$264</f>
        <v>0</v>
      </c>
      <c r="H183" s="66">
        <f t="shared" si="139"/>
        <v>-1</v>
      </c>
      <c r="I183" s="66" t="e">
        <f t="shared" si="140"/>
        <v>#DIV/0!</v>
      </c>
    </row>
    <row r="184" spans="1:9" x14ac:dyDescent="0.3">
      <c r="A184" s="33" t="s">
        <v>208</v>
      </c>
      <c r="B184" s="39">
        <v>0</v>
      </c>
      <c r="C184" s="66">
        <f t="shared" si="136"/>
        <v>0</v>
      </c>
      <c r="D184" s="39">
        <v>0</v>
      </c>
      <c r="E184" s="66">
        <f t="shared" si="137"/>
        <v>0</v>
      </c>
      <c r="F184" s="39">
        <v>9.8700000000000003E-4</v>
      </c>
      <c r="G184" s="33">
        <f t="shared" ref="G184" si="188">F184/F$264</f>
        <v>3.7594970330613646E-7</v>
      </c>
      <c r="H184" s="66" t="e">
        <f t="shared" si="139"/>
        <v>#DIV/0!</v>
      </c>
      <c r="I184" s="66">
        <f t="shared" si="140"/>
        <v>-1</v>
      </c>
    </row>
    <row r="185" spans="1:9" x14ac:dyDescent="0.3">
      <c r="A185" s="33" t="s">
        <v>209</v>
      </c>
      <c r="B185" s="39">
        <v>0</v>
      </c>
      <c r="C185" s="66">
        <f t="shared" si="136"/>
        <v>0</v>
      </c>
      <c r="D185" s="39">
        <v>0</v>
      </c>
      <c r="E185" s="66">
        <f t="shared" si="137"/>
        <v>0</v>
      </c>
      <c r="F185" s="39">
        <v>0</v>
      </c>
      <c r="G185" s="33">
        <f t="shared" ref="G185" si="189">F185/F$264</f>
        <v>0</v>
      </c>
      <c r="H185" s="66" t="e">
        <f t="shared" si="139"/>
        <v>#DIV/0!</v>
      </c>
      <c r="I185" s="66" t="e">
        <f t="shared" si="140"/>
        <v>#DIV/0!</v>
      </c>
    </row>
    <row r="186" spans="1:9" x14ac:dyDescent="0.3">
      <c r="A186" s="33" t="s">
        <v>214</v>
      </c>
      <c r="B186" s="39">
        <v>0</v>
      </c>
      <c r="C186" s="66">
        <f t="shared" si="136"/>
        <v>0</v>
      </c>
      <c r="D186" s="39">
        <v>0</v>
      </c>
      <c r="E186" s="66">
        <f t="shared" si="137"/>
        <v>0</v>
      </c>
      <c r="F186" s="39">
        <v>0</v>
      </c>
      <c r="G186" s="33">
        <f t="shared" ref="G186" si="190">F186/F$264</f>
        <v>0</v>
      </c>
      <c r="H186" s="66" t="e">
        <f t="shared" si="139"/>
        <v>#DIV/0!</v>
      </c>
      <c r="I186" s="66" t="e">
        <f t="shared" si="140"/>
        <v>#DIV/0!</v>
      </c>
    </row>
    <row r="187" spans="1:9" x14ac:dyDescent="0.3">
      <c r="A187" s="33" t="s">
        <v>215</v>
      </c>
      <c r="B187" s="39">
        <v>0</v>
      </c>
      <c r="C187" s="66">
        <f t="shared" si="136"/>
        <v>0</v>
      </c>
      <c r="D187" s="39">
        <v>0.59920644999999995</v>
      </c>
      <c r="E187" s="66">
        <f t="shared" si="137"/>
        <v>1.4752001842857108E-4</v>
      </c>
      <c r="F187" s="39">
        <v>0</v>
      </c>
      <c r="G187" s="33">
        <f t="shared" ref="G187" si="191">F187/F$264</f>
        <v>0</v>
      </c>
      <c r="H187" s="66">
        <f t="shared" si="139"/>
        <v>-1</v>
      </c>
      <c r="I187" s="66" t="e">
        <f t="shared" si="140"/>
        <v>#DIV/0!</v>
      </c>
    </row>
    <row r="188" spans="1:9" x14ac:dyDescent="0.3">
      <c r="A188" s="33" t="s">
        <v>216</v>
      </c>
      <c r="B188" s="39">
        <v>0</v>
      </c>
      <c r="C188" s="66">
        <f t="shared" si="136"/>
        <v>0</v>
      </c>
      <c r="D188" s="39">
        <v>0</v>
      </c>
      <c r="E188" s="66">
        <f t="shared" si="137"/>
        <v>0</v>
      </c>
      <c r="F188" s="39">
        <v>0</v>
      </c>
      <c r="G188" s="33">
        <f t="shared" ref="G188" si="192">F188/F$264</f>
        <v>0</v>
      </c>
      <c r="H188" s="66" t="e">
        <f t="shared" si="139"/>
        <v>#DIV/0!</v>
      </c>
      <c r="I188" s="66" t="e">
        <f t="shared" si="140"/>
        <v>#DIV/0!</v>
      </c>
    </row>
    <row r="189" spans="1:9" x14ac:dyDescent="0.3">
      <c r="A189" s="33" t="s">
        <v>218</v>
      </c>
      <c r="B189" s="39">
        <v>0</v>
      </c>
      <c r="C189" s="66">
        <f t="shared" si="136"/>
        <v>0</v>
      </c>
      <c r="D189" s="39">
        <v>0</v>
      </c>
      <c r="E189" s="66">
        <f t="shared" si="137"/>
        <v>0</v>
      </c>
      <c r="F189" s="39">
        <v>0</v>
      </c>
      <c r="G189" s="33">
        <f t="shared" ref="G189" si="193">F189/F$264</f>
        <v>0</v>
      </c>
      <c r="H189" s="66" t="e">
        <f t="shared" si="139"/>
        <v>#DIV/0!</v>
      </c>
      <c r="I189" s="66" t="e">
        <f t="shared" si="140"/>
        <v>#DIV/0!</v>
      </c>
    </row>
    <row r="190" spans="1:9" x14ac:dyDescent="0.3">
      <c r="A190" s="33" t="s">
        <v>221</v>
      </c>
      <c r="B190" s="39">
        <v>0</v>
      </c>
      <c r="C190" s="66">
        <f t="shared" si="136"/>
        <v>0</v>
      </c>
      <c r="D190" s="39">
        <v>0</v>
      </c>
      <c r="E190" s="66">
        <f t="shared" si="137"/>
        <v>0</v>
      </c>
      <c r="F190" s="39">
        <v>0</v>
      </c>
      <c r="G190" s="33">
        <f t="shared" ref="G190" si="194">F190/F$264</f>
        <v>0</v>
      </c>
      <c r="H190" s="66" t="e">
        <f t="shared" si="139"/>
        <v>#DIV/0!</v>
      </c>
      <c r="I190" s="66" t="e">
        <f t="shared" si="140"/>
        <v>#DIV/0!</v>
      </c>
    </row>
    <row r="191" spans="1:9" x14ac:dyDescent="0.3">
      <c r="A191" s="33" t="s">
        <v>222</v>
      </c>
      <c r="B191" s="39">
        <v>0</v>
      </c>
      <c r="C191" s="66">
        <f t="shared" si="136"/>
        <v>0</v>
      </c>
      <c r="D191" s="39">
        <v>0</v>
      </c>
      <c r="E191" s="66">
        <f t="shared" si="137"/>
        <v>0</v>
      </c>
      <c r="F191" s="39">
        <v>0</v>
      </c>
      <c r="G191" s="33">
        <f t="shared" ref="G191" si="195">F191/F$264</f>
        <v>0</v>
      </c>
      <c r="H191" s="66" t="e">
        <f t="shared" si="139"/>
        <v>#DIV/0!</v>
      </c>
      <c r="I191" s="66" t="e">
        <f t="shared" si="140"/>
        <v>#DIV/0!</v>
      </c>
    </row>
    <row r="192" spans="1:9" x14ac:dyDescent="0.3">
      <c r="A192" s="33" t="s">
        <v>223</v>
      </c>
      <c r="B192" s="39">
        <v>0</v>
      </c>
      <c r="C192" s="66">
        <f t="shared" si="136"/>
        <v>0</v>
      </c>
      <c r="D192" s="39">
        <v>0</v>
      </c>
      <c r="E192" s="66">
        <f t="shared" si="137"/>
        <v>0</v>
      </c>
      <c r="F192" s="39">
        <v>0</v>
      </c>
      <c r="G192" s="33">
        <f t="shared" ref="G192" si="196">F192/F$264</f>
        <v>0</v>
      </c>
      <c r="H192" s="66" t="e">
        <f t="shared" si="139"/>
        <v>#DIV/0!</v>
      </c>
      <c r="I192" s="66" t="e">
        <f t="shared" si="140"/>
        <v>#DIV/0!</v>
      </c>
    </row>
    <row r="193" spans="1:9" x14ac:dyDescent="0.3">
      <c r="A193" s="33" t="s">
        <v>224</v>
      </c>
      <c r="B193" s="39">
        <v>0</v>
      </c>
      <c r="C193" s="66">
        <f t="shared" si="136"/>
        <v>0</v>
      </c>
      <c r="D193" s="39">
        <v>0</v>
      </c>
      <c r="E193" s="66">
        <f t="shared" si="137"/>
        <v>0</v>
      </c>
      <c r="F193" s="39">
        <v>0</v>
      </c>
      <c r="G193" s="33">
        <f t="shared" ref="G193" si="197">F193/F$264</f>
        <v>0</v>
      </c>
      <c r="H193" s="66" t="e">
        <f t="shared" si="139"/>
        <v>#DIV/0!</v>
      </c>
      <c r="I193" s="66" t="e">
        <f t="shared" si="140"/>
        <v>#DIV/0!</v>
      </c>
    </row>
    <row r="194" spans="1:9" x14ac:dyDescent="0.3">
      <c r="A194" s="33" t="s">
        <v>225</v>
      </c>
      <c r="B194" s="39">
        <v>0</v>
      </c>
      <c r="C194" s="66">
        <f t="shared" si="136"/>
        <v>0</v>
      </c>
      <c r="D194" s="39">
        <v>1.2019999999999999E-3</v>
      </c>
      <c r="E194" s="66">
        <f t="shared" si="137"/>
        <v>2.9592315328238281E-7</v>
      </c>
      <c r="F194" s="39">
        <v>0</v>
      </c>
      <c r="G194" s="33">
        <f t="shared" ref="G194" si="198">F194/F$264</f>
        <v>0</v>
      </c>
      <c r="H194" s="66">
        <f t="shared" si="139"/>
        <v>-1</v>
      </c>
      <c r="I194" s="66" t="e">
        <f t="shared" si="140"/>
        <v>#DIV/0!</v>
      </c>
    </row>
    <row r="195" spans="1:9" x14ac:dyDescent="0.3">
      <c r="A195" s="33" t="s">
        <v>226</v>
      </c>
      <c r="B195" s="39">
        <v>0</v>
      </c>
      <c r="C195" s="66">
        <f t="shared" si="136"/>
        <v>0</v>
      </c>
      <c r="D195" s="39">
        <v>0</v>
      </c>
      <c r="E195" s="66">
        <f t="shared" si="137"/>
        <v>0</v>
      </c>
      <c r="F195" s="39">
        <v>0</v>
      </c>
      <c r="G195" s="33">
        <f t="shared" ref="G195" si="199">F195/F$264</f>
        <v>0</v>
      </c>
      <c r="H195" s="66" t="e">
        <f t="shared" si="139"/>
        <v>#DIV/0!</v>
      </c>
      <c r="I195" s="66" t="e">
        <f t="shared" si="140"/>
        <v>#DIV/0!</v>
      </c>
    </row>
    <row r="196" spans="1:9" x14ac:dyDescent="0.3">
      <c r="A196" s="33" t="s">
        <v>227</v>
      </c>
      <c r="B196" s="39">
        <v>0</v>
      </c>
      <c r="C196" s="66">
        <f t="shared" si="136"/>
        <v>0</v>
      </c>
      <c r="D196" s="39">
        <v>0</v>
      </c>
      <c r="E196" s="66">
        <f t="shared" si="137"/>
        <v>0</v>
      </c>
      <c r="F196" s="39">
        <v>0</v>
      </c>
      <c r="G196" s="33">
        <f t="shared" ref="G196" si="200">F196/F$264</f>
        <v>0</v>
      </c>
      <c r="H196" s="66" t="e">
        <f t="shared" si="139"/>
        <v>#DIV/0!</v>
      </c>
      <c r="I196" s="66" t="e">
        <f t="shared" si="140"/>
        <v>#DIV/0!</v>
      </c>
    </row>
    <row r="197" spans="1:9" x14ac:dyDescent="0.3">
      <c r="A197" s="33" t="s">
        <v>229</v>
      </c>
      <c r="B197" s="39">
        <v>0</v>
      </c>
      <c r="C197" s="66">
        <f t="shared" si="136"/>
        <v>0</v>
      </c>
      <c r="D197" s="39">
        <v>0</v>
      </c>
      <c r="E197" s="66">
        <f t="shared" si="137"/>
        <v>0</v>
      </c>
      <c r="F197" s="39">
        <v>0</v>
      </c>
      <c r="G197" s="33">
        <f t="shared" ref="G197" si="201">F197/F$264</f>
        <v>0</v>
      </c>
      <c r="H197" s="66" t="e">
        <f t="shared" si="139"/>
        <v>#DIV/0!</v>
      </c>
      <c r="I197" s="66" t="e">
        <f t="shared" si="140"/>
        <v>#DIV/0!</v>
      </c>
    </row>
    <row r="198" spans="1:9" x14ac:dyDescent="0.3">
      <c r="A198" s="33" t="s">
        <v>230</v>
      </c>
      <c r="B198" s="39">
        <v>0</v>
      </c>
      <c r="C198" s="66">
        <f t="shared" si="136"/>
        <v>0</v>
      </c>
      <c r="D198" s="39">
        <v>0</v>
      </c>
      <c r="E198" s="66">
        <f t="shared" si="137"/>
        <v>0</v>
      </c>
      <c r="F198" s="39">
        <v>0</v>
      </c>
      <c r="G198" s="33">
        <f t="shared" ref="G198" si="202">F198/F$264</f>
        <v>0</v>
      </c>
      <c r="H198" s="66" t="e">
        <f t="shared" si="139"/>
        <v>#DIV/0!</v>
      </c>
      <c r="I198" s="66" t="e">
        <f t="shared" si="140"/>
        <v>#DIV/0!</v>
      </c>
    </row>
    <row r="199" spans="1:9" x14ac:dyDescent="0.3">
      <c r="A199" s="33" t="s">
        <v>231</v>
      </c>
      <c r="B199" s="39">
        <v>0</v>
      </c>
      <c r="C199" s="66">
        <f t="shared" si="136"/>
        <v>0</v>
      </c>
      <c r="D199" s="39">
        <v>0</v>
      </c>
      <c r="E199" s="66">
        <f t="shared" si="137"/>
        <v>0</v>
      </c>
      <c r="F199" s="39">
        <v>0</v>
      </c>
      <c r="G199" s="33">
        <f t="shared" ref="G199" si="203">F199/F$264</f>
        <v>0</v>
      </c>
      <c r="H199" s="66" t="e">
        <f t="shared" si="139"/>
        <v>#DIV/0!</v>
      </c>
      <c r="I199" s="66" t="e">
        <f t="shared" si="140"/>
        <v>#DIV/0!</v>
      </c>
    </row>
    <row r="200" spans="1:9" x14ac:dyDescent="0.3">
      <c r="A200" s="33" t="s">
        <v>233</v>
      </c>
      <c r="B200" s="39">
        <v>0</v>
      </c>
      <c r="C200" s="66">
        <f t="shared" ref="C200:C263" si="204">B200/B$264</f>
        <v>0</v>
      </c>
      <c r="D200" s="39">
        <v>1.89E-2</v>
      </c>
      <c r="E200" s="66">
        <f t="shared" ref="E200:E263" si="205">D200/D$264</f>
        <v>4.6530346065199958E-6</v>
      </c>
      <c r="F200" s="39">
        <v>0</v>
      </c>
      <c r="G200" s="33">
        <f t="shared" ref="G200" si="206">F200/F$264</f>
        <v>0</v>
      </c>
      <c r="H200" s="66">
        <f t="shared" ref="H200:H263" si="207">(B200/D200)-1</f>
        <v>-1</v>
      </c>
      <c r="I200" s="66" t="e">
        <f t="shared" ref="I200:I263" si="208">(B200/F200)-1</f>
        <v>#DIV/0!</v>
      </c>
    </row>
    <row r="201" spans="1:9" x14ac:dyDescent="0.3">
      <c r="A201" s="33" t="s">
        <v>235</v>
      </c>
      <c r="B201" s="39">
        <v>0</v>
      </c>
      <c r="C201" s="66">
        <f t="shared" si="204"/>
        <v>0</v>
      </c>
      <c r="D201" s="39">
        <v>0</v>
      </c>
      <c r="E201" s="66">
        <f t="shared" si="205"/>
        <v>0</v>
      </c>
      <c r="F201" s="39">
        <v>0</v>
      </c>
      <c r="G201" s="33">
        <f t="shared" ref="G201" si="209">F201/F$264</f>
        <v>0</v>
      </c>
      <c r="H201" s="66" t="e">
        <f t="shared" si="207"/>
        <v>#DIV/0!</v>
      </c>
      <c r="I201" s="66" t="e">
        <f t="shared" si="208"/>
        <v>#DIV/0!</v>
      </c>
    </row>
    <row r="202" spans="1:9" x14ac:dyDescent="0.3">
      <c r="A202" s="33" t="s">
        <v>236</v>
      </c>
      <c r="B202" s="39">
        <v>0</v>
      </c>
      <c r="C202" s="66">
        <f t="shared" si="204"/>
        <v>0</v>
      </c>
      <c r="D202" s="39">
        <v>0</v>
      </c>
      <c r="E202" s="66">
        <f t="shared" si="205"/>
        <v>0</v>
      </c>
      <c r="F202" s="39">
        <v>0</v>
      </c>
      <c r="G202" s="33">
        <f t="shared" ref="G202" si="210">F202/F$264</f>
        <v>0</v>
      </c>
      <c r="H202" s="66" t="e">
        <f t="shared" si="207"/>
        <v>#DIV/0!</v>
      </c>
      <c r="I202" s="66" t="e">
        <f t="shared" si="208"/>
        <v>#DIV/0!</v>
      </c>
    </row>
    <row r="203" spans="1:9" x14ac:dyDescent="0.3">
      <c r="A203" s="33" t="s">
        <v>237</v>
      </c>
      <c r="B203" s="39">
        <v>0</v>
      </c>
      <c r="C203" s="66">
        <f t="shared" si="204"/>
        <v>0</v>
      </c>
      <c r="D203" s="39">
        <v>0</v>
      </c>
      <c r="E203" s="66">
        <f t="shared" si="205"/>
        <v>0</v>
      </c>
      <c r="F203" s="39">
        <v>0</v>
      </c>
      <c r="G203" s="33">
        <f t="shared" ref="G203" si="211">F203/F$264</f>
        <v>0</v>
      </c>
      <c r="H203" s="66" t="e">
        <f t="shared" si="207"/>
        <v>#DIV/0!</v>
      </c>
      <c r="I203" s="66" t="e">
        <f t="shared" si="208"/>
        <v>#DIV/0!</v>
      </c>
    </row>
    <row r="204" spans="1:9" x14ac:dyDescent="0.3">
      <c r="A204" s="33" t="s">
        <v>238</v>
      </c>
      <c r="B204" s="39">
        <v>0</v>
      </c>
      <c r="C204" s="66">
        <f t="shared" si="204"/>
        <v>0</v>
      </c>
      <c r="D204" s="39">
        <v>0</v>
      </c>
      <c r="E204" s="66">
        <f t="shared" si="205"/>
        <v>0</v>
      </c>
      <c r="F204" s="39">
        <v>0</v>
      </c>
      <c r="G204" s="33">
        <f t="shared" ref="G204" si="212">F204/F$264</f>
        <v>0</v>
      </c>
      <c r="H204" s="66" t="e">
        <f t="shared" si="207"/>
        <v>#DIV/0!</v>
      </c>
      <c r="I204" s="66" t="e">
        <f t="shared" si="208"/>
        <v>#DIV/0!</v>
      </c>
    </row>
    <row r="205" spans="1:9" x14ac:dyDescent="0.3">
      <c r="A205" s="33" t="s">
        <v>240</v>
      </c>
      <c r="B205" s="39">
        <v>0</v>
      </c>
      <c r="C205" s="66">
        <f t="shared" si="204"/>
        <v>0</v>
      </c>
      <c r="D205" s="39">
        <v>0</v>
      </c>
      <c r="E205" s="66">
        <f t="shared" si="205"/>
        <v>0</v>
      </c>
      <c r="F205" s="39">
        <v>0</v>
      </c>
      <c r="G205" s="33">
        <f t="shared" ref="G205" si="213">F205/F$264</f>
        <v>0</v>
      </c>
      <c r="H205" s="66" t="e">
        <f t="shared" si="207"/>
        <v>#DIV/0!</v>
      </c>
      <c r="I205" s="66" t="e">
        <f t="shared" si="208"/>
        <v>#DIV/0!</v>
      </c>
    </row>
    <row r="206" spans="1:9" x14ac:dyDescent="0.3">
      <c r="A206" s="33" t="s">
        <v>241</v>
      </c>
      <c r="B206" s="39">
        <v>0</v>
      </c>
      <c r="C206" s="66">
        <f t="shared" si="204"/>
        <v>0</v>
      </c>
      <c r="D206" s="39">
        <v>0</v>
      </c>
      <c r="E206" s="66">
        <f t="shared" si="205"/>
        <v>0</v>
      </c>
      <c r="F206" s="39">
        <v>0</v>
      </c>
      <c r="G206" s="33">
        <f t="shared" ref="G206" si="214">F206/F$264</f>
        <v>0</v>
      </c>
      <c r="H206" s="66" t="e">
        <f t="shared" si="207"/>
        <v>#DIV/0!</v>
      </c>
      <c r="I206" s="66" t="e">
        <f t="shared" si="208"/>
        <v>#DIV/0!</v>
      </c>
    </row>
    <row r="207" spans="1:9" x14ac:dyDescent="0.3">
      <c r="A207" s="33" t="s">
        <v>243</v>
      </c>
      <c r="B207" s="39">
        <v>0</v>
      </c>
      <c r="C207" s="66">
        <f t="shared" si="204"/>
        <v>0</v>
      </c>
      <c r="D207" s="39">
        <v>0</v>
      </c>
      <c r="E207" s="66">
        <f t="shared" si="205"/>
        <v>0</v>
      </c>
      <c r="F207" s="39">
        <v>0</v>
      </c>
      <c r="G207" s="33">
        <f t="shared" ref="G207" si="215">F207/F$264</f>
        <v>0</v>
      </c>
      <c r="H207" s="66" t="e">
        <f t="shared" si="207"/>
        <v>#DIV/0!</v>
      </c>
      <c r="I207" s="66" t="e">
        <f t="shared" si="208"/>
        <v>#DIV/0!</v>
      </c>
    </row>
    <row r="208" spans="1:9" x14ac:dyDescent="0.3">
      <c r="A208" s="33" t="s">
        <v>244</v>
      </c>
      <c r="B208" s="39">
        <v>0</v>
      </c>
      <c r="C208" s="66">
        <f t="shared" si="204"/>
        <v>0</v>
      </c>
      <c r="D208" s="39">
        <v>0</v>
      </c>
      <c r="E208" s="66">
        <f t="shared" si="205"/>
        <v>0</v>
      </c>
      <c r="F208" s="39">
        <v>0</v>
      </c>
      <c r="G208" s="33">
        <f t="shared" ref="G208" si="216">F208/F$264</f>
        <v>0</v>
      </c>
      <c r="H208" s="66" t="e">
        <f t="shared" si="207"/>
        <v>#DIV/0!</v>
      </c>
      <c r="I208" s="66" t="e">
        <f t="shared" si="208"/>
        <v>#DIV/0!</v>
      </c>
    </row>
    <row r="209" spans="1:9" x14ac:dyDescent="0.3">
      <c r="A209" s="33" t="s">
        <v>245</v>
      </c>
      <c r="B209" s="39">
        <v>0</v>
      </c>
      <c r="C209" s="66">
        <f t="shared" si="204"/>
        <v>0</v>
      </c>
      <c r="D209" s="39">
        <v>0</v>
      </c>
      <c r="E209" s="66">
        <f t="shared" si="205"/>
        <v>0</v>
      </c>
      <c r="F209" s="39">
        <v>0</v>
      </c>
      <c r="G209" s="33">
        <f t="shared" ref="G209" si="217">F209/F$264</f>
        <v>0</v>
      </c>
      <c r="H209" s="66" t="e">
        <f t="shared" si="207"/>
        <v>#DIV/0!</v>
      </c>
      <c r="I209" s="66" t="e">
        <f t="shared" si="208"/>
        <v>#DIV/0!</v>
      </c>
    </row>
    <row r="210" spans="1:9" x14ac:dyDescent="0.3">
      <c r="A210" s="33" t="s">
        <v>246</v>
      </c>
      <c r="B210" s="39">
        <v>0</v>
      </c>
      <c r="C210" s="66">
        <f t="shared" si="204"/>
        <v>0</v>
      </c>
      <c r="D210" s="39">
        <v>0</v>
      </c>
      <c r="E210" s="66">
        <f t="shared" si="205"/>
        <v>0</v>
      </c>
      <c r="F210" s="39">
        <v>0</v>
      </c>
      <c r="G210" s="33">
        <f t="shared" ref="G210" si="218">F210/F$264</f>
        <v>0</v>
      </c>
      <c r="H210" s="66" t="e">
        <f t="shared" si="207"/>
        <v>#DIV/0!</v>
      </c>
      <c r="I210" s="66" t="e">
        <f t="shared" si="208"/>
        <v>#DIV/0!</v>
      </c>
    </row>
    <row r="211" spans="1:9" x14ac:dyDescent="0.3">
      <c r="A211" s="33" t="s">
        <v>247</v>
      </c>
      <c r="B211" s="39">
        <v>0</v>
      </c>
      <c r="C211" s="66">
        <f t="shared" si="204"/>
        <v>0</v>
      </c>
      <c r="D211" s="39">
        <v>0</v>
      </c>
      <c r="E211" s="66">
        <f t="shared" si="205"/>
        <v>0</v>
      </c>
      <c r="F211" s="39">
        <v>0</v>
      </c>
      <c r="G211" s="33">
        <f t="shared" ref="G211" si="219">F211/F$264</f>
        <v>0</v>
      </c>
      <c r="H211" s="66" t="e">
        <f t="shared" si="207"/>
        <v>#DIV/0!</v>
      </c>
      <c r="I211" s="66" t="e">
        <f t="shared" si="208"/>
        <v>#DIV/0!</v>
      </c>
    </row>
    <row r="212" spans="1:9" x14ac:dyDescent="0.3">
      <c r="A212" s="33" t="s">
        <v>248</v>
      </c>
      <c r="B212" s="39">
        <v>0</v>
      </c>
      <c r="C212" s="66">
        <f t="shared" si="204"/>
        <v>0</v>
      </c>
      <c r="D212" s="39">
        <v>6.6530000000000001E-3</v>
      </c>
      <c r="E212" s="66">
        <f t="shared" si="205"/>
        <v>1.6379174199564832E-6</v>
      </c>
      <c r="F212" s="39">
        <v>0</v>
      </c>
      <c r="G212" s="33">
        <f t="shared" ref="G212" si="220">F212/F$264</f>
        <v>0</v>
      </c>
      <c r="H212" s="66">
        <f t="shared" si="207"/>
        <v>-1</v>
      </c>
      <c r="I212" s="66" t="e">
        <f t="shared" si="208"/>
        <v>#DIV/0!</v>
      </c>
    </row>
    <row r="213" spans="1:9" x14ac:dyDescent="0.3">
      <c r="A213" s="33" t="s">
        <v>249</v>
      </c>
      <c r="B213" s="39">
        <v>0</v>
      </c>
      <c r="C213" s="66">
        <f t="shared" si="204"/>
        <v>0</v>
      </c>
      <c r="D213" s="39">
        <v>0</v>
      </c>
      <c r="E213" s="66">
        <f t="shared" si="205"/>
        <v>0</v>
      </c>
      <c r="F213" s="39">
        <v>0</v>
      </c>
      <c r="G213" s="33">
        <f t="shared" ref="G213" si="221">F213/F$264</f>
        <v>0</v>
      </c>
      <c r="H213" s="66" t="e">
        <f t="shared" si="207"/>
        <v>#DIV/0!</v>
      </c>
      <c r="I213" s="66" t="e">
        <f t="shared" si="208"/>
        <v>#DIV/0!</v>
      </c>
    </row>
    <row r="214" spans="1:9" x14ac:dyDescent="0.3">
      <c r="A214" s="33" t="s">
        <v>250</v>
      </c>
      <c r="B214" s="39">
        <v>0</v>
      </c>
      <c r="C214" s="66">
        <f t="shared" si="204"/>
        <v>0</v>
      </c>
      <c r="D214" s="39">
        <v>0</v>
      </c>
      <c r="E214" s="66">
        <f t="shared" si="205"/>
        <v>0</v>
      </c>
      <c r="F214" s="39">
        <v>0</v>
      </c>
      <c r="G214" s="33">
        <f t="shared" ref="G214" si="222">F214/F$264</f>
        <v>0</v>
      </c>
      <c r="H214" s="66" t="e">
        <f t="shared" si="207"/>
        <v>#DIV/0!</v>
      </c>
      <c r="I214" s="66" t="e">
        <f t="shared" si="208"/>
        <v>#DIV/0!</v>
      </c>
    </row>
    <row r="215" spans="1:9" x14ac:dyDescent="0.3">
      <c r="A215" s="33" t="s">
        <v>251</v>
      </c>
      <c r="B215" s="39">
        <v>0</v>
      </c>
      <c r="C215" s="66">
        <f t="shared" si="204"/>
        <v>0</v>
      </c>
      <c r="D215" s="39">
        <v>4.4840399999999999E-3</v>
      </c>
      <c r="E215" s="66">
        <f t="shared" si="205"/>
        <v>1.1039361532814774E-6</v>
      </c>
      <c r="F215" s="39">
        <v>1.6679799999999998E-2</v>
      </c>
      <c r="G215" s="33">
        <f t="shared" ref="G215" si="223">F215/F$264</f>
        <v>6.353359535162811E-6</v>
      </c>
      <c r="H215" s="66">
        <f t="shared" si="207"/>
        <v>-1</v>
      </c>
      <c r="I215" s="66">
        <f t="shared" si="208"/>
        <v>-1</v>
      </c>
    </row>
    <row r="216" spans="1:9" x14ac:dyDescent="0.3">
      <c r="A216" s="33" t="s">
        <v>253</v>
      </c>
      <c r="B216" s="39">
        <v>0</v>
      </c>
      <c r="C216" s="66">
        <f t="shared" si="204"/>
        <v>0</v>
      </c>
      <c r="D216" s="39">
        <v>1.5349E-2</v>
      </c>
      <c r="E216" s="66">
        <f t="shared" si="205"/>
        <v>3.778805723570128E-6</v>
      </c>
      <c r="F216" s="39">
        <v>6.8950000000000001E-3</v>
      </c>
      <c r="G216" s="33">
        <f t="shared" ref="G216" si="224">F216/F$264</f>
        <v>2.6263153032379035E-6</v>
      </c>
      <c r="H216" s="66">
        <f t="shared" si="207"/>
        <v>-1</v>
      </c>
      <c r="I216" s="66">
        <f t="shared" si="208"/>
        <v>-1</v>
      </c>
    </row>
    <row r="217" spans="1:9" x14ac:dyDescent="0.3">
      <c r="A217" s="33" t="s">
        <v>255</v>
      </c>
      <c r="B217" s="39">
        <v>0</v>
      </c>
      <c r="C217" s="66">
        <f t="shared" si="204"/>
        <v>0</v>
      </c>
      <c r="D217" s="39">
        <v>0</v>
      </c>
      <c r="E217" s="66">
        <f t="shared" si="205"/>
        <v>0</v>
      </c>
      <c r="F217" s="39">
        <v>0</v>
      </c>
      <c r="G217" s="33">
        <f t="shared" ref="G217" si="225">F217/F$264</f>
        <v>0</v>
      </c>
      <c r="H217" s="66" t="e">
        <f t="shared" si="207"/>
        <v>#DIV/0!</v>
      </c>
      <c r="I217" s="66" t="e">
        <f t="shared" si="208"/>
        <v>#DIV/0!</v>
      </c>
    </row>
    <row r="218" spans="1:9" x14ac:dyDescent="0.3">
      <c r="A218" s="33" t="s">
        <v>256</v>
      </c>
      <c r="B218" s="39">
        <v>0</v>
      </c>
      <c r="C218" s="66">
        <f t="shared" si="204"/>
        <v>0</v>
      </c>
      <c r="D218" s="39">
        <v>0</v>
      </c>
      <c r="E218" s="66">
        <f t="shared" si="205"/>
        <v>0</v>
      </c>
      <c r="F218" s="39">
        <v>0</v>
      </c>
      <c r="G218" s="33">
        <f t="shared" ref="G218" si="226">F218/F$264</f>
        <v>0</v>
      </c>
      <c r="H218" s="66" t="e">
        <f t="shared" si="207"/>
        <v>#DIV/0!</v>
      </c>
      <c r="I218" s="66" t="e">
        <f t="shared" si="208"/>
        <v>#DIV/0!</v>
      </c>
    </row>
    <row r="219" spans="1:9" x14ac:dyDescent="0.3">
      <c r="A219" s="33" t="s">
        <v>257</v>
      </c>
      <c r="B219" s="39">
        <v>0</v>
      </c>
      <c r="C219" s="66">
        <f t="shared" si="204"/>
        <v>0</v>
      </c>
      <c r="D219" s="39">
        <v>0</v>
      </c>
      <c r="E219" s="66">
        <f t="shared" si="205"/>
        <v>0</v>
      </c>
      <c r="F219" s="39">
        <v>0</v>
      </c>
      <c r="G219" s="33">
        <f t="shared" ref="G219" si="227">F219/F$264</f>
        <v>0</v>
      </c>
      <c r="H219" s="66" t="e">
        <f t="shared" si="207"/>
        <v>#DIV/0!</v>
      </c>
      <c r="I219" s="66" t="e">
        <f t="shared" si="208"/>
        <v>#DIV/0!</v>
      </c>
    </row>
    <row r="220" spans="1:9" x14ac:dyDescent="0.3">
      <c r="A220" s="33" t="s">
        <v>258</v>
      </c>
      <c r="B220" s="39">
        <v>0</v>
      </c>
      <c r="C220" s="66">
        <f t="shared" si="204"/>
        <v>0</v>
      </c>
      <c r="D220" s="39">
        <v>1E-4</v>
      </c>
      <c r="E220" s="66">
        <f t="shared" si="205"/>
        <v>2.4619230722328023E-8</v>
      </c>
      <c r="F220" s="39">
        <v>0</v>
      </c>
      <c r="G220" s="33">
        <f t="shared" ref="G220" si="228">F220/F$264</f>
        <v>0</v>
      </c>
      <c r="H220" s="66">
        <f t="shared" si="207"/>
        <v>-1</v>
      </c>
      <c r="I220" s="66" t="e">
        <f t="shared" si="208"/>
        <v>#DIV/0!</v>
      </c>
    </row>
    <row r="221" spans="1:9" x14ac:dyDescent="0.3">
      <c r="A221" s="33" t="s">
        <v>259</v>
      </c>
      <c r="B221" s="39">
        <v>0</v>
      </c>
      <c r="C221" s="66">
        <f t="shared" si="204"/>
        <v>0</v>
      </c>
      <c r="D221" s="39">
        <v>0</v>
      </c>
      <c r="E221" s="66">
        <f t="shared" si="205"/>
        <v>0</v>
      </c>
      <c r="F221" s="39">
        <v>0</v>
      </c>
      <c r="G221" s="33">
        <f t="shared" ref="G221" si="229">F221/F$264</f>
        <v>0</v>
      </c>
      <c r="H221" s="66" t="e">
        <f t="shared" si="207"/>
        <v>#DIV/0!</v>
      </c>
      <c r="I221" s="66" t="e">
        <f t="shared" si="208"/>
        <v>#DIV/0!</v>
      </c>
    </row>
    <row r="222" spans="1:9" x14ac:dyDescent="0.3">
      <c r="A222" s="33" t="s">
        <v>260</v>
      </c>
      <c r="B222" s="39">
        <v>0</v>
      </c>
      <c r="C222" s="66">
        <f t="shared" si="204"/>
        <v>0</v>
      </c>
      <c r="D222" s="39">
        <v>0</v>
      </c>
      <c r="E222" s="66">
        <f t="shared" si="205"/>
        <v>0</v>
      </c>
      <c r="F222" s="39">
        <v>0</v>
      </c>
      <c r="G222" s="33">
        <f t="shared" ref="G222" si="230">F222/F$264</f>
        <v>0</v>
      </c>
      <c r="H222" s="66" t="e">
        <f t="shared" si="207"/>
        <v>#DIV/0!</v>
      </c>
      <c r="I222" s="66" t="e">
        <f t="shared" si="208"/>
        <v>#DIV/0!</v>
      </c>
    </row>
    <row r="223" spans="1:9" x14ac:dyDescent="0.3">
      <c r="A223" s="33" t="s">
        <v>261</v>
      </c>
      <c r="B223" s="39">
        <v>0</v>
      </c>
      <c r="C223" s="66">
        <f t="shared" si="204"/>
        <v>0</v>
      </c>
      <c r="D223" s="39">
        <v>1.4500000000000001E-2</v>
      </c>
      <c r="E223" s="66">
        <f t="shared" si="205"/>
        <v>3.5697884547375632E-6</v>
      </c>
      <c r="F223" s="39">
        <v>0</v>
      </c>
      <c r="G223" s="33">
        <f t="shared" ref="G223" si="231">F223/F$264</f>
        <v>0</v>
      </c>
      <c r="H223" s="66">
        <f t="shared" si="207"/>
        <v>-1</v>
      </c>
      <c r="I223" s="66" t="e">
        <f t="shared" si="208"/>
        <v>#DIV/0!</v>
      </c>
    </row>
    <row r="224" spans="1:9" x14ac:dyDescent="0.3">
      <c r="A224" s="33" t="s">
        <v>262</v>
      </c>
      <c r="B224" s="39">
        <v>0</v>
      </c>
      <c r="C224" s="66">
        <f t="shared" si="204"/>
        <v>0</v>
      </c>
      <c r="D224" s="39">
        <v>0</v>
      </c>
      <c r="E224" s="66">
        <f t="shared" si="205"/>
        <v>0</v>
      </c>
      <c r="F224" s="39">
        <v>0</v>
      </c>
      <c r="G224" s="33">
        <f t="shared" ref="G224" si="232">F224/F$264</f>
        <v>0</v>
      </c>
      <c r="H224" s="66" t="e">
        <f t="shared" si="207"/>
        <v>#DIV/0!</v>
      </c>
      <c r="I224" s="66" t="e">
        <f t="shared" si="208"/>
        <v>#DIV/0!</v>
      </c>
    </row>
    <row r="225" spans="1:9" x14ac:dyDescent="0.3">
      <c r="A225" s="33" t="s">
        <v>263</v>
      </c>
      <c r="B225" s="39">
        <v>0</v>
      </c>
      <c r="C225" s="66">
        <f t="shared" si="204"/>
        <v>0</v>
      </c>
      <c r="D225" s="39">
        <v>0</v>
      </c>
      <c r="E225" s="66">
        <f t="shared" si="205"/>
        <v>0</v>
      </c>
      <c r="F225" s="39">
        <v>0</v>
      </c>
      <c r="G225" s="33">
        <f t="shared" ref="G225" si="233">F225/F$264</f>
        <v>0</v>
      </c>
      <c r="H225" s="66" t="e">
        <f t="shared" si="207"/>
        <v>#DIV/0!</v>
      </c>
      <c r="I225" s="66" t="e">
        <f t="shared" si="208"/>
        <v>#DIV/0!</v>
      </c>
    </row>
    <row r="226" spans="1:9" x14ac:dyDescent="0.3">
      <c r="A226" s="33" t="s">
        <v>264</v>
      </c>
      <c r="B226" s="39">
        <v>0</v>
      </c>
      <c r="C226" s="66">
        <f t="shared" si="204"/>
        <v>0</v>
      </c>
      <c r="D226" s="39">
        <v>0</v>
      </c>
      <c r="E226" s="66">
        <f t="shared" si="205"/>
        <v>0</v>
      </c>
      <c r="F226" s="39">
        <v>0</v>
      </c>
      <c r="G226" s="33">
        <f t="shared" ref="G226" si="234">F226/F$264</f>
        <v>0</v>
      </c>
      <c r="H226" s="66" t="e">
        <f t="shared" si="207"/>
        <v>#DIV/0!</v>
      </c>
      <c r="I226" s="66" t="e">
        <f t="shared" si="208"/>
        <v>#DIV/0!</v>
      </c>
    </row>
    <row r="227" spans="1:9" x14ac:dyDescent="0.3">
      <c r="A227" s="33" t="s">
        <v>265</v>
      </c>
      <c r="B227" s="39">
        <v>0</v>
      </c>
      <c r="C227" s="66">
        <f t="shared" si="204"/>
        <v>0</v>
      </c>
      <c r="D227" s="39">
        <v>0</v>
      </c>
      <c r="E227" s="66">
        <f t="shared" si="205"/>
        <v>0</v>
      </c>
      <c r="F227" s="39">
        <v>0</v>
      </c>
      <c r="G227" s="33">
        <f t="shared" ref="G227" si="235">F227/F$264</f>
        <v>0</v>
      </c>
      <c r="H227" s="66" t="e">
        <f t="shared" si="207"/>
        <v>#DIV/0!</v>
      </c>
      <c r="I227" s="66" t="e">
        <f t="shared" si="208"/>
        <v>#DIV/0!</v>
      </c>
    </row>
    <row r="228" spans="1:9" x14ac:dyDescent="0.3">
      <c r="A228" s="33" t="s">
        <v>266</v>
      </c>
      <c r="B228" s="39">
        <v>0</v>
      </c>
      <c r="C228" s="66">
        <f t="shared" si="204"/>
        <v>0</v>
      </c>
      <c r="D228" s="39">
        <v>0</v>
      </c>
      <c r="E228" s="66">
        <f t="shared" si="205"/>
        <v>0</v>
      </c>
      <c r="F228" s="39">
        <v>0</v>
      </c>
      <c r="G228" s="33">
        <f t="shared" ref="G228" si="236">F228/F$264</f>
        <v>0</v>
      </c>
      <c r="H228" s="66" t="e">
        <f t="shared" si="207"/>
        <v>#DIV/0!</v>
      </c>
      <c r="I228" s="66" t="e">
        <f t="shared" si="208"/>
        <v>#DIV/0!</v>
      </c>
    </row>
    <row r="229" spans="1:9" x14ac:dyDescent="0.3">
      <c r="A229" s="33" t="s">
        <v>267</v>
      </c>
      <c r="B229" s="39">
        <v>0</v>
      </c>
      <c r="C229" s="66">
        <f t="shared" si="204"/>
        <v>0</v>
      </c>
      <c r="D229" s="39">
        <v>0</v>
      </c>
      <c r="E229" s="66">
        <f t="shared" si="205"/>
        <v>0</v>
      </c>
      <c r="F229" s="39">
        <v>0</v>
      </c>
      <c r="G229" s="33">
        <f t="shared" ref="G229" si="237">F229/F$264</f>
        <v>0</v>
      </c>
      <c r="H229" s="66" t="e">
        <f t="shared" si="207"/>
        <v>#DIV/0!</v>
      </c>
      <c r="I229" s="66" t="e">
        <f t="shared" si="208"/>
        <v>#DIV/0!</v>
      </c>
    </row>
    <row r="230" spans="1:9" x14ac:dyDescent="0.3">
      <c r="A230" s="33" t="s">
        <v>268</v>
      </c>
      <c r="B230" s="39">
        <v>0</v>
      </c>
      <c r="C230" s="66">
        <f t="shared" si="204"/>
        <v>0</v>
      </c>
      <c r="D230" s="39">
        <v>0</v>
      </c>
      <c r="E230" s="66">
        <f t="shared" si="205"/>
        <v>0</v>
      </c>
      <c r="F230" s="39">
        <v>0</v>
      </c>
      <c r="G230" s="33">
        <f t="shared" ref="G230" si="238">F230/F$264</f>
        <v>0</v>
      </c>
      <c r="H230" s="66" t="e">
        <f t="shared" si="207"/>
        <v>#DIV/0!</v>
      </c>
      <c r="I230" s="66" t="e">
        <f t="shared" si="208"/>
        <v>#DIV/0!</v>
      </c>
    </row>
    <row r="231" spans="1:9" x14ac:dyDescent="0.3">
      <c r="A231" s="33" t="s">
        <v>269</v>
      </c>
      <c r="B231" s="39">
        <v>0</v>
      </c>
      <c r="C231" s="66">
        <f t="shared" si="204"/>
        <v>0</v>
      </c>
      <c r="D231" s="39">
        <v>0</v>
      </c>
      <c r="E231" s="66">
        <f t="shared" si="205"/>
        <v>0</v>
      </c>
      <c r="F231" s="39">
        <v>6.9999999999999999E-4</v>
      </c>
      <c r="G231" s="33">
        <f t="shared" ref="G231" si="239">F231/F$264</f>
        <v>2.6663099525257904E-7</v>
      </c>
      <c r="H231" s="66" t="e">
        <f t="shared" si="207"/>
        <v>#DIV/0!</v>
      </c>
      <c r="I231" s="66">
        <f t="shared" si="208"/>
        <v>-1</v>
      </c>
    </row>
    <row r="232" spans="1:9" x14ac:dyDescent="0.3">
      <c r="A232" s="33" t="s">
        <v>270</v>
      </c>
      <c r="B232" s="39">
        <v>0</v>
      </c>
      <c r="C232" s="66">
        <f t="shared" si="204"/>
        <v>0</v>
      </c>
      <c r="D232" s="39">
        <v>0</v>
      </c>
      <c r="E232" s="66">
        <f t="shared" si="205"/>
        <v>0</v>
      </c>
      <c r="F232" s="39">
        <v>0</v>
      </c>
      <c r="G232" s="33">
        <f t="shared" ref="G232" si="240">F232/F$264</f>
        <v>0</v>
      </c>
      <c r="H232" s="66" t="e">
        <f t="shared" si="207"/>
        <v>#DIV/0!</v>
      </c>
      <c r="I232" s="66" t="e">
        <f t="shared" si="208"/>
        <v>#DIV/0!</v>
      </c>
    </row>
    <row r="233" spans="1:9" x14ac:dyDescent="0.3">
      <c r="A233" s="33" t="s">
        <v>271</v>
      </c>
      <c r="B233" s="39">
        <v>0</v>
      </c>
      <c r="C233" s="66">
        <f t="shared" si="204"/>
        <v>0</v>
      </c>
      <c r="D233" s="39">
        <v>0</v>
      </c>
      <c r="E233" s="66">
        <f t="shared" si="205"/>
        <v>0</v>
      </c>
      <c r="F233" s="39">
        <v>0</v>
      </c>
      <c r="G233" s="33">
        <f t="shared" ref="G233" si="241">F233/F$264</f>
        <v>0</v>
      </c>
      <c r="H233" s="66" t="e">
        <f t="shared" si="207"/>
        <v>#DIV/0!</v>
      </c>
      <c r="I233" s="66" t="e">
        <f t="shared" si="208"/>
        <v>#DIV/0!</v>
      </c>
    </row>
    <row r="234" spans="1:9" x14ac:dyDescent="0.3">
      <c r="A234" s="33" t="s">
        <v>273</v>
      </c>
      <c r="B234" s="39">
        <v>0</v>
      </c>
      <c r="C234" s="66">
        <f t="shared" si="204"/>
        <v>0</v>
      </c>
      <c r="D234" s="39">
        <v>0</v>
      </c>
      <c r="E234" s="66">
        <f t="shared" si="205"/>
        <v>0</v>
      </c>
      <c r="F234" s="39">
        <v>0</v>
      </c>
      <c r="G234" s="33">
        <f t="shared" ref="G234" si="242">F234/F$264</f>
        <v>0</v>
      </c>
      <c r="H234" s="66" t="e">
        <f t="shared" si="207"/>
        <v>#DIV/0!</v>
      </c>
      <c r="I234" s="66" t="e">
        <f t="shared" si="208"/>
        <v>#DIV/0!</v>
      </c>
    </row>
    <row r="235" spans="1:9" x14ac:dyDescent="0.3">
      <c r="A235" s="33" t="s">
        <v>274</v>
      </c>
      <c r="B235" s="39">
        <v>0</v>
      </c>
      <c r="C235" s="66">
        <f t="shared" si="204"/>
        <v>0</v>
      </c>
      <c r="D235" s="39">
        <v>0</v>
      </c>
      <c r="E235" s="66">
        <f t="shared" si="205"/>
        <v>0</v>
      </c>
      <c r="F235" s="39">
        <v>0</v>
      </c>
      <c r="G235" s="33">
        <f t="shared" ref="G235" si="243">F235/F$264</f>
        <v>0</v>
      </c>
      <c r="H235" s="66" t="e">
        <f t="shared" si="207"/>
        <v>#DIV/0!</v>
      </c>
      <c r="I235" s="66" t="e">
        <f t="shared" si="208"/>
        <v>#DIV/0!</v>
      </c>
    </row>
    <row r="236" spans="1:9" x14ac:dyDescent="0.3">
      <c r="A236" s="33" t="s">
        <v>275</v>
      </c>
      <c r="B236" s="39">
        <v>0</v>
      </c>
      <c r="C236" s="66">
        <f t="shared" si="204"/>
        <v>0</v>
      </c>
      <c r="D236" s="39">
        <v>0</v>
      </c>
      <c r="E236" s="66">
        <f t="shared" si="205"/>
        <v>0</v>
      </c>
      <c r="F236" s="39">
        <v>0</v>
      </c>
      <c r="G236" s="33">
        <f t="shared" ref="G236" si="244">F236/F$264</f>
        <v>0</v>
      </c>
      <c r="H236" s="66" t="e">
        <f t="shared" si="207"/>
        <v>#DIV/0!</v>
      </c>
      <c r="I236" s="66" t="e">
        <f t="shared" si="208"/>
        <v>#DIV/0!</v>
      </c>
    </row>
    <row r="237" spans="1:9" x14ac:dyDescent="0.3">
      <c r="A237" s="33" t="s">
        <v>276</v>
      </c>
      <c r="B237" s="39">
        <v>0</v>
      </c>
      <c r="C237" s="66">
        <f t="shared" si="204"/>
        <v>0</v>
      </c>
      <c r="D237" s="39">
        <v>0</v>
      </c>
      <c r="E237" s="66">
        <f t="shared" si="205"/>
        <v>0</v>
      </c>
      <c r="F237" s="39">
        <v>0</v>
      </c>
      <c r="G237" s="33">
        <f t="shared" ref="G237" si="245">F237/F$264</f>
        <v>0</v>
      </c>
      <c r="H237" s="66" t="e">
        <f t="shared" si="207"/>
        <v>#DIV/0!</v>
      </c>
      <c r="I237" s="66" t="e">
        <f t="shared" si="208"/>
        <v>#DIV/0!</v>
      </c>
    </row>
    <row r="238" spans="1:9" x14ac:dyDescent="0.3">
      <c r="A238" s="33" t="s">
        <v>277</v>
      </c>
      <c r="B238" s="39">
        <v>0</v>
      </c>
      <c r="C238" s="66">
        <f t="shared" si="204"/>
        <v>0</v>
      </c>
      <c r="D238" s="39">
        <v>0</v>
      </c>
      <c r="E238" s="66">
        <f t="shared" si="205"/>
        <v>0</v>
      </c>
      <c r="F238" s="39">
        <v>0</v>
      </c>
      <c r="G238" s="33">
        <f t="shared" ref="G238" si="246">F238/F$264</f>
        <v>0</v>
      </c>
      <c r="H238" s="66" t="e">
        <f t="shared" si="207"/>
        <v>#DIV/0!</v>
      </c>
      <c r="I238" s="66" t="e">
        <f t="shared" si="208"/>
        <v>#DIV/0!</v>
      </c>
    </row>
    <row r="239" spans="1:9" x14ac:dyDescent="0.3">
      <c r="A239" s="33" t="s">
        <v>278</v>
      </c>
      <c r="B239" s="39">
        <v>0</v>
      </c>
      <c r="C239" s="66">
        <f t="shared" si="204"/>
        <v>0</v>
      </c>
      <c r="D239" s="39">
        <v>0</v>
      </c>
      <c r="E239" s="66">
        <f t="shared" si="205"/>
        <v>0</v>
      </c>
      <c r="F239" s="39">
        <v>0</v>
      </c>
      <c r="G239" s="33">
        <f t="shared" ref="G239" si="247">F239/F$264</f>
        <v>0</v>
      </c>
      <c r="H239" s="66" t="e">
        <f t="shared" si="207"/>
        <v>#DIV/0!</v>
      </c>
      <c r="I239" s="66" t="e">
        <f t="shared" si="208"/>
        <v>#DIV/0!</v>
      </c>
    </row>
    <row r="240" spans="1:9" x14ac:dyDescent="0.3">
      <c r="A240" s="33" t="s">
        <v>279</v>
      </c>
      <c r="B240" s="39">
        <v>0</v>
      </c>
      <c r="C240" s="66">
        <f t="shared" si="204"/>
        <v>0</v>
      </c>
      <c r="D240" s="39">
        <v>1.0000000000000001E-5</v>
      </c>
      <c r="E240" s="66">
        <f t="shared" si="205"/>
        <v>2.4619230722328024E-9</v>
      </c>
      <c r="F240" s="39">
        <v>0</v>
      </c>
      <c r="G240" s="33">
        <f t="shared" ref="G240" si="248">F240/F$264</f>
        <v>0</v>
      </c>
      <c r="H240" s="66">
        <f t="shared" si="207"/>
        <v>-1</v>
      </c>
      <c r="I240" s="66" t="e">
        <f t="shared" si="208"/>
        <v>#DIV/0!</v>
      </c>
    </row>
    <row r="241" spans="1:9" x14ac:dyDescent="0.3">
      <c r="A241" s="33" t="s">
        <v>280</v>
      </c>
      <c r="B241" s="39">
        <v>0</v>
      </c>
      <c r="C241" s="66">
        <f t="shared" si="204"/>
        <v>0</v>
      </c>
      <c r="D241" s="39">
        <v>0</v>
      </c>
      <c r="E241" s="66">
        <f t="shared" si="205"/>
        <v>0</v>
      </c>
      <c r="F241" s="39">
        <v>0</v>
      </c>
      <c r="G241" s="33">
        <f t="shared" ref="G241" si="249">F241/F$264</f>
        <v>0</v>
      </c>
      <c r="H241" s="66" t="e">
        <f t="shared" si="207"/>
        <v>#DIV/0!</v>
      </c>
      <c r="I241" s="66" t="e">
        <f t="shared" si="208"/>
        <v>#DIV/0!</v>
      </c>
    </row>
    <row r="242" spans="1:9" x14ac:dyDescent="0.3">
      <c r="A242" s="33" t="s">
        <v>281</v>
      </c>
      <c r="B242" s="39">
        <v>0</v>
      </c>
      <c r="C242" s="66">
        <f t="shared" si="204"/>
        <v>0</v>
      </c>
      <c r="D242" s="39">
        <v>0</v>
      </c>
      <c r="E242" s="66">
        <f t="shared" si="205"/>
        <v>0</v>
      </c>
      <c r="F242" s="39">
        <v>0</v>
      </c>
      <c r="G242" s="33">
        <f t="shared" ref="G242" si="250">F242/F$264</f>
        <v>0</v>
      </c>
      <c r="H242" s="66" t="e">
        <f t="shared" si="207"/>
        <v>#DIV/0!</v>
      </c>
      <c r="I242" s="66" t="e">
        <f t="shared" si="208"/>
        <v>#DIV/0!</v>
      </c>
    </row>
    <row r="243" spans="1:9" x14ac:dyDescent="0.3">
      <c r="A243" s="33" t="s">
        <v>285</v>
      </c>
      <c r="B243" s="39">
        <v>0</v>
      </c>
      <c r="C243" s="66">
        <f t="shared" si="204"/>
        <v>0</v>
      </c>
      <c r="D243" s="39">
        <v>0.71107600000000004</v>
      </c>
      <c r="E243" s="66">
        <f t="shared" si="205"/>
        <v>1.750614410511012E-4</v>
      </c>
      <c r="F243" s="39">
        <v>1.8568000000000001E-2</v>
      </c>
      <c r="G243" s="33">
        <f t="shared" ref="G243" si="251">F243/F$264</f>
        <v>7.072577599785554E-6</v>
      </c>
      <c r="H243" s="66">
        <f t="shared" si="207"/>
        <v>-1</v>
      </c>
      <c r="I243" s="66">
        <f t="shared" si="208"/>
        <v>-1</v>
      </c>
    </row>
    <row r="244" spans="1:9" x14ac:dyDescent="0.3">
      <c r="A244" s="33" t="s">
        <v>286</v>
      </c>
      <c r="B244" s="39">
        <v>0</v>
      </c>
      <c r="C244" s="66">
        <f t="shared" si="204"/>
        <v>0</v>
      </c>
      <c r="D244" s="39">
        <v>0</v>
      </c>
      <c r="E244" s="66">
        <f t="shared" si="205"/>
        <v>0</v>
      </c>
      <c r="F244" s="39">
        <v>0</v>
      </c>
      <c r="G244" s="33">
        <f t="shared" ref="G244" si="252">F244/F$264</f>
        <v>0</v>
      </c>
      <c r="H244" s="66" t="e">
        <f t="shared" si="207"/>
        <v>#DIV/0!</v>
      </c>
      <c r="I244" s="66" t="e">
        <f t="shared" si="208"/>
        <v>#DIV/0!</v>
      </c>
    </row>
    <row r="245" spans="1:9" x14ac:dyDescent="0.3">
      <c r="A245" s="33" t="s">
        <v>288</v>
      </c>
      <c r="B245" s="39">
        <v>0</v>
      </c>
      <c r="C245" s="66">
        <f t="shared" si="204"/>
        <v>0</v>
      </c>
      <c r="D245" s="39">
        <v>0</v>
      </c>
      <c r="E245" s="66">
        <f t="shared" si="205"/>
        <v>0</v>
      </c>
      <c r="F245" s="39">
        <v>0</v>
      </c>
      <c r="G245" s="33">
        <f t="shared" ref="G245" si="253">F245/F$264</f>
        <v>0</v>
      </c>
      <c r="H245" s="66" t="e">
        <f t="shared" si="207"/>
        <v>#DIV/0!</v>
      </c>
      <c r="I245" s="66" t="e">
        <f t="shared" si="208"/>
        <v>#DIV/0!</v>
      </c>
    </row>
    <row r="246" spans="1:9" x14ac:dyDescent="0.3">
      <c r="A246" s="33" t="s">
        <v>289</v>
      </c>
      <c r="B246" s="39">
        <v>0</v>
      </c>
      <c r="C246" s="66">
        <f t="shared" si="204"/>
        <v>0</v>
      </c>
      <c r="D246" s="39">
        <v>0</v>
      </c>
      <c r="E246" s="66">
        <f t="shared" si="205"/>
        <v>0</v>
      </c>
      <c r="F246" s="39">
        <v>0</v>
      </c>
      <c r="G246" s="33">
        <f t="shared" ref="G246" si="254">F246/F$264</f>
        <v>0</v>
      </c>
      <c r="H246" s="66" t="e">
        <f t="shared" si="207"/>
        <v>#DIV/0!</v>
      </c>
      <c r="I246" s="66" t="e">
        <f t="shared" si="208"/>
        <v>#DIV/0!</v>
      </c>
    </row>
    <row r="247" spans="1:9" x14ac:dyDescent="0.3">
      <c r="A247" s="33" t="s">
        <v>290</v>
      </c>
      <c r="B247" s="39">
        <v>0</v>
      </c>
      <c r="C247" s="66">
        <f t="shared" si="204"/>
        <v>0</v>
      </c>
      <c r="D247" s="39">
        <v>0</v>
      </c>
      <c r="E247" s="66">
        <f t="shared" si="205"/>
        <v>0</v>
      </c>
      <c r="F247" s="39">
        <v>0</v>
      </c>
      <c r="G247" s="33">
        <f t="shared" ref="G247" si="255">F247/F$264</f>
        <v>0</v>
      </c>
      <c r="H247" s="66" t="e">
        <f t="shared" si="207"/>
        <v>#DIV/0!</v>
      </c>
      <c r="I247" s="66" t="e">
        <f t="shared" si="208"/>
        <v>#DIV/0!</v>
      </c>
    </row>
    <row r="248" spans="1:9" x14ac:dyDescent="0.3">
      <c r="A248" s="33" t="s">
        <v>292</v>
      </c>
      <c r="B248" s="39">
        <v>0</v>
      </c>
      <c r="C248" s="66">
        <f t="shared" si="204"/>
        <v>0</v>
      </c>
      <c r="D248" s="39">
        <v>0</v>
      </c>
      <c r="E248" s="66">
        <f t="shared" si="205"/>
        <v>0</v>
      </c>
      <c r="F248" s="39">
        <v>0</v>
      </c>
      <c r="G248" s="33">
        <f t="shared" ref="G248" si="256">F248/F$264</f>
        <v>0</v>
      </c>
      <c r="H248" s="66" t="e">
        <f t="shared" si="207"/>
        <v>#DIV/0!</v>
      </c>
      <c r="I248" s="66" t="e">
        <f t="shared" si="208"/>
        <v>#DIV/0!</v>
      </c>
    </row>
    <row r="249" spans="1:9" x14ac:dyDescent="0.3">
      <c r="A249" s="33" t="s">
        <v>293</v>
      </c>
      <c r="B249" s="39">
        <v>0</v>
      </c>
      <c r="C249" s="66">
        <f t="shared" si="204"/>
        <v>0</v>
      </c>
      <c r="D249" s="39">
        <v>0</v>
      </c>
      <c r="E249" s="66">
        <f t="shared" si="205"/>
        <v>0</v>
      </c>
      <c r="F249" s="39">
        <v>0</v>
      </c>
      <c r="G249" s="33">
        <f t="shared" ref="G249" si="257">F249/F$264</f>
        <v>0</v>
      </c>
      <c r="H249" s="66" t="e">
        <f t="shared" si="207"/>
        <v>#DIV/0!</v>
      </c>
      <c r="I249" s="66" t="e">
        <f t="shared" si="208"/>
        <v>#DIV/0!</v>
      </c>
    </row>
    <row r="250" spans="1:9" x14ac:dyDescent="0.3">
      <c r="A250" s="33" t="s">
        <v>294</v>
      </c>
      <c r="B250" s="39">
        <v>0</v>
      </c>
      <c r="C250" s="66">
        <f t="shared" si="204"/>
        <v>0</v>
      </c>
      <c r="D250" s="39">
        <v>0</v>
      </c>
      <c r="E250" s="66">
        <f t="shared" si="205"/>
        <v>0</v>
      </c>
      <c r="F250" s="39">
        <v>0</v>
      </c>
      <c r="G250" s="33">
        <f t="shared" ref="G250" si="258">F250/F$264</f>
        <v>0</v>
      </c>
      <c r="H250" s="66" t="e">
        <f t="shared" si="207"/>
        <v>#DIV/0!</v>
      </c>
      <c r="I250" s="66" t="e">
        <f t="shared" si="208"/>
        <v>#DIV/0!</v>
      </c>
    </row>
    <row r="251" spans="1:9" x14ac:dyDescent="0.3">
      <c r="A251" s="33" t="s">
        <v>295</v>
      </c>
      <c r="B251" s="39">
        <v>0</v>
      </c>
      <c r="C251" s="66">
        <f t="shared" si="204"/>
        <v>0</v>
      </c>
      <c r="D251" s="39">
        <v>0</v>
      </c>
      <c r="E251" s="66">
        <f t="shared" si="205"/>
        <v>0</v>
      </c>
      <c r="F251" s="39">
        <v>0</v>
      </c>
      <c r="G251" s="33">
        <f t="shared" ref="G251" si="259">F251/F$264</f>
        <v>0</v>
      </c>
      <c r="H251" s="66" t="e">
        <f t="shared" si="207"/>
        <v>#DIV/0!</v>
      </c>
      <c r="I251" s="66" t="e">
        <f t="shared" si="208"/>
        <v>#DIV/0!</v>
      </c>
    </row>
    <row r="252" spans="1:9" x14ac:dyDescent="0.3">
      <c r="A252" s="33" t="s">
        <v>297</v>
      </c>
      <c r="B252" s="39">
        <v>0</v>
      </c>
      <c r="C252" s="66">
        <f t="shared" si="204"/>
        <v>0</v>
      </c>
      <c r="D252" s="39">
        <v>0</v>
      </c>
      <c r="E252" s="66">
        <f t="shared" si="205"/>
        <v>0</v>
      </c>
      <c r="F252" s="39">
        <v>0</v>
      </c>
      <c r="G252" s="33">
        <f t="shared" ref="G252" si="260">F252/F$264</f>
        <v>0</v>
      </c>
      <c r="H252" s="66" t="e">
        <f t="shared" si="207"/>
        <v>#DIV/0!</v>
      </c>
      <c r="I252" s="66" t="e">
        <f t="shared" si="208"/>
        <v>#DIV/0!</v>
      </c>
    </row>
    <row r="253" spans="1:9" x14ac:dyDescent="0.3">
      <c r="A253" s="33" t="s">
        <v>298</v>
      </c>
      <c r="B253" s="39">
        <v>0</v>
      </c>
      <c r="C253" s="66">
        <f t="shared" si="204"/>
        <v>0</v>
      </c>
      <c r="D253" s="39">
        <v>0</v>
      </c>
      <c r="E253" s="66">
        <f t="shared" si="205"/>
        <v>0</v>
      </c>
      <c r="F253" s="39">
        <v>0</v>
      </c>
      <c r="G253" s="33">
        <f t="shared" ref="G253" si="261">F253/F$264</f>
        <v>0</v>
      </c>
      <c r="H253" s="66" t="e">
        <f t="shared" si="207"/>
        <v>#DIV/0!</v>
      </c>
      <c r="I253" s="66" t="e">
        <f t="shared" si="208"/>
        <v>#DIV/0!</v>
      </c>
    </row>
    <row r="254" spans="1:9" x14ac:dyDescent="0.3">
      <c r="A254" s="33" t="s">
        <v>299</v>
      </c>
      <c r="B254" s="39">
        <v>0</v>
      </c>
      <c r="C254" s="66">
        <f t="shared" si="204"/>
        <v>0</v>
      </c>
      <c r="D254" s="39">
        <v>0</v>
      </c>
      <c r="E254" s="66">
        <f t="shared" si="205"/>
        <v>0</v>
      </c>
      <c r="F254" s="39">
        <v>0</v>
      </c>
      <c r="G254" s="33">
        <f t="shared" ref="G254" si="262">F254/F$264</f>
        <v>0</v>
      </c>
      <c r="H254" s="66" t="e">
        <f t="shared" si="207"/>
        <v>#DIV/0!</v>
      </c>
      <c r="I254" s="66" t="e">
        <f t="shared" si="208"/>
        <v>#DIV/0!</v>
      </c>
    </row>
    <row r="255" spans="1:9" x14ac:dyDescent="0.3">
      <c r="A255" s="33" t="s">
        <v>300</v>
      </c>
      <c r="B255" s="39">
        <v>0</v>
      </c>
      <c r="C255" s="66">
        <f t="shared" si="204"/>
        <v>0</v>
      </c>
      <c r="D255" s="39">
        <v>0</v>
      </c>
      <c r="E255" s="66">
        <f t="shared" si="205"/>
        <v>0</v>
      </c>
      <c r="F255" s="39">
        <v>0</v>
      </c>
      <c r="G255" s="33">
        <f t="shared" ref="G255" si="263">F255/F$264</f>
        <v>0</v>
      </c>
      <c r="H255" s="66" t="e">
        <f t="shared" si="207"/>
        <v>#DIV/0!</v>
      </c>
      <c r="I255" s="66" t="e">
        <f t="shared" si="208"/>
        <v>#DIV/0!</v>
      </c>
    </row>
    <row r="256" spans="1:9" x14ac:dyDescent="0.3">
      <c r="A256" s="33" t="s">
        <v>301</v>
      </c>
      <c r="B256" s="39">
        <v>0</v>
      </c>
      <c r="C256" s="66">
        <f t="shared" si="204"/>
        <v>0</v>
      </c>
      <c r="D256" s="39">
        <v>0</v>
      </c>
      <c r="E256" s="66">
        <f t="shared" si="205"/>
        <v>0</v>
      </c>
      <c r="F256" s="39">
        <v>0</v>
      </c>
      <c r="G256" s="33">
        <f t="shared" ref="G256" si="264">F256/F$264</f>
        <v>0</v>
      </c>
      <c r="H256" s="66" t="e">
        <f t="shared" si="207"/>
        <v>#DIV/0!</v>
      </c>
      <c r="I256" s="66" t="e">
        <f t="shared" si="208"/>
        <v>#DIV/0!</v>
      </c>
    </row>
    <row r="257" spans="1:9" x14ac:dyDescent="0.3">
      <c r="A257" s="33" t="s">
        <v>302</v>
      </c>
      <c r="B257" s="39">
        <v>0</v>
      </c>
      <c r="C257" s="66">
        <f t="shared" si="204"/>
        <v>0</v>
      </c>
      <c r="D257" s="39">
        <v>0</v>
      </c>
      <c r="E257" s="66">
        <f t="shared" si="205"/>
        <v>0</v>
      </c>
      <c r="F257" s="39">
        <v>0</v>
      </c>
      <c r="G257" s="33">
        <f t="shared" ref="G257" si="265">F257/F$264</f>
        <v>0</v>
      </c>
      <c r="H257" s="66" t="e">
        <f t="shared" si="207"/>
        <v>#DIV/0!</v>
      </c>
      <c r="I257" s="66" t="e">
        <f t="shared" si="208"/>
        <v>#DIV/0!</v>
      </c>
    </row>
    <row r="258" spans="1:9" x14ac:dyDescent="0.3">
      <c r="A258" s="33" t="s">
        <v>303</v>
      </c>
      <c r="B258" s="39">
        <v>0</v>
      </c>
      <c r="C258" s="66">
        <f t="shared" si="204"/>
        <v>0</v>
      </c>
      <c r="D258" s="39">
        <v>0</v>
      </c>
      <c r="E258" s="66">
        <f t="shared" si="205"/>
        <v>0</v>
      </c>
      <c r="F258" s="39">
        <v>0</v>
      </c>
      <c r="G258" s="33">
        <f t="shared" ref="G258" si="266">F258/F$264</f>
        <v>0</v>
      </c>
      <c r="H258" s="66" t="e">
        <f t="shared" si="207"/>
        <v>#DIV/0!</v>
      </c>
      <c r="I258" s="66" t="e">
        <f t="shared" si="208"/>
        <v>#DIV/0!</v>
      </c>
    </row>
    <row r="259" spans="1:9" x14ac:dyDescent="0.3">
      <c r="A259" s="33" t="s">
        <v>304</v>
      </c>
      <c r="B259" s="39">
        <v>0</v>
      </c>
      <c r="C259" s="66">
        <f t="shared" si="204"/>
        <v>0</v>
      </c>
      <c r="D259" s="39">
        <v>0</v>
      </c>
      <c r="E259" s="66">
        <f t="shared" si="205"/>
        <v>0</v>
      </c>
      <c r="F259" s="39">
        <v>0</v>
      </c>
      <c r="G259" s="33">
        <f t="shared" ref="G259" si="267">F259/F$264</f>
        <v>0</v>
      </c>
      <c r="H259" s="66" t="e">
        <f t="shared" si="207"/>
        <v>#DIV/0!</v>
      </c>
      <c r="I259" s="66" t="e">
        <f t="shared" si="208"/>
        <v>#DIV/0!</v>
      </c>
    </row>
    <row r="260" spans="1:9" x14ac:dyDescent="0.3">
      <c r="A260" s="33" t="s">
        <v>306</v>
      </c>
      <c r="B260" s="39">
        <v>0</v>
      </c>
      <c r="C260" s="66">
        <f t="shared" si="204"/>
        <v>0</v>
      </c>
      <c r="D260" s="39">
        <v>0</v>
      </c>
      <c r="E260" s="66">
        <f t="shared" si="205"/>
        <v>0</v>
      </c>
      <c r="F260" s="39">
        <v>0</v>
      </c>
      <c r="G260" s="33">
        <f t="shared" ref="G260" si="268">F260/F$264</f>
        <v>0</v>
      </c>
      <c r="H260" s="66" t="e">
        <f t="shared" si="207"/>
        <v>#DIV/0!</v>
      </c>
      <c r="I260" s="66" t="e">
        <f t="shared" si="208"/>
        <v>#DIV/0!</v>
      </c>
    </row>
    <row r="261" spans="1:9" x14ac:dyDescent="0.3">
      <c r="A261" s="33" t="s">
        <v>308</v>
      </c>
      <c r="B261" s="39">
        <v>0</v>
      </c>
      <c r="C261" s="66">
        <f t="shared" si="204"/>
        <v>0</v>
      </c>
      <c r="D261" s="39">
        <v>0</v>
      </c>
      <c r="E261" s="66">
        <f t="shared" si="205"/>
        <v>0</v>
      </c>
      <c r="F261" s="39">
        <v>0</v>
      </c>
      <c r="G261" s="33">
        <f t="shared" ref="G261" si="269">F261/F$264</f>
        <v>0</v>
      </c>
      <c r="H261" s="66" t="e">
        <f t="shared" si="207"/>
        <v>#DIV/0!</v>
      </c>
      <c r="I261" s="66" t="e">
        <f t="shared" si="208"/>
        <v>#DIV/0!</v>
      </c>
    </row>
    <row r="262" spans="1:9" x14ac:dyDescent="0.3">
      <c r="A262" s="33" t="s">
        <v>309</v>
      </c>
      <c r="B262" s="39">
        <v>0</v>
      </c>
      <c r="C262" s="66">
        <f t="shared" si="204"/>
        <v>0</v>
      </c>
      <c r="D262" s="39">
        <v>0</v>
      </c>
      <c r="E262" s="66">
        <f t="shared" si="205"/>
        <v>0</v>
      </c>
      <c r="F262" s="39">
        <v>0</v>
      </c>
      <c r="G262" s="33">
        <f t="shared" ref="G262" si="270">F262/F$264</f>
        <v>0</v>
      </c>
      <c r="H262" s="66" t="e">
        <f t="shared" si="207"/>
        <v>#DIV/0!</v>
      </c>
      <c r="I262" s="66" t="e">
        <f t="shared" si="208"/>
        <v>#DIV/0!</v>
      </c>
    </row>
    <row r="263" spans="1:9" x14ac:dyDescent="0.3">
      <c r="A263" s="33" t="s">
        <v>311</v>
      </c>
      <c r="B263" s="39">
        <v>0</v>
      </c>
      <c r="C263" s="66">
        <f t="shared" si="204"/>
        <v>0</v>
      </c>
      <c r="D263" s="39">
        <v>0.330592</v>
      </c>
      <c r="E263" s="66">
        <f t="shared" si="205"/>
        <v>8.1389207229558657E-5</v>
      </c>
      <c r="F263" s="39">
        <v>0</v>
      </c>
      <c r="G263" s="33">
        <f t="shared" ref="G263" si="271">F263/F$264</f>
        <v>0</v>
      </c>
      <c r="H263" s="66">
        <f t="shared" si="207"/>
        <v>-1</v>
      </c>
      <c r="I263" s="66" t="e">
        <f t="shared" si="208"/>
        <v>#DIV/0!</v>
      </c>
    </row>
    <row r="264" spans="1:9" x14ac:dyDescent="0.3">
      <c r="A264" s="33" t="s">
        <v>579</v>
      </c>
      <c r="B264" s="34">
        <v>3936.0453132199996</v>
      </c>
      <c r="C264" s="66">
        <f>B264/B$264</f>
        <v>1</v>
      </c>
      <c r="D264" s="34">
        <v>4061.8653412800013</v>
      </c>
      <c r="E264" s="66">
        <f t="shared" ref="E264" si="272">D264/D$264</f>
        <v>1</v>
      </c>
      <c r="F264" s="34">
        <v>2625.3511874599999</v>
      </c>
      <c r="G264" s="33">
        <f>F264/F$264</f>
        <v>1</v>
      </c>
      <c r="H264" s="66">
        <f t="shared" ref="H264" si="273">(B264/D264)-1</f>
        <v>-3.097592300298968E-2</v>
      </c>
      <c r="I264" s="66">
        <f t="shared" ref="I264" si="274">(B264/F264)-1</f>
        <v>0.49924525603299674</v>
      </c>
    </row>
  </sheetData>
  <sortState ref="A8:D264">
    <sortCondition descending="1" ref="B8:B264"/>
  </sortState>
  <mergeCells count="6">
    <mergeCell ref="H5:H6"/>
    <mergeCell ref="I5:I6"/>
    <mergeCell ref="A5:A6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4"/>
  <sheetViews>
    <sheetView workbookViewId="0">
      <selection activeCell="A12" sqref="A12"/>
    </sheetView>
  </sheetViews>
  <sheetFormatPr defaultRowHeight="14.4" x14ac:dyDescent="0.3"/>
  <cols>
    <col min="1" max="1" width="38" bestFit="1" customWidth="1"/>
    <col min="2" max="2" width="12" bestFit="1" customWidth="1"/>
    <col min="3" max="3" width="8.109375" style="14" bestFit="1" customWidth="1"/>
    <col min="4" max="4" width="12" bestFit="1" customWidth="1"/>
    <col min="5" max="5" width="8.109375" style="14" bestFit="1" customWidth="1"/>
    <col min="6" max="6" width="12" bestFit="1" customWidth="1"/>
    <col min="7" max="7" width="8.109375" bestFit="1" customWidth="1"/>
    <col min="8" max="8" width="11" bestFit="1" customWidth="1"/>
    <col min="9" max="9" width="9" bestFit="1" customWidth="1"/>
  </cols>
  <sheetData>
    <row r="2" spans="1:11" x14ac:dyDescent="0.3">
      <c r="A2" s="20" t="s">
        <v>28</v>
      </c>
      <c r="K2" s="20" t="s">
        <v>47</v>
      </c>
    </row>
    <row r="3" spans="1:11" x14ac:dyDescent="0.3">
      <c r="A3" s="11"/>
      <c r="B3" s="12"/>
      <c r="C3" s="13"/>
      <c r="D3" s="11"/>
      <c r="F3" s="11"/>
    </row>
    <row r="5" spans="1:11" x14ac:dyDescent="0.3">
      <c r="A5" s="89" t="s">
        <v>18</v>
      </c>
      <c r="B5" s="90">
        <v>44306</v>
      </c>
      <c r="C5" s="90"/>
      <c r="D5" s="90">
        <v>44275</v>
      </c>
      <c r="E5" s="90"/>
      <c r="F5" s="90">
        <v>43940</v>
      </c>
      <c r="G5" s="90"/>
      <c r="H5" s="89" t="s">
        <v>23</v>
      </c>
      <c r="I5" s="89" t="s">
        <v>24</v>
      </c>
    </row>
    <row r="6" spans="1:11" x14ac:dyDescent="0.3">
      <c r="A6" s="89"/>
      <c r="B6" s="21" t="s">
        <v>21</v>
      </c>
      <c r="C6" s="21" t="s">
        <v>22</v>
      </c>
      <c r="D6" s="21" t="s">
        <v>21</v>
      </c>
      <c r="E6" s="21" t="s">
        <v>22</v>
      </c>
      <c r="F6" s="21" t="s">
        <v>21</v>
      </c>
      <c r="G6" s="21" t="s">
        <v>22</v>
      </c>
      <c r="H6" s="89"/>
      <c r="I6" s="89"/>
    </row>
    <row r="7" spans="1:11" x14ac:dyDescent="0.3">
      <c r="A7" s="33" t="s">
        <v>20</v>
      </c>
      <c r="B7" s="39">
        <v>3320.8227979600001</v>
      </c>
      <c r="C7" s="19">
        <f>(B7/$B$264)</f>
        <v>0.31963657425702713</v>
      </c>
      <c r="D7" s="39">
        <v>3790.0574243200003</v>
      </c>
      <c r="E7" s="19">
        <f>(D7/$D$264)</f>
        <v>0.37217712960866528</v>
      </c>
      <c r="F7" s="39">
        <v>1441.22175313</v>
      </c>
      <c r="G7" s="19">
        <f>(F7/$F$264)</f>
        <v>0.19423053415571984</v>
      </c>
      <c r="H7" s="19">
        <f>(B7/D7)-1</f>
        <v>-0.12380673267613851</v>
      </c>
      <c r="I7" s="19">
        <f>(B7/F7)-1</f>
        <v>1.3041719920948611</v>
      </c>
    </row>
    <row r="8" spans="1:11" x14ac:dyDescent="0.3">
      <c r="A8" s="33" t="s">
        <v>593</v>
      </c>
      <c r="B8" s="39">
        <v>2463.4210518300001</v>
      </c>
      <c r="C8" s="19">
        <f t="shared" ref="C8:C71" si="0">(B8/$B$264)</f>
        <v>0.23710975076516808</v>
      </c>
      <c r="D8" s="39">
        <v>128.01595785000001</v>
      </c>
      <c r="E8" s="19">
        <f t="shared" ref="E8:E71" si="1">(D8/$D$264)</f>
        <v>1.2570947192248711E-2</v>
      </c>
      <c r="F8" s="39">
        <v>61.07509125</v>
      </c>
      <c r="G8" s="19">
        <f t="shared" ref="G8:G71" si="2">(F8/$F$264)</f>
        <v>8.2309662418943545E-3</v>
      </c>
      <c r="H8" s="19">
        <f t="shared" ref="H8:H71" si="3">(B8/D8)-1</f>
        <v>18.24307791936738</v>
      </c>
      <c r="I8" s="19">
        <f t="shared" ref="I8:I71" si="4">(B8/F8)-1</f>
        <v>39.33429998076344</v>
      </c>
    </row>
    <row r="9" spans="1:11" x14ac:dyDescent="0.3">
      <c r="A9" s="33" t="s">
        <v>606</v>
      </c>
      <c r="B9" s="39">
        <v>1563.7061562200001</v>
      </c>
      <c r="C9" s="19">
        <f t="shared" si="0"/>
        <v>0.15051019260221452</v>
      </c>
      <c r="D9" s="39">
        <v>1623.28745196</v>
      </c>
      <c r="E9" s="19">
        <f t="shared" si="1"/>
        <v>0.15940403977088333</v>
      </c>
      <c r="F9" s="39">
        <v>1780.5993080399999</v>
      </c>
      <c r="G9" s="19">
        <f t="shared" si="2"/>
        <v>0.23996775927563901</v>
      </c>
      <c r="H9" s="19">
        <f t="shared" si="3"/>
        <v>-3.6704094316789004E-2</v>
      </c>
      <c r="I9" s="19">
        <f t="shared" si="4"/>
        <v>-0.12180907340615865</v>
      </c>
    </row>
    <row r="10" spans="1:11" x14ac:dyDescent="0.3">
      <c r="A10" s="33" t="s">
        <v>607</v>
      </c>
      <c r="B10" s="39">
        <v>690.19839454999999</v>
      </c>
      <c r="C10" s="19">
        <f t="shared" si="0"/>
        <v>6.6433129321801079E-2</v>
      </c>
      <c r="D10" s="39">
        <v>1109.89653</v>
      </c>
      <c r="E10" s="19">
        <f t="shared" si="1"/>
        <v>0.10898993298818711</v>
      </c>
      <c r="F10" s="39">
        <v>667.19786511999996</v>
      </c>
      <c r="G10" s="19">
        <f t="shared" si="2"/>
        <v>8.9916903799414347E-2</v>
      </c>
      <c r="H10" s="19">
        <f t="shared" si="3"/>
        <v>-0.37814167726968206</v>
      </c>
      <c r="I10" s="19">
        <f t="shared" si="4"/>
        <v>3.4473325878917827E-2</v>
      </c>
    </row>
    <row r="11" spans="1:11" x14ac:dyDescent="0.3">
      <c r="A11" s="33" t="s">
        <v>19</v>
      </c>
      <c r="B11" s="39">
        <v>358.12303792</v>
      </c>
      <c r="C11" s="19">
        <f t="shared" si="0"/>
        <v>3.4470138266211404E-2</v>
      </c>
      <c r="D11" s="39">
        <v>566.53100353000002</v>
      </c>
      <c r="E11" s="19">
        <f t="shared" si="1"/>
        <v>5.5632371524276317E-2</v>
      </c>
      <c r="F11" s="39">
        <v>178.65969899000001</v>
      </c>
      <c r="G11" s="19">
        <f t="shared" si="2"/>
        <v>2.4077605470195627E-2</v>
      </c>
      <c r="H11" s="19">
        <f t="shared" si="3"/>
        <v>-0.36786683219705563</v>
      </c>
      <c r="I11" s="19">
        <f t="shared" si="4"/>
        <v>1.0044981601589118</v>
      </c>
    </row>
    <row r="12" spans="1:11" x14ac:dyDescent="0.3">
      <c r="A12" s="33" t="s">
        <v>287</v>
      </c>
      <c r="B12" s="39">
        <v>284.47377675999996</v>
      </c>
      <c r="C12" s="19">
        <f t="shared" si="0"/>
        <v>2.7381233206837292E-2</v>
      </c>
      <c r="D12" s="39">
        <v>151.79324688</v>
      </c>
      <c r="E12" s="19">
        <f t="shared" si="1"/>
        <v>1.4905836137275374E-2</v>
      </c>
      <c r="F12" s="39">
        <v>172.25418271000001</v>
      </c>
      <c r="G12" s="19">
        <f t="shared" si="2"/>
        <v>2.3214347025819832E-2</v>
      </c>
      <c r="H12" s="19">
        <f t="shared" si="3"/>
        <v>0.87408717190752516</v>
      </c>
      <c r="I12" s="19">
        <f t="shared" si="4"/>
        <v>0.6514767437544795</v>
      </c>
    </row>
    <row r="13" spans="1:11" x14ac:dyDescent="0.3">
      <c r="A13" s="33" t="s">
        <v>276</v>
      </c>
      <c r="B13" s="39">
        <v>182.16478065000001</v>
      </c>
      <c r="C13" s="19">
        <f t="shared" si="0"/>
        <v>1.7533764967229706E-2</v>
      </c>
      <c r="D13" s="39">
        <v>0.17444063000000001</v>
      </c>
      <c r="E13" s="19">
        <f t="shared" si="1"/>
        <v>1.7129770262564155E-5</v>
      </c>
      <c r="F13" s="39">
        <v>1.28498E-2</v>
      </c>
      <c r="G13" s="19">
        <f t="shared" si="2"/>
        <v>1.7317414980545621E-6</v>
      </c>
      <c r="H13" s="19">
        <f t="shared" si="3"/>
        <v>1043.279538832209</v>
      </c>
      <c r="I13" s="19">
        <f t="shared" si="4"/>
        <v>14175.468166819719</v>
      </c>
    </row>
    <row r="14" spans="1:11" x14ac:dyDescent="0.3">
      <c r="A14" s="33" t="s">
        <v>164</v>
      </c>
      <c r="B14" s="39">
        <v>181.55818932</v>
      </c>
      <c r="C14" s="19">
        <f t="shared" si="0"/>
        <v>1.747537920367306E-2</v>
      </c>
      <c r="D14" s="39">
        <v>82.169063819999991</v>
      </c>
      <c r="E14" s="19">
        <f t="shared" si="1"/>
        <v>8.0688609409778657E-3</v>
      </c>
      <c r="F14" s="39">
        <v>609.04745496999999</v>
      </c>
      <c r="G14" s="19">
        <f t="shared" si="2"/>
        <v>8.2080090900719563E-2</v>
      </c>
      <c r="H14" s="19">
        <f t="shared" si="3"/>
        <v>1.2095686731653945</v>
      </c>
      <c r="I14" s="19">
        <f t="shared" si="4"/>
        <v>-0.70189812330971313</v>
      </c>
    </row>
    <row r="15" spans="1:11" x14ac:dyDescent="0.3">
      <c r="A15" s="33" t="s">
        <v>212</v>
      </c>
      <c r="B15" s="39">
        <v>178.81980174</v>
      </c>
      <c r="C15" s="19">
        <f t="shared" si="0"/>
        <v>1.7211803313506056E-2</v>
      </c>
      <c r="D15" s="39">
        <v>12.492697710000002</v>
      </c>
      <c r="E15" s="19">
        <f t="shared" si="1"/>
        <v>1.2267614587952436E-3</v>
      </c>
      <c r="F15" s="39">
        <v>272.57126199999999</v>
      </c>
      <c r="G15" s="19">
        <f t="shared" si="2"/>
        <v>3.6733876448077213E-2</v>
      </c>
      <c r="H15" s="19">
        <f t="shared" si="3"/>
        <v>13.313946106040852</v>
      </c>
      <c r="I15" s="19">
        <f t="shared" si="4"/>
        <v>-0.34395210842146662</v>
      </c>
    </row>
    <row r="16" spans="1:11" x14ac:dyDescent="0.3">
      <c r="A16" s="33" t="s">
        <v>137</v>
      </c>
      <c r="B16" s="39">
        <v>123.46350457999999</v>
      </c>
      <c r="C16" s="19">
        <f t="shared" si="0"/>
        <v>1.1883636692075407E-2</v>
      </c>
      <c r="D16" s="39">
        <v>146.03798154</v>
      </c>
      <c r="E16" s="19">
        <f t="shared" si="1"/>
        <v>1.434067896561016E-2</v>
      </c>
      <c r="F16" s="39">
        <v>66.140478889999997</v>
      </c>
      <c r="G16" s="19">
        <f t="shared" si="2"/>
        <v>8.9136182660441987E-3</v>
      </c>
      <c r="H16" s="19">
        <f t="shared" si="3"/>
        <v>-0.15457949173186036</v>
      </c>
      <c r="I16" s="19">
        <f t="shared" si="4"/>
        <v>0.86668597887438126</v>
      </c>
    </row>
    <row r="17" spans="1:9" x14ac:dyDescent="0.3">
      <c r="A17" s="33" t="s">
        <v>219</v>
      </c>
      <c r="B17" s="39">
        <v>114.90754184999999</v>
      </c>
      <c r="C17" s="19">
        <f t="shared" si="0"/>
        <v>1.1060106265167954E-2</v>
      </c>
      <c r="D17" s="39">
        <v>58.618568520000004</v>
      </c>
      <c r="E17" s="19">
        <f t="shared" si="1"/>
        <v>5.7562427507168211E-3</v>
      </c>
      <c r="F17" s="39">
        <v>33.305127210000002</v>
      </c>
      <c r="G17" s="19">
        <f t="shared" si="2"/>
        <v>4.4884644809680433E-3</v>
      </c>
      <c r="H17" s="19">
        <f t="shared" si="3"/>
        <v>0.96025840874627999</v>
      </c>
      <c r="I17" s="19">
        <f t="shared" si="4"/>
        <v>2.4501457125645962</v>
      </c>
    </row>
    <row r="18" spans="1:9" x14ac:dyDescent="0.3">
      <c r="A18" s="33" t="s">
        <v>291</v>
      </c>
      <c r="B18" s="39">
        <v>101.40981068000001</v>
      </c>
      <c r="C18" s="19">
        <f t="shared" si="0"/>
        <v>9.7609196436862448E-3</v>
      </c>
      <c r="D18" s="39">
        <v>231.25850368000002</v>
      </c>
      <c r="E18" s="19">
        <f t="shared" si="1"/>
        <v>2.2709187872703436E-2</v>
      </c>
      <c r="F18" s="39">
        <v>24.001669660000001</v>
      </c>
      <c r="G18" s="19">
        <f t="shared" si="2"/>
        <v>3.2346563660772261E-3</v>
      </c>
      <c r="H18" s="19">
        <f t="shared" si="3"/>
        <v>-0.56148721423743142</v>
      </c>
      <c r="I18" s="19">
        <f t="shared" si="4"/>
        <v>3.2251148406148005</v>
      </c>
    </row>
    <row r="19" spans="1:9" x14ac:dyDescent="0.3">
      <c r="A19" s="33" t="s">
        <v>124</v>
      </c>
      <c r="B19" s="39">
        <v>84.032147930000008</v>
      </c>
      <c r="C19" s="19">
        <f t="shared" si="0"/>
        <v>8.0882809851537483E-3</v>
      </c>
      <c r="D19" s="39">
        <v>55.426352530000003</v>
      </c>
      <c r="E19" s="19">
        <f t="shared" si="1"/>
        <v>5.4427726231600481E-3</v>
      </c>
      <c r="F19" s="39">
        <v>83.665510380000001</v>
      </c>
      <c r="G19" s="19">
        <f t="shared" si="2"/>
        <v>1.1275431234802154E-2</v>
      </c>
      <c r="H19" s="19">
        <f t="shared" si="3"/>
        <v>0.51610459816053855</v>
      </c>
      <c r="I19" s="19">
        <f t="shared" si="4"/>
        <v>4.382182674016688E-3</v>
      </c>
    </row>
    <row r="20" spans="1:9" x14ac:dyDescent="0.3">
      <c r="A20" s="33" t="s">
        <v>60</v>
      </c>
      <c r="B20" s="39">
        <v>53.41320185</v>
      </c>
      <c r="C20" s="19">
        <f t="shared" si="0"/>
        <v>5.1411393796504373E-3</v>
      </c>
      <c r="D20" s="39">
        <v>37.95907227</v>
      </c>
      <c r="E20" s="19">
        <f t="shared" si="1"/>
        <v>3.727515701847497E-3</v>
      </c>
      <c r="F20" s="39">
        <v>10.562875310000001</v>
      </c>
      <c r="G20" s="19">
        <f t="shared" si="2"/>
        <v>1.423537293428921E-3</v>
      </c>
      <c r="H20" s="19">
        <f t="shared" si="3"/>
        <v>0.40712611388592301</v>
      </c>
      <c r="I20" s="19">
        <f t="shared" si="4"/>
        <v>4.0566915051466221</v>
      </c>
    </row>
    <row r="21" spans="1:9" x14ac:dyDescent="0.3">
      <c r="A21" s="33" t="s">
        <v>172</v>
      </c>
      <c r="B21" s="39">
        <v>52.841894479999993</v>
      </c>
      <c r="C21" s="19">
        <f t="shared" si="0"/>
        <v>5.0861497756562787E-3</v>
      </c>
      <c r="D21" s="39">
        <v>78.148668279999995</v>
      </c>
      <c r="E21" s="19">
        <f t="shared" si="1"/>
        <v>7.6740650040173228E-3</v>
      </c>
      <c r="F21" s="39">
        <v>45.990387509999998</v>
      </c>
      <c r="G21" s="19">
        <f t="shared" si="2"/>
        <v>6.1980312971935143E-3</v>
      </c>
      <c r="H21" s="19">
        <f t="shared" si="3"/>
        <v>-0.32382859947565579</v>
      </c>
      <c r="I21" s="19">
        <f t="shared" si="4"/>
        <v>0.14897693498473408</v>
      </c>
    </row>
    <row r="22" spans="1:9" x14ac:dyDescent="0.3">
      <c r="A22" s="33" t="s">
        <v>310</v>
      </c>
      <c r="B22" s="39">
        <v>52.777183289999996</v>
      </c>
      <c r="C22" s="19">
        <f t="shared" si="0"/>
        <v>5.079921179809369E-3</v>
      </c>
      <c r="D22" s="39">
        <v>73.132765489999997</v>
      </c>
      <c r="E22" s="19">
        <f t="shared" si="1"/>
        <v>7.1815119648999193E-3</v>
      </c>
      <c r="F22" s="39">
        <v>7.3553894199999998</v>
      </c>
      <c r="G22" s="19">
        <f t="shared" si="2"/>
        <v>9.9127092195718815E-4</v>
      </c>
      <c r="H22" s="19">
        <f t="shared" si="3"/>
        <v>-0.27833737810425585</v>
      </c>
      <c r="I22" s="19">
        <f t="shared" si="4"/>
        <v>6.1753078289089416</v>
      </c>
    </row>
    <row r="23" spans="1:9" x14ac:dyDescent="0.3">
      <c r="A23" s="33" t="s">
        <v>272</v>
      </c>
      <c r="B23" s="39">
        <v>46.66326583</v>
      </c>
      <c r="C23" s="19">
        <f t="shared" si="0"/>
        <v>4.4914430371619752E-3</v>
      </c>
      <c r="D23" s="39">
        <v>39.790749609999999</v>
      </c>
      <c r="E23" s="19">
        <f t="shared" si="1"/>
        <v>3.9073832707123002E-3</v>
      </c>
      <c r="F23" s="39">
        <v>19.20476992</v>
      </c>
      <c r="G23" s="19">
        <f t="shared" si="2"/>
        <v>2.5881879119561391E-3</v>
      </c>
      <c r="H23" s="19">
        <f t="shared" si="3"/>
        <v>0.17271643000846693</v>
      </c>
      <c r="I23" s="19">
        <f t="shared" si="4"/>
        <v>1.4297747915951082</v>
      </c>
    </row>
    <row r="24" spans="1:9" x14ac:dyDescent="0.3">
      <c r="A24" s="33" t="s">
        <v>128</v>
      </c>
      <c r="B24" s="39">
        <v>42.4449063</v>
      </c>
      <c r="C24" s="19">
        <f t="shared" si="0"/>
        <v>4.0854165578261981E-3</v>
      </c>
      <c r="D24" s="39">
        <v>150.76629052999999</v>
      </c>
      <c r="E24" s="19">
        <f t="shared" si="1"/>
        <v>1.4804990787512641E-2</v>
      </c>
      <c r="F24" s="39">
        <v>41.533240119999995</v>
      </c>
      <c r="G24" s="19">
        <f t="shared" si="2"/>
        <v>5.5973505785668759E-3</v>
      </c>
      <c r="H24" s="19">
        <f t="shared" si="3"/>
        <v>-0.71847217205656344</v>
      </c>
      <c r="I24" s="19">
        <f t="shared" si="4"/>
        <v>2.1950278316017924E-2</v>
      </c>
    </row>
    <row r="25" spans="1:9" x14ac:dyDescent="0.3">
      <c r="A25" s="33" t="s">
        <v>72</v>
      </c>
      <c r="B25" s="39">
        <v>42.149190969999999</v>
      </c>
      <c r="C25" s="19">
        <f t="shared" si="0"/>
        <v>4.056953300137606E-3</v>
      </c>
      <c r="D25" s="39">
        <v>19.111772890000001</v>
      </c>
      <c r="E25" s="19">
        <f t="shared" si="1"/>
        <v>1.8767432731468681E-3</v>
      </c>
      <c r="F25" s="39">
        <v>20.25236542</v>
      </c>
      <c r="G25" s="19">
        <f t="shared" si="2"/>
        <v>2.7293702339008553E-3</v>
      </c>
      <c r="H25" s="19">
        <f t="shared" si="3"/>
        <v>1.2054045541768676</v>
      </c>
      <c r="I25" s="19">
        <f t="shared" si="4"/>
        <v>1.0811984227963825</v>
      </c>
    </row>
    <row r="26" spans="1:9" x14ac:dyDescent="0.3">
      <c r="A26" s="33" t="s">
        <v>100</v>
      </c>
      <c r="B26" s="39">
        <v>41.299185090000002</v>
      </c>
      <c r="C26" s="19">
        <f t="shared" si="0"/>
        <v>3.9751383451967909E-3</v>
      </c>
      <c r="D26" s="39">
        <v>49.970189529999999</v>
      </c>
      <c r="E26" s="19">
        <f t="shared" si="1"/>
        <v>4.9069867875717287E-3</v>
      </c>
      <c r="F26" s="39">
        <v>31.015976460000001</v>
      </c>
      <c r="G26" s="19">
        <f t="shared" si="2"/>
        <v>4.1799602747486682E-3</v>
      </c>
      <c r="H26" s="19">
        <f t="shared" si="3"/>
        <v>-0.1735235451687509</v>
      </c>
      <c r="I26" s="19">
        <f t="shared" si="4"/>
        <v>0.33154553890192107</v>
      </c>
    </row>
    <row r="27" spans="1:9" x14ac:dyDescent="0.3">
      <c r="A27" s="33" t="s">
        <v>135</v>
      </c>
      <c r="B27" s="39">
        <v>36.935900659999994</v>
      </c>
      <c r="C27" s="19">
        <f t="shared" si="0"/>
        <v>3.5551625221655297E-3</v>
      </c>
      <c r="D27" s="39">
        <v>31.83110898</v>
      </c>
      <c r="E27" s="19">
        <f t="shared" si="1"/>
        <v>3.125760231604545E-3</v>
      </c>
      <c r="F27" s="39">
        <v>41.354678159999999</v>
      </c>
      <c r="G27" s="19">
        <f t="shared" si="2"/>
        <v>5.5732861451822354E-3</v>
      </c>
      <c r="H27" s="19">
        <f t="shared" si="3"/>
        <v>0.16037115399301416</v>
      </c>
      <c r="I27" s="19">
        <f t="shared" si="4"/>
        <v>-0.10685072878342539</v>
      </c>
    </row>
    <row r="28" spans="1:9" x14ac:dyDescent="0.3">
      <c r="A28" s="33" t="s">
        <v>88</v>
      </c>
      <c r="B28" s="39">
        <v>32.673483220000001</v>
      </c>
      <c r="C28" s="19">
        <f t="shared" si="0"/>
        <v>3.144895371081181E-3</v>
      </c>
      <c r="D28" s="39">
        <v>78.039250060000001</v>
      </c>
      <c r="E28" s="19">
        <f t="shared" si="1"/>
        <v>7.6633203227401536E-3</v>
      </c>
      <c r="F28" s="39">
        <v>7.8395276699999998</v>
      </c>
      <c r="G28" s="19">
        <f t="shared" si="2"/>
        <v>1.0565172525086766E-3</v>
      </c>
      <c r="H28" s="19">
        <f t="shared" si="3"/>
        <v>-0.58131987179683053</v>
      </c>
      <c r="I28" s="19">
        <f t="shared" si="4"/>
        <v>3.1677872182317337</v>
      </c>
    </row>
    <row r="29" spans="1:9" x14ac:dyDescent="0.3">
      <c r="A29" s="33" t="s">
        <v>312</v>
      </c>
      <c r="B29" s="39">
        <v>29.743044050000002</v>
      </c>
      <c r="C29" s="19">
        <f t="shared" si="0"/>
        <v>2.862834088575288E-3</v>
      </c>
      <c r="D29" s="39">
        <v>13.341962619999999</v>
      </c>
      <c r="E29" s="19">
        <f t="shared" si="1"/>
        <v>1.3101578143367087E-3</v>
      </c>
      <c r="F29" s="39">
        <v>32.623099179999997</v>
      </c>
      <c r="G29" s="19">
        <f t="shared" si="2"/>
        <v>4.3965489459101116E-3</v>
      </c>
      <c r="H29" s="19">
        <f t="shared" si="3"/>
        <v>1.2292855179652724</v>
      </c>
      <c r="I29" s="19">
        <f t="shared" si="4"/>
        <v>-8.8282695464005689E-2</v>
      </c>
    </row>
    <row r="30" spans="1:9" x14ac:dyDescent="0.3">
      <c r="A30" s="33" t="s">
        <v>247</v>
      </c>
      <c r="B30" s="39">
        <v>25.3073011</v>
      </c>
      <c r="C30" s="19">
        <f t="shared" si="0"/>
        <v>2.4358839719675189E-3</v>
      </c>
      <c r="D30" s="39">
        <v>41.904751900000001</v>
      </c>
      <c r="E30" s="19">
        <f t="shared" si="1"/>
        <v>4.1149746647713243E-3</v>
      </c>
      <c r="F30" s="39">
        <v>9.5750599999999998E-3</v>
      </c>
      <c r="G30" s="19">
        <f t="shared" si="2"/>
        <v>1.2904114265095423E-6</v>
      </c>
      <c r="H30" s="19">
        <f t="shared" si="3"/>
        <v>-0.39607562501760096</v>
      </c>
      <c r="I30" s="19">
        <f t="shared" si="4"/>
        <v>2642.0436049486898</v>
      </c>
    </row>
    <row r="31" spans="1:9" x14ac:dyDescent="0.3">
      <c r="A31" s="33" t="s">
        <v>116</v>
      </c>
      <c r="B31" s="39">
        <v>22.47563796</v>
      </c>
      <c r="C31" s="19">
        <f t="shared" si="0"/>
        <v>2.1633301018617406E-3</v>
      </c>
      <c r="D31" s="39">
        <v>9.12325579</v>
      </c>
      <c r="E31" s="19">
        <f t="shared" si="1"/>
        <v>8.958880492996856E-4</v>
      </c>
      <c r="F31" s="39">
        <v>4.1496222999999999</v>
      </c>
      <c r="G31" s="19">
        <f t="shared" si="2"/>
        <v>5.5923618563422138E-4</v>
      </c>
      <c r="H31" s="19">
        <f t="shared" si="3"/>
        <v>1.4635545113878692</v>
      </c>
      <c r="I31" s="19">
        <f t="shared" si="4"/>
        <v>4.4163093253089567</v>
      </c>
    </row>
    <row r="32" spans="1:9" x14ac:dyDescent="0.3">
      <c r="A32" s="33" t="s">
        <v>169</v>
      </c>
      <c r="B32" s="39">
        <v>21.772871949999999</v>
      </c>
      <c r="C32" s="19">
        <f t="shared" si="0"/>
        <v>2.0956873116235288E-3</v>
      </c>
      <c r="D32" s="39">
        <v>22.482978469999999</v>
      </c>
      <c r="E32" s="19">
        <f t="shared" si="1"/>
        <v>2.207789871025323E-3</v>
      </c>
      <c r="F32" s="39">
        <v>15.15896298</v>
      </c>
      <c r="G32" s="19">
        <f t="shared" si="2"/>
        <v>2.0429427119440652E-3</v>
      </c>
      <c r="H32" s="19">
        <f t="shared" si="3"/>
        <v>-3.1584183605723126E-2</v>
      </c>
      <c r="I32" s="19">
        <f t="shared" si="4"/>
        <v>0.43630352410821693</v>
      </c>
    </row>
    <row r="33" spans="1:9" x14ac:dyDescent="0.3">
      <c r="A33" s="33" t="s">
        <v>103</v>
      </c>
      <c r="B33" s="39">
        <v>19.61086538</v>
      </c>
      <c r="C33" s="19">
        <f t="shared" si="0"/>
        <v>1.887589374575968E-3</v>
      </c>
      <c r="D33" s="39">
        <v>1.44689169</v>
      </c>
      <c r="E33" s="19">
        <f t="shared" si="1"/>
        <v>1.4208227890780484E-4</v>
      </c>
      <c r="F33" s="39">
        <v>0</v>
      </c>
      <c r="G33" s="19">
        <f t="shared" si="2"/>
        <v>0</v>
      </c>
      <c r="H33" s="19">
        <f t="shared" si="3"/>
        <v>12.553789489246428</v>
      </c>
      <c r="I33" s="19" t="e">
        <f t="shared" si="4"/>
        <v>#DIV/0!</v>
      </c>
    </row>
    <row r="34" spans="1:9" x14ac:dyDescent="0.3">
      <c r="A34" s="33" t="s">
        <v>227</v>
      </c>
      <c r="B34" s="39">
        <v>15.847673</v>
      </c>
      <c r="C34" s="19">
        <f t="shared" si="0"/>
        <v>1.5253737449578298E-3</v>
      </c>
      <c r="D34" s="39">
        <v>139.58821054000001</v>
      </c>
      <c r="E34" s="19">
        <f t="shared" si="1"/>
        <v>1.3707322530953001E-2</v>
      </c>
      <c r="F34" s="39">
        <v>0</v>
      </c>
      <c r="G34" s="19">
        <f t="shared" si="2"/>
        <v>0</v>
      </c>
      <c r="H34" s="19">
        <f t="shared" si="3"/>
        <v>-0.88646839916714359</v>
      </c>
      <c r="I34" s="19" t="e">
        <f t="shared" si="4"/>
        <v>#DIV/0!</v>
      </c>
    </row>
    <row r="35" spans="1:9" x14ac:dyDescent="0.3">
      <c r="A35" s="33" t="s">
        <v>254</v>
      </c>
      <c r="B35" s="39">
        <v>13.204211529999998</v>
      </c>
      <c r="C35" s="19">
        <f t="shared" si="0"/>
        <v>1.2709347038351595E-3</v>
      </c>
      <c r="D35" s="39">
        <v>91.642917139999994</v>
      </c>
      <c r="E35" s="19">
        <f t="shared" si="1"/>
        <v>8.999177065568971E-3</v>
      </c>
      <c r="F35" s="39">
        <v>3.2049279400000001</v>
      </c>
      <c r="G35" s="19">
        <f t="shared" si="2"/>
        <v>4.3192164173547621E-4</v>
      </c>
      <c r="H35" s="19">
        <f t="shared" si="3"/>
        <v>-0.85591672611394132</v>
      </c>
      <c r="I35" s="19">
        <f t="shared" si="4"/>
        <v>3.1199714243809167</v>
      </c>
    </row>
    <row r="36" spans="1:9" x14ac:dyDescent="0.3">
      <c r="A36" s="33" t="s">
        <v>154</v>
      </c>
      <c r="B36" s="39">
        <v>11.653076800000001</v>
      </c>
      <c r="C36" s="19">
        <f t="shared" si="0"/>
        <v>1.1216345389444371E-3</v>
      </c>
      <c r="D36" s="39">
        <v>8.9502984399999992</v>
      </c>
      <c r="E36" s="19">
        <f t="shared" si="1"/>
        <v>8.7890393458557397E-4</v>
      </c>
      <c r="F36" s="39">
        <v>4.7845897500000003</v>
      </c>
      <c r="G36" s="19">
        <f t="shared" si="2"/>
        <v>6.4480946172247849E-4</v>
      </c>
      <c r="H36" s="19">
        <f t="shared" si="3"/>
        <v>0.30197633946159241</v>
      </c>
      <c r="I36" s="19">
        <f t="shared" si="4"/>
        <v>1.4355435698536119</v>
      </c>
    </row>
    <row r="37" spans="1:9" x14ac:dyDescent="0.3">
      <c r="A37" s="33" t="s">
        <v>211</v>
      </c>
      <c r="B37" s="39">
        <v>11.53726245</v>
      </c>
      <c r="C37" s="19">
        <f t="shared" si="0"/>
        <v>1.1104871503796075E-3</v>
      </c>
      <c r="D37" s="39">
        <v>14.242719060000001</v>
      </c>
      <c r="E37" s="19">
        <f t="shared" si="1"/>
        <v>1.3986105496869832E-3</v>
      </c>
      <c r="F37" s="39">
        <v>7.7808815400000002</v>
      </c>
      <c r="G37" s="19">
        <f t="shared" si="2"/>
        <v>1.0486136324506755E-3</v>
      </c>
      <c r="H37" s="19">
        <f t="shared" si="3"/>
        <v>-0.18995365973328415</v>
      </c>
      <c r="I37" s="19">
        <f t="shared" si="4"/>
        <v>0.48277060776329472</v>
      </c>
    </row>
    <row r="38" spans="1:9" x14ac:dyDescent="0.3">
      <c r="A38" s="33" t="s">
        <v>79</v>
      </c>
      <c r="B38" s="39">
        <v>11.219955019999999</v>
      </c>
      <c r="C38" s="19">
        <f t="shared" si="0"/>
        <v>1.0799456050813137E-3</v>
      </c>
      <c r="D38" s="39">
        <v>24.58276034</v>
      </c>
      <c r="E38" s="19">
        <f t="shared" si="1"/>
        <v>2.4139848442640537E-3</v>
      </c>
      <c r="F38" s="39">
        <v>13.516667099999999</v>
      </c>
      <c r="G38" s="19">
        <f t="shared" si="2"/>
        <v>1.821613825309251E-3</v>
      </c>
      <c r="H38" s="19">
        <f t="shared" si="3"/>
        <v>-0.54358441180653849</v>
      </c>
      <c r="I38" s="19">
        <f t="shared" si="4"/>
        <v>-0.16991704116172257</v>
      </c>
    </row>
    <row r="39" spans="1:9" x14ac:dyDescent="0.3">
      <c r="A39" s="33" t="s">
        <v>253</v>
      </c>
      <c r="B39" s="39">
        <v>11.165400099999999</v>
      </c>
      <c r="C39" s="19">
        <f t="shared" si="0"/>
        <v>1.0746945727924551E-3</v>
      </c>
      <c r="D39" s="39">
        <v>48.107385020000002</v>
      </c>
      <c r="E39" s="19">
        <f t="shared" si="1"/>
        <v>4.7240625840741356E-3</v>
      </c>
      <c r="F39" s="39">
        <v>7.8052872100000004</v>
      </c>
      <c r="G39" s="19">
        <f t="shared" si="2"/>
        <v>1.0519027351236219E-3</v>
      </c>
      <c r="H39" s="19">
        <f t="shared" si="3"/>
        <v>-0.7679067341665291</v>
      </c>
      <c r="I39" s="19">
        <f t="shared" si="4"/>
        <v>0.4304918960182631</v>
      </c>
    </row>
    <row r="40" spans="1:9" x14ac:dyDescent="0.3">
      <c r="A40" s="33" t="s">
        <v>190</v>
      </c>
      <c r="B40" s="39">
        <v>9.349077359999999</v>
      </c>
      <c r="C40" s="19">
        <f t="shared" si="0"/>
        <v>8.9986947260482081E-4</v>
      </c>
      <c r="D40" s="39">
        <v>0.64603854000000005</v>
      </c>
      <c r="E40" s="19">
        <f t="shared" si="1"/>
        <v>6.3439875050682644E-5</v>
      </c>
      <c r="F40" s="39">
        <v>4.7450056500000004</v>
      </c>
      <c r="G40" s="19">
        <f t="shared" si="2"/>
        <v>6.3947479280676448E-4</v>
      </c>
      <c r="H40" s="19">
        <f t="shared" si="3"/>
        <v>13.471392620013038</v>
      </c>
      <c r="I40" s="19">
        <f t="shared" si="4"/>
        <v>0.97029846740013848</v>
      </c>
    </row>
    <row r="41" spans="1:9" x14ac:dyDescent="0.3">
      <c r="A41" s="33" t="s">
        <v>234</v>
      </c>
      <c r="B41" s="39">
        <v>9.0913845900000005</v>
      </c>
      <c r="C41" s="19">
        <f t="shared" si="0"/>
        <v>8.7506597081478171E-4</v>
      </c>
      <c r="D41" s="39">
        <v>8.4999023699999992</v>
      </c>
      <c r="E41" s="19">
        <f t="shared" si="1"/>
        <v>8.3467581407109428E-4</v>
      </c>
      <c r="F41" s="39">
        <v>6.2869875999999998</v>
      </c>
      <c r="G41" s="19">
        <f t="shared" si="2"/>
        <v>8.4728457444275054E-4</v>
      </c>
      <c r="H41" s="19">
        <f t="shared" si="3"/>
        <v>6.9586942796850293E-2</v>
      </c>
      <c r="I41" s="19">
        <f t="shared" si="4"/>
        <v>0.44606370624939684</v>
      </c>
    </row>
    <row r="42" spans="1:9" x14ac:dyDescent="0.3">
      <c r="A42" s="33" t="s">
        <v>130</v>
      </c>
      <c r="B42" s="39">
        <v>7.6530265100000001</v>
      </c>
      <c r="C42" s="19">
        <f t="shared" si="0"/>
        <v>7.3662080911312655E-4</v>
      </c>
      <c r="D42" s="39">
        <v>15.064208769999999</v>
      </c>
      <c r="E42" s="19">
        <f t="shared" si="1"/>
        <v>1.479279428292618E-3</v>
      </c>
      <c r="F42" s="39">
        <v>12.11796423</v>
      </c>
      <c r="G42" s="19">
        <f t="shared" si="2"/>
        <v>1.6331134748425501E-3</v>
      </c>
      <c r="H42" s="19">
        <f t="shared" si="3"/>
        <v>-0.49197288574220943</v>
      </c>
      <c r="I42" s="19">
        <f t="shared" si="4"/>
        <v>-0.3684560900870063</v>
      </c>
    </row>
    <row r="43" spans="1:9" x14ac:dyDescent="0.3">
      <c r="A43" s="33" t="s">
        <v>282</v>
      </c>
      <c r="B43" s="39">
        <v>7.5532176</v>
      </c>
      <c r="C43" s="19">
        <f t="shared" si="0"/>
        <v>7.2701397971761475E-4</v>
      </c>
      <c r="D43" s="39">
        <v>7.56397517</v>
      </c>
      <c r="E43" s="19">
        <f t="shared" si="1"/>
        <v>7.4276937049493356E-4</v>
      </c>
      <c r="F43" s="39">
        <v>5.45261964</v>
      </c>
      <c r="G43" s="19">
        <f t="shared" si="2"/>
        <v>7.3483849582836526E-4</v>
      </c>
      <c r="H43" s="19">
        <f t="shared" si="3"/>
        <v>-1.4222111731231335E-3</v>
      </c>
      <c r="I43" s="19">
        <f t="shared" si="4"/>
        <v>0.38524564313824028</v>
      </c>
    </row>
    <row r="44" spans="1:9" x14ac:dyDescent="0.3">
      <c r="A44" s="33" t="s">
        <v>71</v>
      </c>
      <c r="B44" s="39">
        <v>6.9477575700000003</v>
      </c>
      <c r="C44" s="19">
        <f t="shared" si="0"/>
        <v>6.6873710630008655E-4</v>
      </c>
      <c r="D44" s="39">
        <v>1.41356094</v>
      </c>
      <c r="E44" s="19">
        <f t="shared" si="1"/>
        <v>1.3880925650368398E-4</v>
      </c>
      <c r="F44" s="39">
        <v>3.3953152200000001</v>
      </c>
      <c r="G44" s="19">
        <f t="shared" si="2"/>
        <v>4.5757974952530435E-4</v>
      </c>
      <c r="H44" s="19">
        <f t="shared" si="3"/>
        <v>3.9150746695080585</v>
      </c>
      <c r="I44" s="19">
        <f t="shared" si="4"/>
        <v>1.0462776266175369</v>
      </c>
    </row>
    <row r="45" spans="1:9" x14ac:dyDescent="0.3">
      <c r="A45" s="33" t="s">
        <v>239</v>
      </c>
      <c r="B45" s="39">
        <v>6.7444360899999998</v>
      </c>
      <c r="C45" s="19">
        <f t="shared" si="0"/>
        <v>6.4916696200332006E-4</v>
      </c>
      <c r="D45" s="39">
        <v>3.1916219100000003</v>
      </c>
      <c r="E45" s="19">
        <f t="shared" si="1"/>
        <v>3.1341178992111071E-4</v>
      </c>
      <c r="F45" s="39">
        <v>1.78555014</v>
      </c>
      <c r="G45" s="19">
        <f t="shared" si="2"/>
        <v>2.4063497286301214E-4</v>
      </c>
      <c r="H45" s="19">
        <f t="shared" si="3"/>
        <v>1.1131688778261331</v>
      </c>
      <c r="I45" s="19">
        <f t="shared" si="4"/>
        <v>2.7772314195556556</v>
      </c>
    </row>
    <row r="46" spans="1:9" x14ac:dyDescent="0.3">
      <c r="A46" s="33" t="s">
        <v>132</v>
      </c>
      <c r="B46" s="39">
        <v>6.4893446799999994</v>
      </c>
      <c r="C46" s="19">
        <f t="shared" si="0"/>
        <v>6.2461384689435281E-4</v>
      </c>
      <c r="D46" s="39">
        <v>0</v>
      </c>
      <c r="E46" s="19">
        <f t="shared" si="1"/>
        <v>0</v>
      </c>
      <c r="F46" s="39">
        <v>75.613471090000004</v>
      </c>
      <c r="G46" s="19">
        <f t="shared" si="2"/>
        <v>1.0190274222050299E-2</v>
      </c>
      <c r="H46" s="19" t="e">
        <f t="shared" si="3"/>
        <v>#DIV/0!</v>
      </c>
      <c r="I46" s="19">
        <f t="shared" si="4"/>
        <v>-0.91417740005248582</v>
      </c>
    </row>
    <row r="47" spans="1:9" x14ac:dyDescent="0.3">
      <c r="A47" s="33" t="s">
        <v>279</v>
      </c>
      <c r="B47" s="39">
        <v>6.2799318200000007</v>
      </c>
      <c r="C47" s="19">
        <f t="shared" si="0"/>
        <v>6.0445739373554978E-4</v>
      </c>
      <c r="D47" s="39">
        <v>249.91625503999998</v>
      </c>
      <c r="E47" s="19">
        <f t="shared" si="1"/>
        <v>2.4541347011390581E-2</v>
      </c>
      <c r="F47" s="39">
        <v>14.19096437</v>
      </c>
      <c r="G47" s="19">
        <f t="shared" si="2"/>
        <v>1.9124875015130755E-3</v>
      </c>
      <c r="H47" s="19">
        <f t="shared" si="3"/>
        <v>-0.97487185529810827</v>
      </c>
      <c r="I47" s="19">
        <f t="shared" si="4"/>
        <v>-0.55746969294941573</v>
      </c>
    </row>
    <row r="48" spans="1:9" x14ac:dyDescent="0.3">
      <c r="A48" s="33" t="s">
        <v>69</v>
      </c>
      <c r="B48" s="39">
        <v>6.1820701600000003</v>
      </c>
      <c r="C48" s="19">
        <f t="shared" si="0"/>
        <v>5.9503799147996364E-4</v>
      </c>
      <c r="D48" s="39">
        <v>3.5830519000000001</v>
      </c>
      <c r="E48" s="19">
        <f t="shared" si="1"/>
        <v>3.5184954265439185E-4</v>
      </c>
      <c r="F48" s="39">
        <v>2.7233807999999997</v>
      </c>
      <c r="G48" s="19">
        <f t="shared" si="2"/>
        <v>3.6702450982622543E-4</v>
      </c>
      <c r="H48" s="19">
        <f t="shared" si="3"/>
        <v>0.72536439117725315</v>
      </c>
      <c r="I48" s="19">
        <f t="shared" si="4"/>
        <v>1.2699984372365409</v>
      </c>
    </row>
    <row r="49" spans="1:9" x14ac:dyDescent="0.3">
      <c r="A49" s="33" t="s">
        <v>283</v>
      </c>
      <c r="B49" s="39">
        <v>5.8828699400000009</v>
      </c>
      <c r="C49" s="19">
        <f t="shared" si="0"/>
        <v>5.6623930538430753E-4</v>
      </c>
      <c r="D49" s="39">
        <v>3.6712764300000003</v>
      </c>
      <c r="E49" s="19">
        <f t="shared" si="1"/>
        <v>3.6051303997392518E-4</v>
      </c>
      <c r="F49" s="39">
        <v>2.0237E-4</v>
      </c>
      <c r="G49" s="19">
        <f t="shared" si="2"/>
        <v>2.7272994673948369E-8</v>
      </c>
      <c r="H49" s="19">
        <f t="shared" si="3"/>
        <v>0.60240451847424636</v>
      </c>
      <c r="I49" s="19">
        <f t="shared" si="4"/>
        <v>29068.871720116622</v>
      </c>
    </row>
    <row r="50" spans="1:9" x14ac:dyDescent="0.3">
      <c r="A50" s="33" t="s">
        <v>113</v>
      </c>
      <c r="B50" s="39">
        <v>5.7583224299999998</v>
      </c>
      <c r="C50" s="19">
        <f t="shared" si="0"/>
        <v>5.5425133076154268E-4</v>
      </c>
      <c r="D50" s="39">
        <v>6.3318658899999996</v>
      </c>
      <c r="E50" s="19">
        <f t="shared" si="1"/>
        <v>6.2177835535830324E-4</v>
      </c>
      <c r="F50" s="39">
        <v>0.54211620999999999</v>
      </c>
      <c r="G50" s="19">
        <f t="shared" si="2"/>
        <v>7.3059902693042825E-5</v>
      </c>
      <c r="H50" s="19">
        <f t="shared" si="3"/>
        <v>-9.0580481324755269E-2</v>
      </c>
      <c r="I50" s="19">
        <f t="shared" si="4"/>
        <v>9.6219336809722034</v>
      </c>
    </row>
    <row r="51" spans="1:9" x14ac:dyDescent="0.3">
      <c r="A51" s="33" t="s">
        <v>67</v>
      </c>
      <c r="B51" s="39">
        <v>5.6285853699999997</v>
      </c>
      <c r="C51" s="19">
        <f t="shared" si="0"/>
        <v>5.4176385041840216E-4</v>
      </c>
      <c r="D51" s="39">
        <v>4.1281894499999998</v>
      </c>
      <c r="E51" s="19">
        <f t="shared" si="1"/>
        <v>4.0538111378548143E-4</v>
      </c>
      <c r="F51" s="39">
        <v>1.3509994299999999</v>
      </c>
      <c r="G51" s="19">
        <f t="shared" si="2"/>
        <v>1.8207145455797439E-4</v>
      </c>
      <c r="H51" s="19">
        <f t="shared" si="3"/>
        <v>0.36345132367895561</v>
      </c>
      <c r="I51" s="19">
        <f t="shared" si="4"/>
        <v>3.1662381530390435</v>
      </c>
    </row>
    <row r="52" spans="1:9" x14ac:dyDescent="0.3">
      <c r="A52" s="33" t="s">
        <v>95</v>
      </c>
      <c r="B52" s="39">
        <v>5.4762799900000001</v>
      </c>
      <c r="C52" s="19">
        <f t="shared" si="0"/>
        <v>5.2710411912108021E-4</v>
      </c>
      <c r="D52" s="39">
        <v>18.994206269999999</v>
      </c>
      <c r="E52" s="19">
        <f t="shared" si="1"/>
        <v>1.8651984329846525E-3</v>
      </c>
      <c r="F52" s="39">
        <v>4.8077445000000001</v>
      </c>
      <c r="G52" s="19">
        <f t="shared" si="2"/>
        <v>6.479299804427759E-4</v>
      </c>
      <c r="H52" s="19">
        <f t="shared" si="3"/>
        <v>-0.71168682112032267</v>
      </c>
      <c r="I52" s="19">
        <f t="shared" si="4"/>
        <v>0.13905387235116184</v>
      </c>
    </row>
    <row r="53" spans="1:9" x14ac:dyDescent="0.3">
      <c r="A53" s="33" t="s">
        <v>249</v>
      </c>
      <c r="B53" s="39">
        <v>4.2946923799999999</v>
      </c>
      <c r="C53" s="19">
        <f t="shared" si="0"/>
        <v>4.1337368578481238E-4</v>
      </c>
      <c r="D53" s="39">
        <v>2.7623017700000001</v>
      </c>
      <c r="E53" s="19">
        <f t="shared" si="1"/>
        <v>2.7125328953452141E-4</v>
      </c>
      <c r="F53" s="39">
        <v>2.3587946299999998</v>
      </c>
      <c r="G53" s="19">
        <f t="shared" si="2"/>
        <v>3.1788997075123788E-4</v>
      </c>
      <c r="H53" s="19">
        <f t="shared" si="3"/>
        <v>0.55475134058216957</v>
      </c>
      <c r="I53" s="19">
        <f t="shared" si="4"/>
        <v>0.82071483688259894</v>
      </c>
    </row>
    <row r="54" spans="1:9" x14ac:dyDescent="0.3">
      <c r="A54" s="33" t="s">
        <v>180</v>
      </c>
      <c r="B54" s="39">
        <v>3.8500377400000003</v>
      </c>
      <c r="C54" s="19">
        <f t="shared" si="0"/>
        <v>3.705746885169059E-4</v>
      </c>
      <c r="D54" s="39">
        <v>6.5447583300000005</v>
      </c>
      <c r="E54" s="19">
        <f t="shared" si="1"/>
        <v>6.4268402732151932E-4</v>
      </c>
      <c r="F54" s="39">
        <v>0.56554590000000005</v>
      </c>
      <c r="G54" s="19">
        <f t="shared" si="2"/>
        <v>7.6217474519806985E-5</v>
      </c>
      <c r="H54" s="19">
        <f t="shared" si="3"/>
        <v>-0.41173721841613053</v>
      </c>
      <c r="I54" s="19">
        <f t="shared" si="4"/>
        <v>5.8076485745896136</v>
      </c>
    </row>
    <row r="55" spans="1:9" x14ac:dyDescent="0.3">
      <c r="A55" s="33" t="s">
        <v>78</v>
      </c>
      <c r="B55" s="39">
        <v>3.7675217200000004</v>
      </c>
      <c r="C55" s="19">
        <f t="shared" si="0"/>
        <v>3.6263233821434633E-4</v>
      </c>
      <c r="D55" s="39">
        <v>3.5471561400000002</v>
      </c>
      <c r="E55" s="19">
        <f t="shared" si="1"/>
        <v>3.4832464067369997E-4</v>
      </c>
      <c r="F55" s="39">
        <v>1.772E-5</v>
      </c>
      <c r="G55" s="19">
        <f t="shared" si="2"/>
        <v>2.3880884796282311E-9</v>
      </c>
      <c r="H55" s="19">
        <f t="shared" si="3"/>
        <v>6.2124578479931358E-2</v>
      </c>
      <c r="I55" s="19">
        <f t="shared" si="4"/>
        <v>212613.09255079008</v>
      </c>
    </row>
    <row r="56" spans="1:9" x14ac:dyDescent="0.3">
      <c r="A56" s="33" t="s">
        <v>208</v>
      </c>
      <c r="B56" s="39">
        <v>3.688339</v>
      </c>
      <c r="C56" s="19">
        <f t="shared" si="0"/>
        <v>3.5501082544446853E-4</v>
      </c>
      <c r="D56" s="39">
        <v>2.5216950599999999</v>
      </c>
      <c r="E56" s="19">
        <f t="shared" si="1"/>
        <v>2.4762612385682695E-4</v>
      </c>
      <c r="F56" s="39">
        <v>0</v>
      </c>
      <c r="G56" s="19">
        <f t="shared" si="2"/>
        <v>0</v>
      </c>
      <c r="H56" s="19">
        <f t="shared" si="3"/>
        <v>0.46264275110250641</v>
      </c>
      <c r="I56" s="19" t="e">
        <f t="shared" si="4"/>
        <v>#DIV/0!</v>
      </c>
    </row>
    <row r="57" spans="1:9" x14ac:dyDescent="0.3">
      <c r="A57" s="33" t="s">
        <v>288</v>
      </c>
      <c r="B57" s="39">
        <v>3.5243802599999996</v>
      </c>
      <c r="C57" s="19">
        <f t="shared" si="0"/>
        <v>3.3922943234957268E-4</v>
      </c>
      <c r="D57" s="39">
        <v>0.69072999999999996</v>
      </c>
      <c r="E57" s="19">
        <f t="shared" si="1"/>
        <v>6.7828499664676376E-5</v>
      </c>
      <c r="F57" s="39">
        <v>0.38519999999999999</v>
      </c>
      <c r="G57" s="19">
        <f t="shared" si="2"/>
        <v>5.1912623157606917E-5</v>
      </c>
      <c r="H57" s="19">
        <f t="shared" si="3"/>
        <v>4.1023992877101039</v>
      </c>
      <c r="I57" s="19">
        <f t="shared" si="4"/>
        <v>8.1494814641744533</v>
      </c>
    </row>
    <row r="58" spans="1:9" x14ac:dyDescent="0.3">
      <c r="A58" s="33" t="s">
        <v>162</v>
      </c>
      <c r="B58" s="39">
        <v>3.4123191800000003</v>
      </c>
      <c r="C58" s="19">
        <f t="shared" si="0"/>
        <v>3.2844330436323561E-4</v>
      </c>
      <c r="D58" s="39">
        <v>8.8538499900000005</v>
      </c>
      <c r="E58" s="19">
        <f t="shared" si="1"/>
        <v>8.6943286244670136E-4</v>
      </c>
      <c r="F58" s="39">
        <v>3.7061378899999999</v>
      </c>
      <c r="G58" s="19">
        <f t="shared" si="2"/>
        <v>4.9946869068976751E-4</v>
      </c>
      <c r="H58" s="19">
        <f t="shared" si="3"/>
        <v>-0.61459487298135262</v>
      </c>
      <c r="I58" s="19">
        <f t="shared" si="4"/>
        <v>-7.9278947173765157E-2</v>
      </c>
    </row>
    <row r="59" spans="1:9" x14ac:dyDescent="0.3">
      <c r="A59" s="33" t="s">
        <v>81</v>
      </c>
      <c r="B59" s="39">
        <v>3.1205452</v>
      </c>
      <c r="C59" s="19">
        <f t="shared" si="0"/>
        <v>3.0035941037111127E-4</v>
      </c>
      <c r="D59" s="39">
        <v>405.89920044000002</v>
      </c>
      <c r="E59" s="19">
        <f t="shared" si="1"/>
        <v>3.9858604347483027E-2</v>
      </c>
      <c r="F59" s="39">
        <v>397.74070381000001</v>
      </c>
      <c r="G59" s="19">
        <f t="shared" si="2"/>
        <v>5.3602708388706857E-2</v>
      </c>
      <c r="H59" s="19">
        <f t="shared" si="3"/>
        <v>-0.99231201934712532</v>
      </c>
      <c r="I59" s="19">
        <f t="shared" si="4"/>
        <v>-0.99215432272807891</v>
      </c>
    </row>
    <row r="60" spans="1:9" x14ac:dyDescent="0.3">
      <c r="A60" s="33" t="s">
        <v>296</v>
      </c>
      <c r="B60" s="39">
        <v>3.0779513700000001</v>
      </c>
      <c r="C60" s="19">
        <f t="shared" si="0"/>
        <v>2.9625965957620295E-4</v>
      </c>
      <c r="D60" s="39">
        <v>4.3175173899999999</v>
      </c>
      <c r="E60" s="19">
        <f t="shared" si="1"/>
        <v>4.2397279232094952E-4</v>
      </c>
      <c r="F60" s="39">
        <v>1.28979621</v>
      </c>
      <c r="G60" s="19">
        <f t="shared" si="2"/>
        <v>1.7382322066417352E-4</v>
      </c>
      <c r="H60" s="19">
        <f t="shared" si="3"/>
        <v>-0.28710156972870926</v>
      </c>
      <c r="I60" s="19">
        <f t="shared" si="4"/>
        <v>1.3863858074137156</v>
      </c>
    </row>
    <row r="61" spans="1:9" x14ac:dyDescent="0.3">
      <c r="A61" s="33" t="s">
        <v>220</v>
      </c>
      <c r="B61" s="39">
        <v>2.9697419599999999</v>
      </c>
      <c r="C61" s="19">
        <f t="shared" si="0"/>
        <v>2.8584426338703516E-4</v>
      </c>
      <c r="D61" s="39">
        <v>1.29276185</v>
      </c>
      <c r="E61" s="19">
        <f t="shared" si="1"/>
        <v>1.2694699333926632E-4</v>
      </c>
      <c r="F61" s="39">
        <v>1.04117953</v>
      </c>
      <c r="G61" s="19">
        <f t="shared" si="2"/>
        <v>1.4031765467368713E-4</v>
      </c>
      <c r="H61" s="19">
        <f t="shared" si="3"/>
        <v>1.2972073007878442</v>
      </c>
      <c r="I61" s="19">
        <f t="shared" si="4"/>
        <v>1.8522861566438977</v>
      </c>
    </row>
    <row r="62" spans="1:9" x14ac:dyDescent="0.3">
      <c r="A62" s="33" t="s">
        <v>237</v>
      </c>
      <c r="B62" s="39">
        <v>2.6733280000000001</v>
      </c>
      <c r="C62" s="19">
        <f t="shared" si="0"/>
        <v>2.5731376100835909E-4</v>
      </c>
      <c r="D62" s="39">
        <v>4.3714951500000003</v>
      </c>
      <c r="E62" s="19">
        <f t="shared" si="1"/>
        <v>4.2927331564563499E-4</v>
      </c>
      <c r="F62" s="39">
        <v>0.17992045000000001</v>
      </c>
      <c r="G62" s="19">
        <f t="shared" si="2"/>
        <v>2.4247514328133587E-5</v>
      </c>
      <c r="H62" s="19">
        <f t="shared" si="3"/>
        <v>-0.38846369302274075</v>
      </c>
      <c r="I62" s="19">
        <f t="shared" si="4"/>
        <v>13.858388804607815</v>
      </c>
    </row>
    <row r="63" spans="1:9" x14ac:dyDescent="0.3">
      <c r="A63" s="33" t="s">
        <v>261</v>
      </c>
      <c r="B63" s="39">
        <v>2.4600599600000002</v>
      </c>
      <c r="C63" s="19">
        <f t="shared" si="0"/>
        <v>2.3678623820708625E-4</v>
      </c>
      <c r="D63" s="39">
        <v>0</v>
      </c>
      <c r="E63" s="19">
        <f t="shared" si="1"/>
        <v>0</v>
      </c>
      <c r="F63" s="39">
        <v>0</v>
      </c>
      <c r="G63" s="19">
        <f t="shared" si="2"/>
        <v>0</v>
      </c>
      <c r="H63" s="19" t="e">
        <f t="shared" si="3"/>
        <v>#DIV/0!</v>
      </c>
      <c r="I63" s="19" t="e">
        <f t="shared" si="4"/>
        <v>#DIV/0!</v>
      </c>
    </row>
    <row r="64" spans="1:9" x14ac:dyDescent="0.3">
      <c r="A64" s="33" t="s">
        <v>233</v>
      </c>
      <c r="B64" s="39">
        <v>2.40243289</v>
      </c>
      <c r="C64" s="19">
        <f t="shared" si="0"/>
        <v>2.3123950465340633E-4</v>
      </c>
      <c r="D64" s="39">
        <v>3.1227011099999999</v>
      </c>
      <c r="E64" s="19">
        <f t="shared" si="1"/>
        <v>3.0664388573323811E-4</v>
      </c>
      <c r="F64" s="39">
        <v>1.79998054</v>
      </c>
      <c r="G64" s="19">
        <f t="shared" si="2"/>
        <v>2.4257972861901818E-4</v>
      </c>
      <c r="H64" s="19">
        <f t="shared" si="3"/>
        <v>-0.23065551092720493</v>
      </c>
      <c r="I64" s="19">
        <f t="shared" si="4"/>
        <v>0.33469936847206139</v>
      </c>
    </row>
    <row r="65" spans="1:9" x14ac:dyDescent="0.3">
      <c r="A65" s="33" t="s">
        <v>307</v>
      </c>
      <c r="B65" s="39">
        <v>2.3163622400000001</v>
      </c>
      <c r="C65" s="19">
        <f t="shared" si="0"/>
        <v>2.2295501331379738E-4</v>
      </c>
      <c r="D65" s="39">
        <v>1.95130727</v>
      </c>
      <c r="E65" s="19">
        <f t="shared" si="1"/>
        <v>1.9161502252526398E-4</v>
      </c>
      <c r="F65" s="39">
        <v>20.578370280000001</v>
      </c>
      <c r="G65" s="19">
        <f t="shared" si="2"/>
        <v>2.7733052480356647E-3</v>
      </c>
      <c r="H65" s="19">
        <f t="shared" si="3"/>
        <v>0.18708225793675237</v>
      </c>
      <c r="I65" s="19">
        <f t="shared" si="4"/>
        <v>-0.88743704149150926</v>
      </c>
    </row>
    <row r="66" spans="1:9" x14ac:dyDescent="0.3">
      <c r="A66" s="33" t="s">
        <v>163</v>
      </c>
      <c r="B66" s="39">
        <v>1.8794537199999999</v>
      </c>
      <c r="C66" s="19">
        <f t="shared" si="0"/>
        <v>1.8090159731030063E-4</v>
      </c>
      <c r="D66" s="39">
        <v>12.356742720000002</v>
      </c>
      <c r="E66" s="19">
        <f t="shared" si="1"/>
        <v>1.2134109122812278E-3</v>
      </c>
      <c r="F66" s="39">
        <v>1.4143485900000001</v>
      </c>
      <c r="G66" s="19">
        <f t="shared" si="2"/>
        <v>1.9060889243552103E-4</v>
      </c>
      <c r="H66" s="19">
        <f t="shared" si="3"/>
        <v>-0.84790055416804866</v>
      </c>
      <c r="I66" s="19">
        <f t="shared" si="4"/>
        <v>0.3288475933645183</v>
      </c>
    </row>
    <row r="67" spans="1:9" x14ac:dyDescent="0.3">
      <c r="A67" s="33" t="s">
        <v>194</v>
      </c>
      <c r="B67" s="39">
        <v>1.6056953700000001</v>
      </c>
      <c r="C67" s="19">
        <f t="shared" si="0"/>
        <v>1.5455174774229303E-4</v>
      </c>
      <c r="D67" s="39">
        <v>42.597498309999999</v>
      </c>
      <c r="E67" s="19">
        <f t="shared" si="1"/>
        <v>4.1830011724347978E-3</v>
      </c>
      <c r="F67" s="39">
        <v>29.498118379999998</v>
      </c>
      <c r="G67" s="19">
        <f t="shared" si="2"/>
        <v>3.9754016181708677E-3</v>
      </c>
      <c r="H67" s="19">
        <f t="shared" si="3"/>
        <v>-0.96230540680312548</v>
      </c>
      <c r="I67" s="19">
        <f t="shared" si="4"/>
        <v>-0.94556617648233876</v>
      </c>
    </row>
    <row r="68" spans="1:9" x14ac:dyDescent="0.3">
      <c r="A68" s="33" t="s">
        <v>242</v>
      </c>
      <c r="B68" s="39">
        <v>1.2865437</v>
      </c>
      <c r="C68" s="19">
        <f t="shared" si="0"/>
        <v>1.2383269024549552E-4</v>
      </c>
      <c r="D68" s="39">
        <v>16.551531600000001</v>
      </c>
      <c r="E68" s="19">
        <f t="shared" si="1"/>
        <v>1.6253319757075567E-3</v>
      </c>
      <c r="F68" s="39">
        <v>1.6074720000000001E-2</v>
      </c>
      <c r="G68" s="19">
        <f t="shared" si="2"/>
        <v>2.1663574291901536E-6</v>
      </c>
      <c r="H68" s="19">
        <f t="shared" si="3"/>
        <v>-0.92227041393559017</v>
      </c>
      <c r="I68" s="19">
        <f t="shared" si="4"/>
        <v>79.035216787601897</v>
      </c>
    </row>
    <row r="69" spans="1:9" x14ac:dyDescent="0.3">
      <c r="A69" s="33" t="s">
        <v>37</v>
      </c>
      <c r="B69" s="39">
        <v>1.24709201</v>
      </c>
      <c r="C69" s="19">
        <f t="shared" si="0"/>
        <v>1.20035377408449E-4</v>
      </c>
      <c r="D69" s="39">
        <v>1.9832829999999999</v>
      </c>
      <c r="E69" s="19">
        <f t="shared" si="1"/>
        <v>1.9475498429264454E-4</v>
      </c>
      <c r="F69" s="39">
        <v>0</v>
      </c>
      <c r="G69" s="19">
        <f t="shared" si="2"/>
        <v>0</v>
      </c>
      <c r="H69" s="19">
        <f t="shared" si="3"/>
        <v>-0.37119815477670104</v>
      </c>
      <c r="I69" s="19" t="e">
        <f t="shared" si="4"/>
        <v>#DIV/0!</v>
      </c>
    </row>
    <row r="70" spans="1:9" x14ac:dyDescent="0.3">
      <c r="A70" s="33" t="s">
        <v>191</v>
      </c>
      <c r="B70" s="39">
        <v>1.1519888300000001</v>
      </c>
      <c r="C70" s="19">
        <f t="shared" si="0"/>
        <v>1.1088148498310691E-4</v>
      </c>
      <c r="D70" s="39">
        <v>0.98093571999999996</v>
      </c>
      <c r="E70" s="19">
        <f t="shared" si="1"/>
        <v>9.6326202937600927E-5</v>
      </c>
      <c r="F70" s="39">
        <v>0</v>
      </c>
      <c r="G70" s="19">
        <f t="shared" si="2"/>
        <v>0</v>
      </c>
      <c r="H70" s="19">
        <f t="shared" si="3"/>
        <v>0.17437749132022651</v>
      </c>
      <c r="I70" s="19" t="e">
        <f t="shared" si="4"/>
        <v>#DIV/0!</v>
      </c>
    </row>
    <row r="71" spans="1:9" x14ac:dyDescent="0.3">
      <c r="A71" s="33" t="s">
        <v>160</v>
      </c>
      <c r="B71" s="39">
        <v>0.86757472999999996</v>
      </c>
      <c r="C71" s="19">
        <f t="shared" si="0"/>
        <v>8.3505995797040862E-5</v>
      </c>
      <c r="D71" s="39">
        <v>1.5454337300000001</v>
      </c>
      <c r="E71" s="19">
        <f t="shared" si="1"/>
        <v>1.5175893798891692E-4</v>
      </c>
      <c r="F71" s="39">
        <v>0.11946613</v>
      </c>
      <c r="G71" s="19">
        <f t="shared" si="2"/>
        <v>1.6100208169230733E-5</v>
      </c>
      <c r="H71" s="19">
        <f t="shared" si="3"/>
        <v>-0.43862055476167205</v>
      </c>
      <c r="I71" s="19">
        <f t="shared" si="4"/>
        <v>6.2620978849821283</v>
      </c>
    </row>
    <row r="72" spans="1:9" x14ac:dyDescent="0.3">
      <c r="A72" s="33" t="s">
        <v>225</v>
      </c>
      <c r="B72" s="39">
        <v>0.83747377000000001</v>
      </c>
      <c r="C72" s="19">
        <f t="shared" ref="C72:C135" si="5">(B72/$B$264)</f>
        <v>8.060871150287189E-5</v>
      </c>
      <c r="D72" s="39">
        <v>0.71462468000000001</v>
      </c>
      <c r="E72" s="19">
        <f t="shared" ref="E72:E135" si="6">(D72/$D$264)</f>
        <v>7.0174916201336948E-5</v>
      </c>
      <c r="F72" s="39">
        <v>0.50652898999999996</v>
      </c>
      <c r="G72" s="19">
        <f t="shared" ref="G72:G135" si="7">(F72/$F$264)</f>
        <v>6.8263885192817341E-5</v>
      </c>
      <c r="H72" s="19">
        <f t="shared" ref="H72:H135" si="8">(B72/D72)-1</f>
        <v>0.17190714711952015</v>
      </c>
      <c r="I72" s="19">
        <f t="shared" ref="I72:I135" si="9">(B72/F72)-1</f>
        <v>0.65335802398990062</v>
      </c>
    </row>
    <row r="73" spans="1:9" x14ac:dyDescent="0.3">
      <c r="A73" s="33" t="s">
        <v>245</v>
      </c>
      <c r="B73" s="39">
        <v>0.83305825</v>
      </c>
      <c r="C73" s="19">
        <f t="shared" si="5"/>
        <v>8.0183707890143613E-5</v>
      </c>
      <c r="D73" s="39">
        <v>0.76515122999999996</v>
      </c>
      <c r="E73" s="19">
        <f t="shared" si="6"/>
        <v>7.5136536631508294E-5</v>
      </c>
      <c r="F73" s="39">
        <v>0.73851639000000002</v>
      </c>
      <c r="G73" s="19">
        <f t="shared" si="7"/>
        <v>9.9528356827067148E-5</v>
      </c>
      <c r="H73" s="19">
        <f t="shared" si="8"/>
        <v>8.8749801787549876E-2</v>
      </c>
      <c r="I73" s="19">
        <f t="shared" si="9"/>
        <v>0.12801592663366623</v>
      </c>
    </row>
    <row r="74" spans="1:9" x14ac:dyDescent="0.3">
      <c r="A74" s="33" t="s">
        <v>121</v>
      </c>
      <c r="B74" s="39">
        <v>0.73343910000000001</v>
      </c>
      <c r="C74" s="19">
        <f t="shared" si="5"/>
        <v>7.0595143316340523E-5</v>
      </c>
      <c r="D74" s="39">
        <v>3.9733320499999998</v>
      </c>
      <c r="E74" s="19">
        <f t="shared" si="6"/>
        <v>3.9017438307453408E-4</v>
      </c>
      <c r="F74" s="39">
        <v>172.36617562999999</v>
      </c>
      <c r="G74" s="19">
        <f t="shared" si="7"/>
        <v>2.3229440084626372E-2</v>
      </c>
      <c r="H74" s="19">
        <f t="shared" si="8"/>
        <v>-0.81540956286298805</v>
      </c>
      <c r="I74" s="19">
        <f t="shared" si="9"/>
        <v>-0.99574487803468825</v>
      </c>
    </row>
    <row r="75" spans="1:9" x14ac:dyDescent="0.3">
      <c r="A75" s="33" t="s">
        <v>258</v>
      </c>
      <c r="B75" s="39">
        <v>0.71563220999999999</v>
      </c>
      <c r="C75" s="19">
        <f t="shared" si="5"/>
        <v>6.8881190581112327E-5</v>
      </c>
      <c r="D75" s="39">
        <v>33.562949109999998</v>
      </c>
      <c r="E75" s="19">
        <f t="shared" si="6"/>
        <v>3.2958239579187025E-3</v>
      </c>
      <c r="F75" s="39">
        <v>0.20167785000000002</v>
      </c>
      <c r="G75" s="19">
        <f t="shared" si="7"/>
        <v>2.7179715021511877E-5</v>
      </c>
      <c r="H75" s="19">
        <f t="shared" si="8"/>
        <v>-0.97867791034528673</v>
      </c>
      <c r="I75" s="19">
        <f t="shared" si="9"/>
        <v>2.5483926965702972</v>
      </c>
    </row>
    <row r="76" spans="1:9" x14ac:dyDescent="0.3">
      <c r="A76" s="33" t="s">
        <v>246</v>
      </c>
      <c r="B76" s="39">
        <v>0.69809036000000002</v>
      </c>
      <c r="C76" s="19">
        <f t="shared" si="5"/>
        <v>6.7192748534889606E-5</v>
      </c>
      <c r="D76" s="39">
        <v>0.13212850000000001</v>
      </c>
      <c r="E76" s="19">
        <f t="shared" si="6"/>
        <v>1.2974791768048579E-5</v>
      </c>
      <c r="F76" s="39">
        <v>0</v>
      </c>
      <c r="G76" s="19">
        <f t="shared" si="7"/>
        <v>0</v>
      </c>
      <c r="H76" s="19">
        <f t="shared" si="8"/>
        <v>4.283420004011246</v>
      </c>
      <c r="I76" s="19" t="e">
        <f t="shared" si="9"/>
        <v>#DIV/0!</v>
      </c>
    </row>
    <row r="77" spans="1:9" x14ac:dyDescent="0.3">
      <c r="A77" s="33" t="s">
        <v>232</v>
      </c>
      <c r="B77" s="39">
        <v>0.65594357999999997</v>
      </c>
      <c r="C77" s="19">
        <f t="shared" si="5"/>
        <v>6.3136027295972462E-5</v>
      </c>
      <c r="D77" s="39">
        <v>0.32387281000000001</v>
      </c>
      <c r="E77" s="19">
        <f t="shared" si="6"/>
        <v>3.1803753687378282E-5</v>
      </c>
      <c r="F77" s="39">
        <v>6.3792719999999997E-2</v>
      </c>
      <c r="G77" s="19">
        <f t="shared" si="7"/>
        <v>8.5972155596021124E-6</v>
      </c>
      <c r="H77" s="19">
        <f t="shared" si="8"/>
        <v>1.0253122823123064</v>
      </c>
      <c r="I77" s="19">
        <f t="shared" si="9"/>
        <v>9.2824206273066903</v>
      </c>
    </row>
    <row r="78" spans="1:9" x14ac:dyDescent="0.3">
      <c r="A78" s="33" t="s">
        <v>101</v>
      </c>
      <c r="B78" s="39">
        <v>0.55072175000000001</v>
      </c>
      <c r="C78" s="19">
        <f t="shared" si="5"/>
        <v>5.3008192321183662E-5</v>
      </c>
      <c r="D78" s="39">
        <v>2.1100000000000001E-4</v>
      </c>
      <c r="E78" s="19">
        <f t="shared" si="6"/>
        <v>2.0719837605499571E-8</v>
      </c>
      <c r="F78" s="39">
        <v>0.40627013000000001</v>
      </c>
      <c r="G78" s="19">
        <f t="shared" si="7"/>
        <v>5.4752201866256418E-5</v>
      </c>
      <c r="H78" s="19">
        <f t="shared" si="8"/>
        <v>2609.0556872037914</v>
      </c>
      <c r="I78" s="19">
        <f t="shared" si="9"/>
        <v>0.35555560040803402</v>
      </c>
    </row>
    <row r="79" spans="1:9" x14ac:dyDescent="0.3">
      <c r="A79" s="33" t="s">
        <v>311</v>
      </c>
      <c r="B79" s="39">
        <v>0.42393920000000002</v>
      </c>
      <c r="C79" s="19">
        <f t="shared" si="5"/>
        <v>4.0805090131429792E-5</v>
      </c>
      <c r="D79" s="39">
        <v>0.44893305</v>
      </c>
      <c r="E79" s="19">
        <f t="shared" si="6"/>
        <v>4.4084454463230415E-5</v>
      </c>
      <c r="F79" s="39">
        <v>0</v>
      </c>
      <c r="G79" s="19">
        <f t="shared" si="7"/>
        <v>0</v>
      </c>
      <c r="H79" s="19">
        <f t="shared" si="8"/>
        <v>-5.5673891686076504E-2</v>
      </c>
      <c r="I79" s="19" t="e">
        <f t="shared" si="9"/>
        <v>#DIV/0!</v>
      </c>
    </row>
    <row r="80" spans="1:9" x14ac:dyDescent="0.3">
      <c r="A80" s="33" t="s">
        <v>122</v>
      </c>
      <c r="B80" s="39">
        <v>0.40023284000000003</v>
      </c>
      <c r="C80" s="19">
        <f t="shared" si="5"/>
        <v>3.8523300298151529E-5</v>
      </c>
      <c r="D80" s="39">
        <v>6.5087389999999995E-2</v>
      </c>
      <c r="E80" s="19">
        <f t="shared" si="6"/>
        <v>6.3914699097905991E-6</v>
      </c>
      <c r="F80" s="39">
        <v>0.32396555999999999</v>
      </c>
      <c r="G80" s="19">
        <f t="shared" si="7"/>
        <v>4.3660181807692347E-5</v>
      </c>
      <c r="H80" s="19">
        <f t="shared" si="8"/>
        <v>5.1491609972377148</v>
      </c>
      <c r="I80" s="19">
        <f t="shared" si="9"/>
        <v>0.23541786355315075</v>
      </c>
    </row>
    <row r="81" spans="1:9" x14ac:dyDescent="0.3">
      <c r="A81" s="33" t="s">
        <v>256</v>
      </c>
      <c r="B81" s="39">
        <v>0.38974954000000001</v>
      </c>
      <c r="C81" s="19">
        <f t="shared" si="5"/>
        <v>3.7514259375833379E-5</v>
      </c>
      <c r="D81" s="39">
        <v>1.03881347</v>
      </c>
      <c r="E81" s="19">
        <f t="shared" si="6"/>
        <v>1.0200969858201658E-4</v>
      </c>
      <c r="F81" s="39">
        <v>5.842E-3</v>
      </c>
      <c r="G81" s="19">
        <f t="shared" si="7"/>
        <v>7.8731449762912666E-7</v>
      </c>
      <c r="H81" s="19">
        <f t="shared" si="8"/>
        <v>-0.62481277798602286</v>
      </c>
      <c r="I81" s="19">
        <f t="shared" si="9"/>
        <v>65.715087298870245</v>
      </c>
    </row>
    <row r="82" spans="1:9" x14ac:dyDescent="0.3">
      <c r="A82" s="33" t="s">
        <v>173</v>
      </c>
      <c r="B82" s="39">
        <v>0.37327109000000003</v>
      </c>
      <c r="C82" s="19">
        <f t="shared" si="5"/>
        <v>3.5928171942832943E-5</v>
      </c>
      <c r="D82" s="39">
        <v>0.10943424</v>
      </c>
      <c r="E82" s="19">
        <f t="shared" si="6"/>
        <v>1.0746254413655285E-5</v>
      </c>
      <c r="F82" s="39">
        <v>2.5222999999999999E-2</v>
      </c>
      <c r="G82" s="19">
        <f t="shared" si="7"/>
        <v>3.3992525802292814E-6</v>
      </c>
      <c r="H82" s="19">
        <f t="shared" si="8"/>
        <v>2.4109168209145513</v>
      </c>
      <c r="I82" s="19">
        <f t="shared" si="9"/>
        <v>13.798837965349088</v>
      </c>
    </row>
    <row r="83" spans="1:9" x14ac:dyDescent="0.3">
      <c r="A83" s="33" t="s">
        <v>82</v>
      </c>
      <c r="B83" s="39">
        <v>0.32196110999999999</v>
      </c>
      <c r="C83" s="19">
        <f t="shared" si="5"/>
        <v>3.0989472340291206E-5</v>
      </c>
      <c r="D83" s="39">
        <v>135.52682666999999</v>
      </c>
      <c r="E83" s="19">
        <f t="shared" si="6"/>
        <v>1.3308501610384302E-2</v>
      </c>
      <c r="F83" s="39">
        <v>1.1043356000000002</v>
      </c>
      <c r="G83" s="19">
        <f t="shared" si="7"/>
        <v>1.4882907020334824E-4</v>
      </c>
      <c r="H83" s="19">
        <f t="shared" si="8"/>
        <v>-0.99762437358041334</v>
      </c>
      <c r="I83" s="19">
        <f t="shared" si="9"/>
        <v>-0.70845718457324036</v>
      </c>
    </row>
    <row r="84" spans="1:9" x14ac:dyDescent="0.3">
      <c r="A84" s="33" t="s">
        <v>134</v>
      </c>
      <c r="B84" s="39">
        <v>0.27018240000000004</v>
      </c>
      <c r="C84" s="19">
        <f t="shared" si="5"/>
        <v>2.6005656433578256E-5</v>
      </c>
      <c r="D84" s="39">
        <v>0</v>
      </c>
      <c r="E84" s="19">
        <f t="shared" si="6"/>
        <v>0</v>
      </c>
      <c r="F84" s="39">
        <v>755.41136674000006</v>
      </c>
      <c r="G84" s="19">
        <f t="shared" si="7"/>
        <v>0.10180525859435727</v>
      </c>
      <c r="H84" s="19" t="e">
        <f t="shared" si="8"/>
        <v>#DIV/0!</v>
      </c>
      <c r="I84" s="19">
        <f t="shared" si="9"/>
        <v>-0.99964233739139252</v>
      </c>
    </row>
    <row r="85" spans="1:9" x14ac:dyDescent="0.3">
      <c r="A85" s="33" t="s">
        <v>284</v>
      </c>
      <c r="B85" s="39">
        <v>0.22293945999999998</v>
      </c>
      <c r="C85" s="19">
        <f t="shared" si="5"/>
        <v>2.1458418469328353E-5</v>
      </c>
      <c r="D85" s="39">
        <v>0.23627967999999999</v>
      </c>
      <c r="E85" s="19">
        <f t="shared" si="6"/>
        <v>2.3202258763409499E-5</v>
      </c>
      <c r="F85" s="39">
        <v>9.0462495999999994</v>
      </c>
      <c r="G85" s="19">
        <f t="shared" si="7"/>
        <v>1.219144720857872E-3</v>
      </c>
      <c r="H85" s="19">
        <f t="shared" si="8"/>
        <v>-5.6459446703161276E-2</v>
      </c>
      <c r="I85" s="19">
        <f t="shared" si="9"/>
        <v>-0.97535559266461103</v>
      </c>
    </row>
    <row r="86" spans="1:9" x14ac:dyDescent="0.3">
      <c r="A86" s="33" t="s">
        <v>112</v>
      </c>
      <c r="B86" s="39">
        <v>0.17291803</v>
      </c>
      <c r="C86" s="19">
        <f t="shared" si="5"/>
        <v>1.6643744667865772E-5</v>
      </c>
      <c r="D86" s="39">
        <v>0.64441097000000003</v>
      </c>
      <c r="E86" s="19">
        <f t="shared" si="6"/>
        <v>6.3280050472049545E-5</v>
      </c>
      <c r="F86" s="39">
        <v>3.192E-3</v>
      </c>
      <c r="G86" s="19">
        <f t="shared" si="7"/>
        <v>4.3017936946801995E-7</v>
      </c>
      <c r="H86" s="19">
        <f t="shared" si="8"/>
        <v>-0.73166498081185671</v>
      </c>
      <c r="I86" s="19">
        <f t="shared" si="9"/>
        <v>53.172315162907267</v>
      </c>
    </row>
    <row r="87" spans="1:9" x14ac:dyDescent="0.3">
      <c r="A87" s="33" t="s">
        <v>148</v>
      </c>
      <c r="B87" s="39">
        <v>0.14266661</v>
      </c>
      <c r="C87" s="19">
        <f t="shared" si="5"/>
        <v>1.3731978264325505E-5</v>
      </c>
      <c r="D87" s="39">
        <v>222.38129743000002</v>
      </c>
      <c r="E87" s="19">
        <f t="shared" si="6"/>
        <v>2.1837461465639332E-2</v>
      </c>
      <c r="F87" s="39">
        <v>1.6927329799999999</v>
      </c>
      <c r="G87" s="19">
        <f t="shared" si="7"/>
        <v>2.2812619236031403E-4</v>
      </c>
      <c r="H87" s="19">
        <f t="shared" si="8"/>
        <v>-0.99935845949435154</v>
      </c>
      <c r="I87" s="19">
        <f t="shared" si="9"/>
        <v>-0.91571818373858349</v>
      </c>
    </row>
    <row r="88" spans="1:9" x14ac:dyDescent="0.3">
      <c r="A88" s="33" t="s">
        <v>157</v>
      </c>
      <c r="B88" s="39">
        <v>0.14180924</v>
      </c>
      <c r="C88" s="19">
        <f t="shared" si="5"/>
        <v>1.3649454496469208E-5</v>
      </c>
      <c r="D88" s="39">
        <v>1.6357100000000001E-3</v>
      </c>
      <c r="E88" s="19">
        <f t="shared" si="6"/>
        <v>1.6062391265256731E-7</v>
      </c>
      <c r="F88" s="39">
        <v>1.6233000000000001E-2</v>
      </c>
      <c r="G88" s="19">
        <f t="shared" si="7"/>
        <v>2.1876885039393385E-6</v>
      </c>
      <c r="H88" s="19">
        <f t="shared" si="8"/>
        <v>85.695832390827221</v>
      </c>
      <c r="I88" s="19">
        <f t="shared" si="9"/>
        <v>7.7358615166635865</v>
      </c>
    </row>
    <row r="89" spans="1:9" x14ac:dyDescent="0.3">
      <c r="A89" s="33" t="s">
        <v>118</v>
      </c>
      <c r="B89" s="39">
        <v>0.13719190000000001</v>
      </c>
      <c r="C89" s="19">
        <f t="shared" si="5"/>
        <v>1.3205025260230956E-5</v>
      </c>
      <c r="D89" s="39">
        <v>4.62177E-2</v>
      </c>
      <c r="E89" s="19">
        <f t="shared" si="6"/>
        <v>4.5384987606620727E-6</v>
      </c>
      <c r="F89" s="39">
        <v>0</v>
      </c>
      <c r="G89" s="19">
        <f t="shared" si="7"/>
        <v>0</v>
      </c>
      <c r="H89" s="19">
        <f t="shared" si="8"/>
        <v>1.968384406839804</v>
      </c>
      <c r="I89" s="19" t="e">
        <f t="shared" si="9"/>
        <v>#DIV/0!</v>
      </c>
    </row>
    <row r="90" spans="1:9" x14ac:dyDescent="0.3">
      <c r="A90" s="33" t="s">
        <v>168</v>
      </c>
      <c r="B90" s="39">
        <v>8.6579970000000006E-2</v>
      </c>
      <c r="C90" s="19">
        <f t="shared" si="5"/>
        <v>8.3335145214844202E-6</v>
      </c>
      <c r="D90" s="39">
        <v>0.33327213</v>
      </c>
      <c r="E90" s="19">
        <f t="shared" si="6"/>
        <v>3.2726750767957065E-5</v>
      </c>
      <c r="F90" s="39">
        <v>0</v>
      </c>
      <c r="G90" s="19">
        <f t="shared" si="7"/>
        <v>0</v>
      </c>
      <c r="H90" s="19">
        <f t="shared" si="8"/>
        <v>-0.74021239039700082</v>
      </c>
      <c r="I90" s="19" t="e">
        <f t="shared" si="9"/>
        <v>#DIV/0!</v>
      </c>
    </row>
    <row r="91" spans="1:9" x14ac:dyDescent="0.3">
      <c r="A91" s="33" t="s">
        <v>107</v>
      </c>
      <c r="B91" s="39">
        <v>6.8546630000000011E-2</v>
      </c>
      <c r="C91" s="19">
        <f t="shared" si="5"/>
        <v>6.597765470510323E-6</v>
      </c>
      <c r="D91" s="39">
        <v>3.4494E-3</v>
      </c>
      <c r="E91" s="19">
        <f t="shared" si="6"/>
        <v>3.3872515562279719E-7</v>
      </c>
      <c r="F91" s="39">
        <v>2.5486000000000004E-4</v>
      </c>
      <c r="G91" s="19">
        <f t="shared" si="7"/>
        <v>3.4346965570996108E-8</v>
      </c>
      <c r="H91" s="19">
        <f t="shared" si="8"/>
        <v>18.872044413521195</v>
      </c>
      <c r="I91" s="19">
        <f t="shared" si="9"/>
        <v>267.95797692850977</v>
      </c>
    </row>
    <row r="92" spans="1:9" x14ac:dyDescent="0.3">
      <c r="A92" s="33" t="s">
        <v>175</v>
      </c>
      <c r="B92" s="39">
        <v>6.6349050000000007E-2</v>
      </c>
      <c r="C92" s="19">
        <f t="shared" si="5"/>
        <v>6.386243511769476E-6</v>
      </c>
      <c r="D92" s="39">
        <v>0.15473108999999999</v>
      </c>
      <c r="E92" s="19">
        <f t="shared" si="6"/>
        <v>1.5194327285885963E-5</v>
      </c>
      <c r="F92" s="39">
        <v>1.09682127</v>
      </c>
      <c r="G92" s="19">
        <f t="shared" si="7"/>
        <v>1.478163791816143E-4</v>
      </c>
      <c r="H92" s="19">
        <f t="shared" si="8"/>
        <v>-0.57119768237915203</v>
      </c>
      <c r="I92" s="19">
        <f t="shared" si="9"/>
        <v>-0.93950787442333239</v>
      </c>
    </row>
    <row r="93" spans="1:9" x14ac:dyDescent="0.3">
      <c r="A93" s="33" t="s">
        <v>106</v>
      </c>
      <c r="B93" s="39">
        <v>6.4791009999999996E-2</v>
      </c>
      <c r="C93" s="19">
        <f t="shared" si="5"/>
        <v>6.2362786992954856E-6</v>
      </c>
      <c r="D93" s="39">
        <v>0.19796079999999999</v>
      </c>
      <c r="E93" s="19">
        <f t="shared" si="6"/>
        <v>1.9439410560449188E-5</v>
      </c>
      <c r="F93" s="39">
        <v>0</v>
      </c>
      <c r="G93" s="19">
        <f t="shared" si="7"/>
        <v>0</v>
      </c>
      <c r="H93" s="19">
        <f t="shared" si="8"/>
        <v>-0.67270787953978761</v>
      </c>
      <c r="I93" s="19" t="e">
        <f t="shared" si="9"/>
        <v>#DIV/0!</v>
      </c>
    </row>
    <row r="94" spans="1:9" x14ac:dyDescent="0.3">
      <c r="A94" s="33" t="s">
        <v>158</v>
      </c>
      <c r="B94" s="39">
        <v>6.4390829999999996E-2</v>
      </c>
      <c r="C94" s="19">
        <f t="shared" si="5"/>
        <v>6.1977604849647625E-6</v>
      </c>
      <c r="D94" s="39">
        <v>0.15876207000000001</v>
      </c>
      <c r="E94" s="19">
        <f t="shared" si="6"/>
        <v>1.5590162598639598E-5</v>
      </c>
      <c r="F94" s="39">
        <v>0</v>
      </c>
      <c r="G94" s="19">
        <f t="shared" si="7"/>
        <v>0</v>
      </c>
      <c r="H94" s="19">
        <f t="shared" si="8"/>
        <v>-0.59441930934762954</v>
      </c>
      <c r="I94" s="19" t="e">
        <f t="shared" si="9"/>
        <v>#DIV/0!</v>
      </c>
    </row>
    <row r="95" spans="1:9" x14ac:dyDescent="0.3">
      <c r="A95" s="33" t="s">
        <v>259</v>
      </c>
      <c r="B95" s="39">
        <v>5.7600140000000001E-2</v>
      </c>
      <c r="C95" s="19">
        <f t="shared" si="5"/>
        <v>5.54414148133264E-6</v>
      </c>
      <c r="D95" s="39">
        <v>1.1760719999999999E-2</v>
      </c>
      <c r="E95" s="19">
        <f t="shared" si="6"/>
        <v>1.1548825048518998E-6</v>
      </c>
      <c r="F95" s="39">
        <v>2.37068E-3</v>
      </c>
      <c r="G95" s="19">
        <f t="shared" si="7"/>
        <v>3.1949173797319719E-7</v>
      </c>
      <c r="H95" s="19">
        <f t="shared" si="8"/>
        <v>3.8976712310130681</v>
      </c>
      <c r="I95" s="19">
        <f t="shared" si="9"/>
        <v>23.296885281860057</v>
      </c>
    </row>
    <row r="96" spans="1:9" x14ac:dyDescent="0.3">
      <c r="A96" s="33" t="s">
        <v>217</v>
      </c>
      <c r="B96" s="39">
        <v>4.6772040000000001E-2</v>
      </c>
      <c r="C96" s="19">
        <f t="shared" si="5"/>
        <v>4.5019127927562241E-6</v>
      </c>
      <c r="D96" s="39">
        <v>3.8995849999999999E-2</v>
      </c>
      <c r="E96" s="19">
        <f t="shared" si="6"/>
        <v>3.8293254942579159E-6</v>
      </c>
      <c r="F96" s="39">
        <v>5.4419999999999998E-3</v>
      </c>
      <c r="G96" s="19">
        <f t="shared" si="7"/>
        <v>7.3340730847273319E-7</v>
      </c>
      <c r="H96" s="19">
        <f t="shared" si="8"/>
        <v>0.19941070652389947</v>
      </c>
      <c r="I96" s="19">
        <f t="shared" si="9"/>
        <v>7.594641675854465</v>
      </c>
    </row>
    <row r="97" spans="1:9" x14ac:dyDescent="0.3">
      <c r="A97" s="33" t="s">
        <v>141</v>
      </c>
      <c r="B97" s="39">
        <v>3.9738490000000001E-2</v>
      </c>
      <c r="C97" s="19">
        <f t="shared" si="5"/>
        <v>3.8249179744098248E-6</v>
      </c>
      <c r="D97" s="39">
        <v>6.0391000000000004E-3</v>
      </c>
      <c r="E97" s="19">
        <f t="shared" si="6"/>
        <v>5.9302924778849501E-7</v>
      </c>
      <c r="F97" s="39">
        <v>1.84E-4</v>
      </c>
      <c r="G97" s="19">
        <f t="shared" si="7"/>
        <v>2.4797307011941E-8</v>
      </c>
      <c r="H97" s="19">
        <f t="shared" si="8"/>
        <v>5.580200692156116</v>
      </c>
      <c r="I97" s="19">
        <f t="shared" si="9"/>
        <v>214.97005434782611</v>
      </c>
    </row>
    <row r="98" spans="1:9" x14ac:dyDescent="0.3">
      <c r="A98" s="33" t="s">
        <v>202</v>
      </c>
      <c r="B98" s="39">
        <v>3.9150230000000001E-2</v>
      </c>
      <c r="C98" s="19">
        <f t="shared" si="5"/>
        <v>3.7682966421038834E-6</v>
      </c>
      <c r="D98" s="39">
        <v>1.708635E-2</v>
      </c>
      <c r="E98" s="19">
        <f t="shared" si="6"/>
        <v>1.6778502240318841E-6</v>
      </c>
      <c r="F98" s="39">
        <v>2.0964E-3</v>
      </c>
      <c r="G98" s="19">
        <f t="shared" si="7"/>
        <v>2.825275783686582E-7</v>
      </c>
      <c r="H98" s="19">
        <f t="shared" si="8"/>
        <v>1.2913161675840659</v>
      </c>
      <c r="I98" s="19">
        <f t="shared" si="9"/>
        <v>17.674980919671818</v>
      </c>
    </row>
    <row r="99" spans="1:9" x14ac:dyDescent="0.3">
      <c r="A99" s="33" t="s">
        <v>188</v>
      </c>
      <c r="B99" s="39">
        <v>3.4063839999999998E-2</v>
      </c>
      <c r="C99" s="19">
        <f t="shared" si="5"/>
        <v>3.2787203009832621E-6</v>
      </c>
      <c r="D99" s="39">
        <v>7.1414570000000011E-2</v>
      </c>
      <c r="E99" s="19">
        <f t="shared" si="6"/>
        <v>7.012788118798965E-6</v>
      </c>
      <c r="F99" s="39">
        <v>1.451E-3</v>
      </c>
      <c r="G99" s="19">
        <f t="shared" si="7"/>
        <v>1.9554832866481734E-7</v>
      </c>
      <c r="H99" s="19">
        <f t="shared" si="8"/>
        <v>-0.52301274095748251</v>
      </c>
      <c r="I99" s="19">
        <f t="shared" si="9"/>
        <v>22.476113025499654</v>
      </c>
    </row>
    <row r="100" spans="1:9" x14ac:dyDescent="0.3">
      <c r="A100" s="33" t="s">
        <v>59</v>
      </c>
      <c r="B100" s="39">
        <v>3.3947749999999999E-2</v>
      </c>
      <c r="C100" s="19">
        <f t="shared" si="5"/>
        <v>3.2675463804933482E-6</v>
      </c>
      <c r="D100" s="39">
        <v>3.230777E-2</v>
      </c>
      <c r="E100" s="19">
        <f t="shared" si="6"/>
        <v>3.172567525098724E-6</v>
      </c>
      <c r="F100" s="39">
        <v>1.5909E-2</v>
      </c>
      <c r="G100" s="19">
        <f t="shared" si="7"/>
        <v>2.1440236807226594E-6</v>
      </c>
      <c r="H100" s="19">
        <f t="shared" si="8"/>
        <v>5.0761163645773211E-2</v>
      </c>
      <c r="I100" s="19">
        <f t="shared" si="9"/>
        <v>1.1338707649758</v>
      </c>
    </row>
    <row r="101" spans="1:9" x14ac:dyDescent="0.3">
      <c r="A101" s="33" t="s">
        <v>274</v>
      </c>
      <c r="B101" s="39">
        <v>2.8275660000000001E-2</v>
      </c>
      <c r="C101" s="19">
        <f t="shared" si="5"/>
        <v>2.7215951127559426E-6</v>
      </c>
      <c r="D101" s="39">
        <v>0</v>
      </c>
      <c r="E101" s="19">
        <f t="shared" si="6"/>
        <v>0</v>
      </c>
      <c r="F101" s="39">
        <v>0</v>
      </c>
      <c r="G101" s="19">
        <f t="shared" si="7"/>
        <v>0</v>
      </c>
      <c r="H101" s="19" t="e">
        <f t="shared" si="8"/>
        <v>#DIV/0!</v>
      </c>
      <c r="I101" s="19" t="e">
        <f t="shared" si="9"/>
        <v>#DIV/0!</v>
      </c>
    </row>
    <row r="102" spans="1:9" x14ac:dyDescent="0.3">
      <c r="A102" s="33" t="s">
        <v>207</v>
      </c>
      <c r="B102" s="39">
        <v>2.7279970000000001E-2</v>
      </c>
      <c r="C102" s="19">
        <f t="shared" si="5"/>
        <v>2.6257577375074085E-6</v>
      </c>
      <c r="D102" s="39">
        <v>2.7890249999999998E-2</v>
      </c>
      <c r="E102" s="19">
        <f t="shared" si="6"/>
        <v>2.7387746482312051E-6</v>
      </c>
      <c r="F102" s="39">
        <v>2.1719999999999999E-4</v>
      </c>
      <c r="G102" s="19">
        <f t="shared" si="7"/>
        <v>2.9271603711921658E-8</v>
      </c>
      <c r="H102" s="19">
        <f t="shared" si="8"/>
        <v>-2.1881481879868381E-2</v>
      </c>
      <c r="I102" s="19">
        <f t="shared" si="9"/>
        <v>124.59838858195212</v>
      </c>
    </row>
    <row r="103" spans="1:9" x14ac:dyDescent="0.3">
      <c r="A103" s="33" t="s">
        <v>76</v>
      </c>
      <c r="B103" s="39">
        <v>2.5527279999999999E-2</v>
      </c>
      <c r="C103" s="19">
        <f t="shared" si="5"/>
        <v>2.4570574299575155E-6</v>
      </c>
      <c r="D103" s="39">
        <v>7.2207419999999994E-2</v>
      </c>
      <c r="E103" s="19">
        <f t="shared" si="6"/>
        <v>7.0906446270715715E-6</v>
      </c>
      <c r="F103" s="39">
        <v>6.9285900000000001E-3</v>
      </c>
      <c r="G103" s="19">
        <f t="shared" si="7"/>
        <v>9.3375202929274074E-7</v>
      </c>
      <c r="H103" s="19">
        <f t="shared" si="8"/>
        <v>-0.6464728971066962</v>
      </c>
      <c r="I103" s="19">
        <f t="shared" si="9"/>
        <v>2.6843398151716293</v>
      </c>
    </row>
    <row r="104" spans="1:9" x14ac:dyDescent="0.3">
      <c r="A104" s="33" t="s">
        <v>213</v>
      </c>
      <c r="B104" s="39">
        <v>2.340573E-2</v>
      </c>
      <c r="C104" s="19">
        <f t="shared" si="5"/>
        <v>2.2528535276801727E-6</v>
      </c>
      <c r="D104" s="39">
        <v>1.6213900000000001E-3</v>
      </c>
      <c r="E104" s="19">
        <f t="shared" si="6"/>
        <v>1.5921771324730308E-7</v>
      </c>
      <c r="F104" s="39">
        <v>2.4795799999999999E-3</v>
      </c>
      <c r="G104" s="19">
        <f t="shared" si="7"/>
        <v>3.3416797022102534E-7</v>
      </c>
      <c r="H104" s="19">
        <f t="shared" si="8"/>
        <v>13.435595384207376</v>
      </c>
      <c r="I104" s="19">
        <f t="shared" si="9"/>
        <v>8.439392961711258</v>
      </c>
    </row>
    <row r="105" spans="1:9" x14ac:dyDescent="0.3">
      <c r="A105" s="33" t="s">
        <v>290</v>
      </c>
      <c r="B105" s="39">
        <v>2.1692340000000001E-2</v>
      </c>
      <c r="C105" s="19">
        <f t="shared" si="5"/>
        <v>2.0879359324677213E-6</v>
      </c>
      <c r="D105" s="39">
        <v>0.16484758999999999</v>
      </c>
      <c r="E105" s="19">
        <f t="shared" si="6"/>
        <v>1.61877502107013E-5</v>
      </c>
      <c r="F105" s="39">
        <v>1.3123530000000001E-2</v>
      </c>
      <c r="G105" s="19">
        <f t="shared" si="7"/>
        <v>1.7686315352740114E-6</v>
      </c>
      <c r="H105" s="19">
        <f t="shared" si="8"/>
        <v>-0.86840972318733933</v>
      </c>
      <c r="I105" s="19">
        <f t="shared" si="9"/>
        <v>0.65293484298812876</v>
      </c>
    </row>
    <row r="106" spans="1:9" x14ac:dyDescent="0.3">
      <c r="A106" s="33" t="s">
        <v>183</v>
      </c>
      <c r="B106" s="39">
        <v>2.1593049999999999E-2</v>
      </c>
      <c r="C106" s="19">
        <f t="shared" si="5"/>
        <v>2.0783790493128969E-6</v>
      </c>
      <c r="D106" s="39">
        <v>0</v>
      </c>
      <c r="E106" s="19">
        <f t="shared" si="6"/>
        <v>0</v>
      </c>
      <c r="F106" s="39">
        <v>0</v>
      </c>
      <c r="G106" s="19">
        <f t="shared" si="7"/>
        <v>0</v>
      </c>
      <c r="H106" s="19" t="e">
        <f t="shared" si="8"/>
        <v>#DIV/0!</v>
      </c>
      <c r="I106" s="19" t="e">
        <f t="shared" si="9"/>
        <v>#DIV/0!</v>
      </c>
    </row>
    <row r="107" spans="1:9" x14ac:dyDescent="0.3">
      <c r="A107" s="33" t="s">
        <v>285</v>
      </c>
      <c r="B107" s="39">
        <v>1.642615E-2</v>
      </c>
      <c r="C107" s="19">
        <f t="shared" si="5"/>
        <v>1.5810534417727483E-6</v>
      </c>
      <c r="D107" s="39">
        <v>1.4779999999999999E-3</v>
      </c>
      <c r="E107" s="19">
        <f t="shared" si="6"/>
        <v>1.4513706152098749E-7</v>
      </c>
      <c r="F107" s="39">
        <v>0.19382617000000002</v>
      </c>
      <c r="G107" s="19">
        <f t="shared" si="7"/>
        <v>2.6121560024123198E-5</v>
      </c>
      <c r="H107" s="19">
        <f t="shared" si="8"/>
        <v>10.113768606224628</v>
      </c>
      <c r="I107" s="19">
        <f t="shared" si="9"/>
        <v>-0.91525318794670507</v>
      </c>
    </row>
    <row r="108" spans="1:9" x14ac:dyDescent="0.3">
      <c r="A108" s="33" t="s">
        <v>200</v>
      </c>
      <c r="B108" s="39">
        <v>1.6369930000000001E-2</v>
      </c>
      <c r="C108" s="19">
        <f t="shared" si="5"/>
        <v>1.5756421418335379E-6</v>
      </c>
      <c r="D108" s="39">
        <v>1.751262E-2</v>
      </c>
      <c r="E108" s="19">
        <f t="shared" si="6"/>
        <v>1.7197092059091178E-6</v>
      </c>
      <c r="F108" s="39">
        <v>5.8E-4</v>
      </c>
      <c r="G108" s="19">
        <f t="shared" si="7"/>
        <v>7.8165424276770545E-8</v>
      </c>
      <c r="H108" s="19">
        <f t="shared" si="8"/>
        <v>-6.5249517205306695E-2</v>
      </c>
      <c r="I108" s="19">
        <f t="shared" si="9"/>
        <v>27.224017241379311</v>
      </c>
    </row>
    <row r="109" spans="1:9" x14ac:dyDescent="0.3">
      <c r="A109" s="33" t="s">
        <v>304</v>
      </c>
      <c r="B109" s="39">
        <v>1.4702389999999999E-2</v>
      </c>
      <c r="C109" s="19">
        <f t="shared" si="5"/>
        <v>1.4151377110147681E-6</v>
      </c>
      <c r="D109" s="39">
        <v>0</v>
      </c>
      <c r="E109" s="19">
        <f t="shared" si="6"/>
        <v>0</v>
      </c>
      <c r="F109" s="39">
        <v>0</v>
      </c>
      <c r="G109" s="19">
        <f t="shared" si="7"/>
        <v>0</v>
      </c>
      <c r="H109" s="19" t="e">
        <f t="shared" si="8"/>
        <v>#DIV/0!</v>
      </c>
      <c r="I109" s="19" t="e">
        <f t="shared" si="9"/>
        <v>#DIV/0!</v>
      </c>
    </row>
    <row r="110" spans="1:9" x14ac:dyDescent="0.3">
      <c r="A110" s="33" t="s">
        <v>196</v>
      </c>
      <c r="B110" s="39">
        <v>1.435177E-2</v>
      </c>
      <c r="C110" s="19">
        <f t="shared" si="5"/>
        <v>1.3813897568225589E-6</v>
      </c>
      <c r="D110" s="39">
        <v>3.8235999999999999E-4</v>
      </c>
      <c r="E110" s="19">
        <f t="shared" si="6"/>
        <v>3.7547095293074954E-8</v>
      </c>
      <c r="F110" s="39">
        <v>0</v>
      </c>
      <c r="G110" s="19">
        <f t="shared" si="7"/>
        <v>0</v>
      </c>
      <c r="H110" s="19">
        <f t="shared" si="8"/>
        <v>36.534705513128991</v>
      </c>
      <c r="I110" s="19" t="e">
        <f t="shared" si="9"/>
        <v>#DIV/0!</v>
      </c>
    </row>
    <row r="111" spans="1:9" x14ac:dyDescent="0.3">
      <c r="A111" s="33" t="s">
        <v>171</v>
      </c>
      <c r="B111" s="39">
        <v>1.0496370000000001E-2</v>
      </c>
      <c r="C111" s="19">
        <f t="shared" si="5"/>
        <v>1.0102989388639593E-6</v>
      </c>
      <c r="D111" s="39">
        <v>6.5014999999999995E-4</v>
      </c>
      <c r="E111" s="19">
        <f t="shared" si="6"/>
        <v>6.3843613361211111E-8</v>
      </c>
      <c r="F111" s="39">
        <v>1.8339999999999999E-3</v>
      </c>
      <c r="G111" s="19">
        <f t="shared" si="7"/>
        <v>2.4716446228206407E-7</v>
      </c>
      <c r="H111" s="19">
        <f t="shared" si="8"/>
        <v>15.144535876336235</v>
      </c>
      <c r="I111" s="19">
        <f t="shared" si="9"/>
        <v>4.7232115594329347</v>
      </c>
    </row>
    <row r="112" spans="1:9" x14ac:dyDescent="0.3">
      <c r="A112" s="33" t="s">
        <v>120</v>
      </c>
      <c r="B112" s="39">
        <v>1.0315120000000001E-2</v>
      </c>
      <c r="C112" s="19">
        <f t="shared" si="5"/>
        <v>9.928532235672335E-7</v>
      </c>
      <c r="D112" s="39">
        <v>5.2321899999999994E-3</v>
      </c>
      <c r="E112" s="19">
        <f t="shared" si="6"/>
        <v>5.1379207166407001E-7</v>
      </c>
      <c r="F112" s="39">
        <v>0</v>
      </c>
      <c r="G112" s="19">
        <f t="shared" si="7"/>
        <v>0</v>
      </c>
      <c r="H112" s="19">
        <f t="shared" si="8"/>
        <v>0.97147274850492837</v>
      </c>
      <c r="I112" s="19" t="e">
        <f t="shared" si="9"/>
        <v>#DIV/0!</v>
      </c>
    </row>
    <row r="113" spans="1:9" x14ac:dyDescent="0.3">
      <c r="A113" s="33" t="s">
        <v>156</v>
      </c>
      <c r="B113" s="39">
        <v>8.5940300000000008E-3</v>
      </c>
      <c r="C113" s="19">
        <f t="shared" si="5"/>
        <v>8.2719448624286595E-7</v>
      </c>
      <c r="D113" s="39">
        <v>1.0400299999999999E-3</v>
      </c>
      <c r="E113" s="19">
        <f t="shared" si="6"/>
        <v>1.0212915973861476E-7</v>
      </c>
      <c r="F113" s="39">
        <v>0</v>
      </c>
      <c r="G113" s="19">
        <f t="shared" si="7"/>
        <v>0</v>
      </c>
      <c r="H113" s="19">
        <f t="shared" si="8"/>
        <v>7.2632520215763012</v>
      </c>
      <c r="I113" s="19" t="e">
        <f t="shared" si="9"/>
        <v>#DIV/0!</v>
      </c>
    </row>
    <row r="114" spans="1:9" x14ac:dyDescent="0.3">
      <c r="A114" s="33" t="s">
        <v>199</v>
      </c>
      <c r="B114" s="39">
        <v>7.698E-3</v>
      </c>
      <c r="C114" s="19">
        <f t="shared" si="5"/>
        <v>7.4094960747141696E-7</v>
      </c>
      <c r="D114" s="39">
        <v>0</v>
      </c>
      <c r="E114" s="19">
        <f t="shared" si="6"/>
        <v>0</v>
      </c>
      <c r="F114" s="39">
        <v>0</v>
      </c>
      <c r="G114" s="19">
        <f t="shared" si="7"/>
        <v>0</v>
      </c>
      <c r="H114" s="19" t="e">
        <f t="shared" si="8"/>
        <v>#DIV/0!</v>
      </c>
      <c r="I114" s="19" t="e">
        <f t="shared" si="9"/>
        <v>#DIV/0!</v>
      </c>
    </row>
    <row r="115" spans="1:9" x14ac:dyDescent="0.3">
      <c r="A115" s="33" t="s">
        <v>167</v>
      </c>
      <c r="B115" s="39">
        <v>5.1094499999999998E-3</v>
      </c>
      <c r="C115" s="19">
        <f t="shared" si="5"/>
        <v>4.9179591736747615E-7</v>
      </c>
      <c r="D115" s="39">
        <v>2.5117449999999999E-2</v>
      </c>
      <c r="E115" s="19">
        <f t="shared" si="6"/>
        <v>2.4664904505414937E-6</v>
      </c>
      <c r="F115" s="39">
        <v>7.5301700000000001E-3</v>
      </c>
      <c r="G115" s="19">
        <f t="shared" si="7"/>
        <v>1.0148257464244986E-6</v>
      </c>
      <c r="H115" s="19">
        <f t="shared" si="8"/>
        <v>-0.79657767806843449</v>
      </c>
      <c r="I115" s="19">
        <f t="shared" si="9"/>
        <v>-0.32146950201655478</v>
      </c>
    </row>
    <row r="116" spans="1:9" x14ac:dyDescent="0.3">
      <c r="A116" s="33" t="s">
        <v>210</v>
      </c>
      <c r="B116" s="39">
        <v>4.21689E-3</v>
      </c>
      <c r="C116" s="19">
        <f t="shared" si="5"/>
        <v>4.058850338075011E-7</v>
      </c>
      <c r="D116" s="39">
        <v>3.1157800000000003E-3</v>
      </c>
      <c r="E116" s="19">
        <f t="shared" si="6"/>
        <v>3.0596424461831019E-7</v>
      </c>
      <c r="F116" s="39">
        <v>4.5956479100000003</v>
      </c>
      <c r="G116" s="19">
        <f t="shared" si="7"/>
        <v>6.1934615295138593E-4</v>
      </c>
      <c r="H116" s="19">
        <f t="shared" si="8"/>
        <v>0.35339786506107607</v>
      </c>
      <c r="I116" s="19">
        <f t="shared" si="9"/>
        <v>-0.99908241665101793</v>
      </c>
    </row>
    <row r="117" spans="1:9" x14ac:dyDescent="0.3">
      <c r="A117" s="33" t="s">
        <v>198</v>
      </c>
      <c r="B117" s="39">
        <v>4.0934999999999999E-3</v>
      </c>
      <c r="C117" s="19">
        <f t="shared" si="5"/>
        <v>3.9400847209460192E-7</v>
      </c>
      <c r="D117" s="39">
        <v>0.15885863</v>
      </c>
      <c r="E117" s="19">
        <f t="shared" si="6"/>
        <v>1.5599644624796882E-5</v>
      </c>
      <c r="F117" s="39">
        <v>0</v>
      </c>
      <c r="G117" s="19">
        <f t="shared" si="7"/>
        <v>0</v>
      </c>
      <c r="H117" s="19">
        <f t="shared" si="8"/>
        <v>-0.97423180597742787</v>
      </c>
      <c r="I117" s="19" t="e">
        <f t="shared" si="9"/>
        <v>#DIV/0!</v>
      </c>
    </row>
    <row r="118" spans="1:9" x14ac:dyDescent="0.3">
      <c r="A118" s="33" t="s">
        <v>215</v>
      </c>
      <c r="B118" s="39">
        <v>2.8222099999999999E-3</v>
      </c>
      <c r="C118" s="19">
        <f t="shared" si="5"/>
        <v>2.7164398437281214E-7</v>
      </c>
      <c r="D118" s="39">
        <v>0</v>
      </c>
      <c r="E118" s="19">
        <f t="shared" si="6"/>
        <v>0</v>
      </c>
      <c r="F118" s="39">
        <v>0</v>
      </c>
      <c r="G118" s="19">
        <f t="shared" si="7"/>
        <v>0</v>
      </c>
      <c r="H118" s="19" t="e">
        <f t="shared" si="8"/>
        <v>#DIV/0!</v>
      </c>
      <c r="I118" s="19" t="e">
        <f t="shared" si="9"/>
        <v>#DIV/0!</v>
      </c>
    </row>
    <row r="119" spans="1:9" x14ac:dyDescent="0.3">
      <c r="A119" s="33" t="s">
        <v>263</v>
      </c>
      <c r="B119" s="39">
        <v>2.7722900000000002E-3</v>
      </c>
      <c r="C119" s="19">
        <f t="shared" si="5"/>
        <v>2.6683907343426018E-7</v>
      </c>
      <c r="D119" s="39">
        <v>4.69098E-3</v>
      </c>
      <c r="E119" s="19">
        <f t="shared" si="6"/>
        <v>4.6064617919737614E-7</v>
      </c>
      <c r="F119" s="39">
        <v>4.2530800000000001E-2</v>
      </c>
      <c r="G119" s="19">
        <f t="shared" si="7"/>
        <v>5.7317897014318493E-6</v>
      </c>
      <c r="H119" s="19">
        <f t="shared" si="8"/>
        <v>-0.40901687920221352</v>
      </c>
      <c r="I119" s="19">
        <f t="shared" si="9"/>
        <v>-0.93481688564522647</v>
      </c>
    </row>
    <row r="120" spans="1:9" x14ac:dyDescent="0.3">
      <c r="A120" s="33" t="s">
        <v>139</v>
      </c>
      <c r="B120" s="39">
        <v>2.41494E-3</v>
      </c>
      <c r="C120" s="19">
        <f t="shared" si="5"/>
        <v>2.324433417857916E-7</v>
      </c>
      <c r="D120" s="39">
        <v>3.6885799999999999E-3</v>
      </c>
      <c r="E120" s="19">
        <f t="shared" si="6"/>
        <v>3.6221222082887962E-7</v>
      </c>
      <c r="F120" s="39">
        <v>3.5385E-2</v>
      </c>
      <c r="G120" s="19">
        <f t="shared" si="7"/>
        <v>4.7687647207474582E-6</v>
      </c>
      <c r="H120" s="19">
        <f t="shared" si="8"/>
        <v>-0.34529276849085555</v>
      </c>
      <c r="I120" s="19">
        <f t="shared" si="9"/>
        <v>-0.93175243747350578</v>
      </c>
    </row>
    <row r="121" spans="1:9" x14ac:dyDescent="0.3">
      <c r="A121" s="33" t="s">
        <v>185</v>
      </c>
      <c r="B121" s="39">
        <v>1.459E-3</v>
      </c>
      <c r="C121" s="19">
        <f t="shared" si="5"/>
        <v>1.4043199237474635E-7</v>
      </c>
      <c r="D121" s="39">
        <v>0</v>
      </c>
      <c r="E121" s="19">
        <f t="shared" si="6"/>
        <v>0</v>
      </c>
      <c r="F121" s="39">
        <v>0</v>
      </c>
      <c r="G121" s="19">
        <f t="shared" si="7"/>
        <v>0</v>
      </c>
      <c r="H121" s="19" t="e">
        <f t="shared" si="8"/>
        <v>#DIV/0!</v>
      </c>
      <c r="I121" s="19" t="e">
        <f t="shared" si="9"/>
        <v>#DIV/0!</v>
      </c>
    </row>
    <row r="122" spans="1:9" x14ac:dyDescent="0.3">
      <c r="A122" s="33" t="s">
        <v>298</v>
      </c>
      <c r="B122" s="39">
        <v>1.3486700000000002E-3</v>
      </c>
      <c r="C122" s="19">
        <f t="shared" si="5"/>
        <v>1.2981248468543466E-7</v>
      </c>
      <c r="D122" s="39">
        <v>0</v>
      </c>
      <c r="E122" s="19">
        <f t="shared" si="6"/>
        <v>0</v>
      </c>
      <c r="F122" s="39">
        <v>0</v>
      </c>
      <c r="G122" s="19">
        <f t="shared" si="7"/>
        <v>0</v>
      </c>
      <c r="H122" s="19" t="e">
        <f t="shared" si="8"/>
        <v>#DIV/0!</v>
      </c>
      <c r="I122" s="19" t="e">
        <f t="shared" si="9"/>
        <v>#DIV/0!</v>
      </c>
    </row>
    <row r="123" spans="1:9" x14ac:dyDescent="0.3">
      <c r="A123" s="33" t="s">
        <v>228</v>
      </c>
      <c r="B123" s="39">
        <v>1.186E-3</v>
      </c>
      <c r="C123" s="19">
        <f t="shared" si="5"/>
        <v>1.1415513567954021E-7</v>
      </c>
      <c r="D123" s="39">
        <v>0</v>
      </c>
      <c r="E123" s="19">
        <f t="shared" si="6"/>
        <v>0</v>
      </c>
      <c r="F123" s="39">
        <v>0</v>
      </c>
      <c r="G123" s="19">
        <f t="shared" si="7"/>
        <v>0</v>
      </c>
      <c r="H123" s="19" t="e">
        <f t="shared" si="8"/>
        <v>#DIV/0!</v>
      </c>
      <c r="I123" s="19" t="e">
        <f t="shared" si="9"/>
        <v>#DIV/0!</v>
      </c>
    </row>
    <row r="124" spans="1:9" x14ac:dyDescent="0.3">
      <c r="A124" s="33" t="s">
        <v>89</v>
      </c>
      <c r="B124" s="39">
        <v>1.09851E-3</v>
      </c>
      <c r="C124" s="19">
        <f t="shared" si="5"/>
        <v>1.0573402874817177E-7</v>
      </c>
      <c r="D124" s="39">
        <v>0</v>
      </c>
      <c r="E124" s="19">
        <f t="shared" si="6"/>
        <v>0</v>
      </c>
      <c r="F124" s="39">
        <v>0</v>
      </c>
      <c r="G124" s="19">
        <f t="shared" si="7"/>
        <v>0</v>
      </c>
      <c r="H124" s="19" t="e">
        <f t="shared" si="8"/>
        <v>#DIV/0!</v>
      </c>
      <c r="I124" s="19" t="e">
        <f t="shared" si="9"/>
        <v>#DIV/0!</v>
      </c>
    </row>
    <row r="125" spans="1:9" x14ac:dyDescent="0.3">
      <c r="A125" s="33" t="s">
        <v>195</v>
      </c>
      <c r="B125" s="39">
        <v>1.04217E-3</v>
      </c>
      <c r="C125" s="19">
        <f t="shared" si="5"/>
        <v>1.0031117854228198E-7</v>
      </c>
      <c r="D125" s="39">
        <v>2.0371899999999999E-3</v>
      </c>
      <c r="E125" s="19">
        <f t="shared" si="6"/>
        <v>2.0004855910686097E-7</v>
      </c>
      <c r="F125" s="39">
        <v>0</v>
      </c>
      <c r="G125" s="19">
        <f t="shared" si="7"/>
        <v>0</v>
      </c>
      <c r="H125" s="19">
        <f t="shared" si="8"/>
        <v>-0.48842768715730978</v>
      </c>
      <c r="I125" s="19" t="e">
        <f t="shared" si="9"/>
        <v>#DIV/0!</v>
      </c>
    </row>
    <row r="126" spans="1:9" x14ac:dyDescent="0.3">
      <c r="A126" s="33" t="s">
        <v>150</v>
      </c>
      <c r="B126" s="39">
        <v>8.4924999999999996E-4</v>
      </c>
      <c r="C126" s="19">
        <f t="shared" si="5"/>
        <v>8.174219981100297E-8</v>
      </c>
      <c r="D126" s="39">
        <v>0</v>
      </c>
      <c r="E126" s="19">
        <f t="shared" si="6"/>
        <v>0</v>
      </c>
      <c r="F126" s="39">
        <v>0</v>
      </c>
      <c r="G126" s="19">
        <f t="shared" si="7"/>
        <v>0</v>
      </c>
      <c r="H126" s="19" t="e">
        <f t="shared" si="8"/>
        <v>#DIV/0!</v>
      </c>
      <c r="I126" s="19" t="e">
        <f t="shared" si="9"/>
        <v>#DIV/0!</v>
      </c>
    </row>
    <row r="127" spans="1:9" x14ac:dyDescent="0.3">
      <c r="A127" s="33" t="s">
        <v>218</v>
      </c>
      <c r="B127" s="39">
        <v>7.4027999999999995E-4</v>
      </c>
      <c r="C127" s="19">
        <f t="shared" si="5"/>
        <v>7.1253595144055671E-8</v>
      </c>
      <c r="D127" s="39">
        <v>3.7399999999999998E-4</v>
      </c>
      <c r="E127" s="19">
        <f t="shared" si="6"/>
        <v>3.6726157651454212E-8</v>
      </c>
      <c r="F127" s="39">
        <v>0</v>
      </c>
      <c r="G127" s="19">
        <f t="shared" si="7"/>
        <v>0</v>
      </c>
      <c r="H127" s="19">
        <f t="shared" si="8"/>
        <v>0.97935828877005338</v>
      </c>
      <c r="I127" s="19" t="e">
        <f t="shared" si="9"/>
        <v>#DIV/0!</v>
      </c>
    </row>
    <row r="128" spans="1:9" x14ac:dyDescent="0.3">
      <c r="A128" s="33" t="s">
        <v>159</v>
      </c>
      <c r="B128" s="39">
        <v>7.0164999999999995E-4</v>
      </c>
      <c r="C128" s="19">
        <f t="shared" si="5"/>
        <v>6.7535371795572835E-8</v>
      </c>
      <c r="D128" s="39">
        <v>3.6518000000000002E-3</v>
      </c>
      <c r="E128" s="19">
        <f t="shared" si="6"/>
        <v>3.5860048799887833E-7</v>
      </c>
      <c r="F128" s="39">
        <v>0</v>
      </c>
      <c r="G128" s="19">
        <f t="shared" si="7"/>
        <v>0</v>
      </c>
      <c r="H128" s="19">
        <f t="shared" si="8"/>
        <v>-0.8078618763349581</v>
      </c>
      <c r="I128" s="19" t="e">
        <f t="shared" si="9"/>
        <v>#DIV/0!</v>
      </c>
    </row>
    <row r="129" spans="1:9" x14ac:dyDescent="0.3">
      <c r="A129" s="33" t="s">
        <v>262</v>
      </c>
      <c r="B129" s="39">
        <v>6.4148999999999999E-4</v>
      </c>
      <c r="C129" s="19">
        <f t="shared" si="5"/>
        <v>6.1744838100394814E-8</v>
      </c>
      <c r="D129" s="39">
        <v>9.3089999999999996E-3</v>
      </c>
      <c r="E129" s="19">
        <f t="shared" si="6"/>
        <v>9.1412781170424399E-7</v>
      </c>
      <c r="F129" s="39">
        <v>0</v>
      </c>
      <c r="G129" s="19">
        <f t="shared" si="7"/>
        <v>0</v>
      </c>
      <c r="H129" s="19">
        <f t="shared" si="8"/>
        <v>-0.93108926844988726</v>
      </c>
      <c r="I129" s="19" t="e">
        <f t="shared" si="9"/>
        <v>#DIV/0!</v>
      </c>
    </row>
    <row r="130" spans="1:9" x14ac:dyDescent="0.3">
      <c r="A130" s="33" t="s">
        <v>266</v>
      </c>
      <c r="B130" s="39">
        <v>3.8906999999999999E-4</v>
      </c>
      <c r="C130" s="19">
        <f t="shared" si="5"/>
        <v>3.7448852140673444E-8</v>
      </c>
      <c r="D130" s="39">
        <v>0</v>
      </c>
      <c r="E130" s="19">
        <f t="shared" si="6"/>
        <v>0</v>
      </c>
      <c r="F130" s="39">
        <v>0</v>
      </c>
      <c r="G130" s="19">
        <f t="shared" si="7"/>
        <v>0</v>
      </c>
      <c r="H130" s="19" t="e">
        <f t="shared" si="8"/>
        <v>#DIV/0!</v>
      </c>
      <c r="I130" s="19" t="e">
        <f t="shared" si="9"/>
        <v>#DIV/0!</v>
      </c>
    </row>
    <row r="131" spans="1:9" x14ac:dyDescent="0.3">
      <c r="A131" s="33" t="s">
        <v>229</v>
      </c>
      <c r="B131" s="39">
        <v>3.8656999999999998E-4</v>
      </c>
      <c r="C131" s="19">
        <f t="shared" si="5"/>
        <v>3.7208221584856542E-8</v>
      </c>
      <c r="D131" s="39">
        <v>1.918E-3</v>
      </c>
      <c r="E131" s="19">
        <f t="shared" si="6"/>
        <v>1.8834430581681598E-7</v>
      </c>
      <c r="F131" s="39">
        <v>0</v>
      </c>
      <c r="G131" s="19">
        <f t="shared" si="7"/>
        <v>0</v>
      </c>
      <c r="H131" s="19">
        <f t="shared" si="8"/>
        <v>-0.79845151199165798</v>
      </c>
      <c r="I131" s="19" t="e">
        <f t="shared" si="9"/>
        <v>#DIV/0!</v>
      </c>
    </row>
    <row r="132" spans="1:9" x14ac:dyDescent="0.3">
      <c r="A132" s="33" t="s">
        <v>248</v>
      </c>
      <c r="B132" s="39">
        <v>2.9100000000000003E-4</v>
      </c>
      <c r="C132" s="19">
        <f t="shared" si="5"/>
        <v>2.8009396697087863E-8</v>
      </c>
      <c r="D132" s="39">
        <v>6.96E-4</v>
      </c>
      <c r="E132" s="19">
        <f t="shared" si="6"/>
        <v>6.8346004613401418E-8</v>
      </c>
      <c r="F132" s="39">
        <v>0</v>
      </c>
      <c r="G132" s="19">
        <f t="shared" si="7"/>
        <v>0</v>
      </c>
      <c r="H132" s="19">
        <f t="shared" si="8"/>
        <v>-0.5818965517241379</v>
      </c>
      <c r="I132" s="19" t="e">
        <f t="shared" si="9"/>
        <v>#DIV/0!</v>
      </c>
    </row>
    <row r="133" spans="1:9" x14ac:dyDescent="0.3">
      <c r="A133" s="33" t="s">
        <v>111</v>
      </c>
      <c r="B133" s="39">
        <v>1.2875999999999998E-4</v>
      </c>
      <c r="C133" s="19">
        <f t="shared" si="5"/>
        <v>1.2393436146793925E-8</v>
      </c>
      <c r="D133" s="39">
        <v>6.6257000000000002E-4</v>
      </c>
      <c r="E133" s="19">
        <f t="shared" si="6"/>
        <v>6.5063236029743364E-8</v>
      </c>
      <c r="F133" s="39">
        <v>0</v>
      </c>
      <c r="G133" s="19">
        <f t="shared" si="7"/>
        <v>0</v>
      </c>
      <c r="H133" s="19">
        <f t="shared" si="8"/>
        <v>-0.80566581644203639</v>
      </c>
      <c r="I133" s="19" t="e">
        <f t="shared" si="9"/>
        <v>#DIV/0!</v>
      </c>
    </row>
    <row r="134" spans="1:9" x14ac:dyDescent="0.3">
      <c r="A134" s="33" t="s">
        <v>264</v>
      </c>
      <c r="B134" s="39">
        <v>7.1000000000000005E-5</v>
      </c>
      <c r="C134" s="19">
        <f t="shared" si="5"/>
        <v>6.8339077852001314E-9</v>
      </c>
      <c r="D134" s="39">
        <v>0</v>
      </c>
      <c r="E134" s="19">
        <f t="shared" si="6"/>
        <v>0</v>
      </c>
      <c r="F134" s="39">
        <v>0</v>
      </c>
      <c r="G134" s="19">
        <f t="shared" si="7"/>
        <v>0</v>
      </c>
      <c r="H134" s="19" t="e">
        <f t="shared" si="8"/>
        <v>#DIV/0!</v>
      </c>
      <c r="I134" s="19" t="e">
        <f t="shared" si="9"/>
        <v>#DIV/0!</v>
      </c>
    </row>
    <row r="135" spans="1:9" x14ac:dyDescent="0.3">
      <c r="A135" s="33" t="s">
        <v>61</v>
      </c>
      <c r="B135" s="39">
        <v>0</v>
      </c>
      <c r="C135" s="19">
        <f t="shared" si="5"/>
        <v>0</v>
      </c>
      <c r="D135" s="39">
        <v>0</v>
      </c>
      <c r="E135" s="19">
        <f t="shared" si="6"/>
        <v>0</v>
      </c>
      <c r="F135" s="39">
        <v>0</v>
      </c>
      <c r="G135" s="19">
        <f t="shared" si="7"/>
        <v>0</v>
      </c>
      <c r="H135" s="19" t="e">
        <f t="shared" si="8"/>
        <v>#DIV/0!</v>
      </c>
      <c r="I135" s="19" t="e">
        <f t="shared" si="9"/>
        <v>#DIV/0!</v>
      </c>
    </row>
    <row r="136" spans="1:9" x14ac:dyDescent="0.3">
      <c r="A136" s="33" t="s">
        <v>62</v>
      </c>
      <c r="B136" s="39">
        <v>0</v>
      </c>
      <c r="C136" s="19">
        <f t="shared" ref="C136:C199" si="10">(B136/$B$264)</f>
        <v>0</v>
      </c>
      <c r="D136" s="39">
        <v>0</v>
      </c>
      <c r="E136" s="19">
        <f t="shared" ref="E136:E199" si="11">(D136/$D$264)</f>
        <v>0</v>
      </c>
      <c r="F136" s="39">
        <v>0</v>
      </c>
      <c r="G136" s="19">
        <f t="shared" ref="G136:G171" si="12">(F136/$F$264)</f>
        <v>0</v>
      </c>
      <c r="H136" s="19" t="e">
        <f t="shared" ref="H136:H199" si="13">(B136/D136)-1</f>
        <v>#DIV/0!</v>
      </c>
      <c r="I136" s="19" t="e">
        <f t="shared" ref="I136:I199" si="14">(B136/F136)-1</f>
        <v>#DIV/0!</v>
      </c>
    </row>
    <row r="137" spans="1:9" x14ac:dyDescent="0.3">
      <c r="A137" s="33" t="s">
        <v>63</v>
      </c>
      <c r="B137" s="39">
        <v>0</v>
      </c>
      <c r="C137" s="19">
        <f t="shared" si="10"/>
        <v>0</v>
      </c>
      <c r="D137" s="39">
        <v>0</v>
      </c>
      <c r="E137" s="19">
        <f t="shared" si="11"/>
        <v>0</v>
      </c>
      <c r="F137" s="39">
        <v>0</v>
      </c>
      <c r="G137" s="19">
        <f t="shared" si="12"/>
        <v>0</v>
      </c>
      <c r="H137" s="19" t="e">
        <f t="shared" si="13"/>
        <v>#DIV/0!</v>
      </c>
      <c r="I137" s="19" t="e">
        <f t="shared" si="14"/>
        <v>#DIV/0!</v>
      </c>
    </row>
    <row r="138" spans="1:9" x14ac:dyDescent="0.3">
      <c r="A138" s="33" t="s">
        <v>64</v>
      </c>
      <c r="B138" s="39">
        <v>0</v>
      </c>
      <c r="C138" s="19">
        <f t="shared" si="10"/>
        <v>0</v>
      </c>
      <c r="D138" s="39">
        <v>5.3548000000000007E-4</v>
      </c>
      <c r="E138" s="19">
        <f t="shared" si="11"/>
        <v>5.2583216308023271E-8</v>
      </c>
      <c r="F138" s="39">
        <v>0</v>
      </c>
      <c r="G138" s="19">
        <f t="shared" si="12"/>
        <v>0</v>
      </c>
      <c r="H138" s="19">
        <f t="shared" si="13"/>
        <v>-1</v>
      </c>
      <c r="I138" s="19" t="e">
        <f t="shared" si="14"/>
        <v>#DIV/0!</v>
      </c>
    </row>
    <row r="139" spans="1:9" x14ac:dyDescent="0.3">
      <c r="A139" s="33" t="s">
        <v>65</v>
      </c>
      <c r="B139" s="39">
        <v>0</v>
      </c>
      <c r="C139" s="19">
        <f t="shared" si="10"/>
        <v>0</v>
      </c>
      <c r="D139" s="39">
        <v>0</v>
      </c>
      <c r="E139" s="19">
        <f t="shared" si="11"/>
        <v>0</v>
      </c>
      <c r="F139" s="39">
        <v>0</v>
      </c>
      <c r="G139" s="19">
        <f t="shared" si="12"/>
        <v>0</v>
      </c>
      <c r="H139" s="19" t="e">
        <f t="shared" si="13"/>
        <v>#DIV/0!</v>
      </c>
      <c r="I139" s="19" t="e">
        <f t="shared" si="14"/>
        <v>#DIV/0!</v>
      </c>
    </row>
    <row r="140" spans="1:9" x14ac:dyDescent="0.3">
      <c r="A140" s="33" t="s">
        <v>66</v>
      </c>
      <c r="B140" s="39">
        <v>0</v>
      </c>
      <c r="C140" s="19">
        <f t="shared" si="10"/>
        <v>0</v>
      </c>
      <c r="D140" s="39">
        <v>0</v>
      </c>
      <c r="E140" s="19">
        <f t="shared" si="11"/>
        <v>0</v>
      </c>
      <c r="F140" s="39">
        <v>0</v>
      </c>
      <c r="G140" s="19">
        <f t="shared" si="12"/>
        <v>0</v>
      </c>
      <c r="H140" s="19" t="e">
        <f t="shared" si="13"/>
        <v>#DIV/0!</v>
      </c>
      <c r="I140" s="19" t="e">
        <f t="shared" si="14"/>
        <v>#DIV/0!</v>
      </c>
    </row>
    <row r="141" spans="1:9" x14ac:dyDescent="0.3">
      <c r="A141" s="33" t="s">
        <v>68</v>
      </c>
      <c r="B141" s="39">
        <v>0</v>
      </c>
      <c r="C141" s="19">
        <f t="shared" si="10"/>
        <v>0</v>
      </c>
      <c r="D141" s="39">
        <v>0</v>
      </c>
      <c r="E141" s="19">
        <f t="shared" si="11"/>
        <v>0</v>
      </c>
      <c r="F141" s="39">
        <v>0</v>
      </c>
      <c r="G141" s="19">
        <f t="shared" si="12"/>
        <v>0</v>
      </c>
      <c r="H141" s="19" t="e">
        <f t="shared" si="13"/>
        <v>#DIV/0!</v>
      </c>
      <c r="I141" s="19" t="e">
        <f t="shared" si="14"/>
        <v>#DIV/0!</v>
      </c>
    </row>
    <row r="142" spans="1:9" x14ac:dyDescent="0.3">
      <c r="A142" s="33" t="s">
        <v>70</v>
      </c>
      <c r="B142" s="39">
        <v>0</v>
      </c>
      <c r="C142" s="19">
        <f t="shared" si="10"/>
        <v>0</v>
      </c>
      <c r="D142" s="39">
        <v>0</v>
      </c>
      <c r="E142" s="19">
        <f t="shared" si="11"/>
        <v>0</v>
      </c>
      <c r="F142" s="39">
        <v>0</v>
      </c>
      <c r="G142" s="19">
        <f t="shared" si="12"/>
        <v>0</v>
      </c>
      <c r="H142" s="19" t="e">
        <f t="shared" si="13"/>
        <v>#DIV/0!</v>
      </c>
      <c r="I142" s="19" t="e">
        <f t="shared" si="14"/>
        <v>#DIV/0!</v>
      </c>
    </row>
    <row r="143" spans="1:9" x14ac:dyDescent="0.3">
      <c r="A143" s="33" t="s">
        <v>73</v>
      </c>
      <c r="B143" s="39">
        <v>0</v>
      </c>
      <c r="C143" s="19">
        <f t="shared" si="10"/>
        <v>0</v>
      </c>
      <c r="D143" s="39">
        <v>0</v>
      </c>
      <c r="E143" s="19">
        <f t="shared" si="11"/>
        <v>0</v>
      </c>
      <c r="F143" s="39">
        <v>0</v>
      </c>
      <c r="G143" s="19">
        <f t="shared" si="12"/>
        <v>0</v>
      </c>
      <c r="H143" s="19" t="e">
        <f t="shared" si="13"/>
        <v>#DIV/0!</v>
      </c>
      <c r="I143" s="19" t="e">
        <f t="shared" si="14"/>
        <v>#DIV/0!</v>
      </c>
    </row>
    <row r="144" spans="1:9" x14ac:dyDescent="0.3">
      <c r="A144" s="33" t="s">
        <v>74</v>
      </c>
      <c r="B144" s="39">
        <v>0</v>
      </c>
      <c r="C144" s="19">
        <f t="shared" si="10"/>
        <v>0</v>
      </c>
      <c r="D144" s="39">
        <v>0</v>
      </c>
      <c r="E144" s="19">
        <f t="shared" si="11"/>
        <v>0</v>
      </c>
      <c r="F144" s="39">
        <v>0</v>
      </c>
      <c r="G144" s="19">
        <f t="shared" si="12"/>
        <v>0</v>
      </c>
      <c r="H144" s="19" t="e">
        <f t="shared" si="13"/>
        <v>#DIV/0!</v>
      </c>
      <c r="I144" s="19" t="e">
        <f t="shared" si="14"/>
        <v>#DIV/0!</v>
      </c>
    </row>
    <row r="145" spans="1:9" x14ac:dyDescent="0.3">
      <c r="A145" s="33" t="s">
        <v>75</v>
      </c>
      <c r="B145" s="39">
        <v>0</v>
      </c>
      <c r="C145" s="19">
        <f t="shared" si="10"/>
        <v>0</v>
      </c>
      <c r="D145" s="39">
        <v>4.766923E-2</v>
      </c>
      <c r="E145" s="19">
        <f t="shared" si="11"/>
        <v>4.681036513645536E-6</v>
      </c>
      <c r="F145" s="39">
        <v>0</v>
      </c>
      <c r="G145" s="19">
        <f t="shared" si="12"/>
        <v>0</v>
      </c>
      <c r="H145" s="19">
        <f t="shared" si="13"/>
        <v>-1</v>
      </c>
      <c r="I145" s="19" t="e">
        <f t="shared" si="14"/>
        <v>#DIV/0!</v>
      </c>
    </row>
    <row r="146" spans="1:9" x14ac:dyDescent="0.3">
      <c r="A146" s="33" t="s">
        <v>77</v>
      </c>
      <c r="B146" s="39">
        <v>0</v>
      </c>
      <c r="C146" s="19">
        <f t="shared" si="10"/>
        <v>0</v>
      </c>
      <c r="D146" s="39">
        <v>0</v>
      </c>
      <c r="E146" s="19">
        <f t="shared" si="11"/>
        <v>0</v>
      </c>
      <c r="F146" s="39">
        <v>0.31031578000000004</v>
      </c>
      <c r="G146" s="19">
        <f t="shared" si="12"/>
        <v>4.1820628626684462E-5</v>
      </c>
      <c r="H146" s="19" t="e">
        <f t="shared" si="13"/>
        <v>#DIV/0!</v>
      </c>
      <c r="I146" s="19">
        <f t="shared" si="14"/>
        <v>-1</v>
      </c>
    </row>
    <row r="147" spans="1:9" x14ac:dyDescent="0.3">
      <c r="A147" s="33" t="s">
        <v>80</v>
      </c>
      <c r="B147" s="39">
        <v>0</v>
      </c>
      <c r="C147" s="19">
        <f t="shared" si="10"/>
        <v>0</v>
      </c>
      <c r="D147" s="39">
        <v>0</v>
      </c>
      <c r="E147" s="19">
        <f t="shared" si="11"/>
        <v>0</v>
      </c>
      <c r="F147" s="39">
        <v>0</v>
      </c>
      <c r="G147" s="19">
        <f t="shared" si="12"/>
        <v>0</v>
      </c>
      <c r="H147" s="19" t="e">
        <f t="shared" si="13"/>
        <v>#DIV/0!</v>
      </c>
      <c r="I147" s="19" t="e">
        <f t="shared" si="14"/>
        <v>#DIV/0!</v>
      </c>
    </row>
    <row r="148" spans="1:9" x14ac:dyDescent="0.3">
      <c r="A148" s="33" t="s">
        <v>83</v>
      </c>
      <c r="B148" s="39">
        <v>0</v>
      </c>
      <c r="C148" s="19">
        <f t="shared" si="10"/>
        <v>0</v>
      </c>
      <c r="D148" s="39">
        <v>0</v>
      </c>
      <c r="E148" s="19">
        <f t="shared" si="11"/>
        <v>0</v>
      </c>
      <c r="F148" s="39">
        <v>0</v>
      </c>
      <c r="G148" s="19">
        <f t="shared" si="12"/>
        <v>0</v>
      </c>
      <c r="H148" s="19" t="e">
        <f t="shared" si="13"/>
        <v>#DIV/0!</v>
      </c>
      <c r="I148" s="19" t="e">
        <f t="shared" si="14"/>
        <v>#DIV/0!</v>
      </c>
    </row>
    <row r="149" spans="1:9" x14ac:dyDescent="0.3">
      <c r="A149" s="33" t="s">
        <v>84</v>
      </c>
      <c r="B149" s="39">
        <v>0</v>
      </c>
      <c r="C149" s="19">
        <f t="shared" si="10"/>
        <v>0</v>
      </c>
      <c r="D149" s="39">
        <v>0</v>
      </c>
      <c r="E149" s="19">
        <f t="shared" si="11"/>
        <v>0</v>
      </c>
      <c r="F149" s="39">
        <v>0</v>
      </c>
      <c r="G149" s="19">
        <f t="shared" si="12"/>
        <v>0</v>
      </c>
      <c r="H149" s="19" t="e">
        <f t="shared" si="13"/>
        <v>#DIV/0!</v>
      </c>
      <c r="I149" s="19" t="e">
        <f t="shared" si="14"/>
        <v>#DIV/0!</v>
      </c>
    </row>
    <row r="150" spans="1:9" x14ac:dyDescent="0.3">
      <c r="A150" s="33" t="s">
        <v>85</v>
      </c>
      <c r="B150" s="39">
        <v>0</v>
      </c>
      <c r="C150" s="19">
        <f t="shared" si="10"/>
        <v>0</v>
      </c>
      <c r="D150" s="39">
        <v>0</v>
      </c>
      <c r="E150" s="19">
        <f t="shared" si="11"/>
        <v>0</v>
      </c>
      <c r="F150" s="39">
        <v>0</v>
      </c>
      <c r="G150" s="19">
        <f t="shared" si="12"/>
        <v>0</v>
      </c>
      <c r="H150" s="19" t="e">
        <f t="shared" si="13"/>
        <v>#DIV/0!</v>
      </c>
      <c r="I150" s="19" t="e">
        <f t="shared" si="14"/>
        <v>#DIV/0!</v>
      </c>
    </row>
    <row r="151" spans="1:9" x14ac:dyDescent="0.3">
      <c r="A151" s="33" t="s">
        <v>86</v>
      </c>
      <c r="B151" s="39">
        <v>0</v>
      </c>
      <c r="C151" s="19">
        <f t="shared" si="10"/>
        <v>0</v>
      </c>
      <c r="D151" s="39">
        <v>0</v>
      </c>
      <c r="E151" s="19">
        <f t="shared" si="11"/>
        <v>0</v>
      </c>
      <c r="F151" s="39">
        <v>0</v>
      </c>
      <c r="G151" s="19">
        <f t="shared" si="12"/>
        <v>0</v>
      </c>
      <c r="H151" s="19" t="e">
        <f t="shared" si="13"/>
        <v>#DIV/0!</v>
      </c>
      <c r="I151" s="19" t="e">
        <f t="shared" si="14"/>
        <v>#DIV/0!</v>
      </c>
    </row>
    <row r="152" spans="1:9" x14ac:dyDescent="0.3">
      <c r="A152" s="33" t="s">
        <v>87</v>
      </c>
      <c r="B152" s="39">
        <v>0</v>
      </c>
      <c r="C152" s="19">
        <f t="shared" si="10"/>
        <v>0</v>
      </c>
      <c r="D152" s="39">
        <v>0</v>
      </c>
      <c r="E152" s="19">
        <f t="shared" si="11"/>
        <v>0</v>
      </c>
      <c r="F152" s="39">
        <v>0</v>
      </c>
      <c r="G152" s="19">
        <f t="shared" si="12"/>
        <v>0</v>
      </c>
      <c r="H152" s="19" t="e">
        <f t="shared" si="13"/>
        <v>#DIV/0!</v>
      </c>
      <c r="I152" s="19" t="e">
        <f t="shared" si="14"/>
        <v>#DIV/0!</v>
      </c>
    </row>
    <row r="153" spans="1:9" x14ac:dyDescent="0.3">
      <c r="A153" s="33" t="s">
        <v>90</v>
      </c>
      <c r="B153" s="39">
        <v>0</v>
      </c>
      <c r="C153" s="19">
        <f t="shared" si="10"/>
        <v>0</v>
      </c>
      <c r="D153" s="39">
        <v>0</v>
      </c>
      <c r="E153" s="19">
        <f t="shared" si="11"/>
        <v>0</v>
      </c>
      <c r="F153" s="39">
        <v>0</v>
      </c>
      <c r="G153" s="19">
        <f t="shared" si="12"/>
        <v>0</v>
      </c>
      <c r="H153" s="19" t="e">
        <f t="shared" si="13"/>
        <v>#DIV/0!</v>
      </c>
      <c r="I153" s="19" t="e">
        <f t="shared" si="14"/>
        <v>#DIV/0!</v>
      </c>
    </row>
    <row r="154" spans="1:9" x14ac:dyDescent="0.3">
      <c r="A154" s="33" t="s">
        <v>91</v>
      </c>
      <c r="B154" s="39">
        <v>0</v>
      </c>
      <c r="C154" s="19">
        <f t="shared" si="10"/>
        <v>0</v>
      </c>
      <c r="D154" s="39">
        <v>0</v>
      </c>
      <c r="E154" s="19">
        <f t="shared" si="11"/>
        <v>0</v>
      </c>
      <c r="F154" s="39">
        <v>0</v>
      </c>
      <c r="G154" s="19">
        <f t="shared" si="12"/>
        <v>0</v>
      </c>
      <c r="H154" s="19" t="e">
        <f t="shared" si="13"/>
        <v>#DIV/0!</v>
      </c>
      <c r="I154" s="19" t="e">
        <f t="shared" si="14"/>
        <v>#DIV/0!</v>
      </c>
    </row>
    <row r="155" spans="1:9" x14ac:dyDescent="0.3">
      <c r="A155" s="33" t="s">
        <v>92</v>
      </c>
      <c r="B155" s="39">
        <v>0</v>
      </c>
      <c r="C155" s="19">
        <f t="shared" si="10"/>
        <v>0</v>
      </c>
      <c r="D155" s="39">
        <v>5.7611599999999995E-3</v>
      </c>
      <c r="E155" s="19">
        <f t="shared" si="11"/>
        <v>5.6573601715308007E-7</v>
      </c>
      <c r="F155" s="39">
        <v>0</v>
      </c>
      <c r="G155" s="19">
        <f t="shared" si="12"/>
        <v>0</v>
      </c>
      <c r="H155" s="19">
        <f t="shared" si="13"/>
        <v>-1</v>
      </c>
      <c r="I155" s="19" t="e">
        <f t="shared" si="14"/>
        <v>#DIV/0!</v>
      </c>
    </row>
    <row r="156" spans="1:9" x14ac:dyDescent="0.3">
      <c r="A156" s="33" t="s">
        <v>93</v>
      </c>
      <c r="B156" s="39">
        <v>0</v>
      </c>
      <c r="C156" s="19">
        <f t="shared" si="10"/>
        <v>0</v>
      </c>
      <c r="D156" s="39">
        <v>4.1022749999999997E-2</v>
      </c>
      <c r="E156" s="19">
        <f t="shared" si="11"/>
        <v>4.0283635930379494E-6</v>
      </c>
      <c r="F156" s="39">
        <v>0</v>
      </c>
      <c r="G156" s="19">
        <f t="shared" si="12"/>
        <v>0</v>
      </c>
      <c r="H156" s="19">
        <f t="shared" si="13"/>
        <v>-1</v>
      </c>
      <c r="I156" s="19" t="e">
        <f t="shared" si="14"/>
        <v>#DIV/0!</v>
      </c>
    </row>
    <row r="157" spans="1:9" x14ac:dyDescent="0.3">
      <c r="A157" s="33" t="s">
        <v>94</v>
      </c>
      <c r="B157" s="39">
        <v>0</v>
      </c>
      <c r="C157" s="19">
        <f t="shared" si="10"/>
        <v>0</v>
      </c>
      <c r="D157" s="39">
        <v>3.8512660000000004E-2</v>
      </c>
      <c r="E157" s="19">
        <f t="shared" si="11"/>
        <v>3.7818770661413226E-6</v>
      </c>
      <c r="F157" s="39">
        <v>0</v>
      </c>
      <c r="G157" s="19">
        <f t="shared" si="12"/>
        <v>0</v>
      </c>
      <c r="H157" s="19">
        <f t="shared" si="13"/>
        <v>-1</v>
      </c>
      <c r="I157" s="19" t="e">
        <f t="shared" si="14"/>
        <v>#DIV/0!</v>
      </c>
    </row>
    <row r="158" spans="1:9" x14ac:dyDescent="0.3">
      <c r="A158" s="33" t="s">
        <v>96</v>
      </c>
      <c r="B158" s="39">
        <v>0</v>
      </c>
      <c r="C158" s="19">
        <f t="shared" si="10"/>
        <v>0</v>
      </c>
      <c r="D158" s="39">
        <v>0</v>
      </c>
      <c r="E158" s="19">
        <f t="shared" si="11"/>
        <v>0</v>
      </c>
      <c r="F158" s="39">
        <v>0</v>
      </c>
      <c r="G158" s="19">
        <f t="shared" si="12"/>
        <v>0</v>
      </c>
      <c r="H158" s="19" t="e">
        <f t="shared" si="13"/>
        <v>#DIV/0!</v>
      </c>
      <c r="I158" s="19" t="e">
        <f t="shared" si="14"/>
        <v>#DIV/0!</v>
      </c>
    </row>
    <row r="159" spans="1:9" x14ac:dyDescent="0.3">
      <c r="A159" s="33" t="s">
        <v>98</v>
      </c>
      <c r="B159" s="39">
        <v>0</v>
      </c>
      <c r="C159" s="19">
        <f t="shared" si="10"/>
        <v>0</v>
      </c>
      <c r="D159" s="39">
        <v>0</v>
      </c>
      <c r="E159" s="19">
        <f t="shared" si="11"/>
        <v>0</v>
      </c>
      <c r="F159" s="39">
        <v>0</v>
      </c>
      <c r="G159" s="19">
        <f t="shared" si="12"/>
        <v>0</v>
      </c>
      <c r="H159" s="19" t="e">
        <f t="shared" si="13"/>
        <v>#DIV/0!</v>
      </c>
      <c r="I159" s="19" t="e">
        <f t="shared" si="14"/>
        <v>#DIV/0!</v>
      </c>
    </row>
    <row r="160" spans="1:9" x14ac:dyDescent="0.3">
      <c r="A160" s="33" t="s">
        <v>99</v>
      </c>
      <c r="B160" s="39">
        <v>0</v>
      </c>
      <c r="C160" s="19">
        <f t="shared" si="10"/>
        <v>0</v>
      </c>
      <c r="D160" s="39">
        <v>0</v>
      </c>
      <c r="E160" s="19">
        <f t="shared" si="11"/>
        <v>0</v>
      </c>
      <c r="F160" s="39">
        <v>0</v>
      </c>
      <c r="G160" s="19">
        <f t="shared" si="12"/>
        <v>0</v>
      </c>
      <c r="H160" s="19" t="e">
        <f t="shared" si="13"/>
        <v>#DIV/0!</v>
      </c>
      <c r="I160" s="19" t="e">
        <f t="shared" si="14"/>
        <v>#DIV/0!</v>
      </c>
    </row>
    <row r="161" spans="1:9" x14ac:dyDescent="0.3">
      <c r="A161" s="33" t="s">
        <v>102</v>
      </c>
      <c r="B161" s="39">
        <v>0</v>
      </c>
      <c r="C161" s="19">
        <f t="shared" si="10"/>
        <v>0</v>
      </c>
      <c r="D161" s="39">
        <v>0</v>
      </c>
      <c r="E161" s="19">
        <f t="shared" si="11"/>
        <v>0</v>
      </c>
      <c r="F161" s="39">
        <v>0</v>
      </c>
      <c r="G161" s="19">
        <f t="shared" si="12"/>
        <v>0</v>
      </c>
      <c r="H161" s="19" t="e">
        <f t="shared" si="13"/>
        <v>#DIV/0!</v>
      </c>
      <c r="I161" s="19" t="e">
        <f t="shared" si="14"/>
        <v>#DIV/0!</v>
      </c>
    </row>
    <row r="162" spans="1:9" x14ac:dyDescent="0.3">
      <c r="A162" s="33" t="s">
        <v>104</v>
      </c>
      <c r="B162" s="39">
        <v>0</v>
      </c>
      <c r="C162" s="19">
        <f t="shared" si="10"/>
        <v>0</v>
      </c>
      <c r="D162" s="39">
        <v>1.7042209999999999E-2</v>
      </c>
      <c r="E162" s="19">
        <f t="shared" si="11"/>
        <v>1.6735157518427525E-6</v>
      </c>
      <c r="F162" s="39">
        <v>1.178E-3</v>
      </c>
      <c r="G162" s="19">
        <f t="shared" si="12"/>
        <v>1.587566720655788E-7</v>
      </c>
      <c r="H162" s="19">
        <f t="shared" si="13"/>
        <v>-1</v>
      </c>
      <c r="I162" s="19">
        <f t="shared" si="14"/>
        <v>-1</v>
      </c>
    </row>
    <row r="163" spans="1:9" x14ac:dyDescent="0.3">
      <c r="A163" s="33" t="s">
        <v>108</v>
      </c>
      <c r="B163" s="39">
        <v>0</v>
      </c>
      <c r="C163" s="19">
        <f t="shared" si="10"/>
        <v>0</v>
      </c>
      <c r="D163" s="39">
        <v>0</v>
      </c>
      <c r="E163" s="19">
        <f t="shared" si="11"/>
        <v>0</v>
      </c>
      <c r="F163" s="39">
        <v>0</v>
      </c>
      <c r="G163" s="19">
        <f t="shared" si="12"/>
        <v>0</v>
      </c>
      <c r="H163" s="19" t="e">
        <f t="shared" si="13"/>
        <v>#DIV/0!</v>
      </c>
      <c r="I163" s="19" t="e">
        <f t="shared" si="14"/>
        <v>#DIV/0!</v>
      </c>
    </row>
    <row r="164" spans="1:9" x14ac:dyDescent="0.3">
      <c r="A164" s="33" t="s">
        <v>109</v>
      </c>
      <c r="B164" s="39">
        <v>0</v>
      </c>
      <c r="C164" s="19">
        <f t="shared" si="10"/>
        <v>0</v>
      </c>
      <c r="D164" s="39">
        <v>6.2474000000000004E-4</v>
      </c>
      <c r="E164" s="19">
        <f t="shared" si="11"/>
        <v>6.1348395003127025E-8</v>
      </c>
      <c r="F164" s="39">
        <v>0</v>
      </c>
      <c r="G164" s="19">
        <f t="shared" si="12"/>
        <v>0</v>
      </c>
      <c r="H164" s="19">
        <f t="shared" si="13"/>
        <v>-1</v>
      </c>
      <c r="I164" s="19" t="e">
        <f t="shared" si="14"/>
        <v>#DIV/0!</v>
      </c>
    </row>
    <row r="165" spans="1:9" x14ac:dyDescent="0.3">
      <c r="A165" s="33" t="s">
        <v>110</v>
      </c>
      <c r="B165" s="39">
        <v>0</v>
      </c>
      <c r="C165" s="19">
        <f t="shared" si="10"/>
        <v>0</v>
      </c>
      <c r="D165" s="39">
        <v>0</v>
      </c>
      <c r="E165" s="19">
        <f t="shared" si="11"/>
        <v>0</v>
      </c>
      <c r="F165" s="39">
        <v>0</v>
      </c>
      <c r="G165" s="19">
        <f t="shared" si="12"/>
        <v>0</v>
      </c>
      <c r="H165" s="19" t="e">
        <f t="shared" si="13"/>
        <v>#DIV/0!</v>
      </c>
      <c r="I165" s="19" t="e">
        <f t="shared" si="14"/>
        <v>#DIV/0!</v>
      </c>
    </row>
    <row r="166" spans="1:9" x14ac:dyDescent="0.3">
      <c r="A166" s="33" t="s">
        <v>115</v>
      </c>
      <c r="B166" s="39">
        <v>0</v>
      </c>
      <c r="C166" s="19">
        <f t="shared" si="10"/>
        <v>0</v>
      </c>
      <c r="D166" s="39">
        <v>0</v>
      </c>
      <c r="E166" s="19">
        <f t="shared" si="11"/>
        <v>0</v>
      </c>
      <c r="F166" s="39">
        <v>0</v>
      </c>
      <c r="G166" s="19">
        <f t="shared" si="12"/>
        <v>0</v>
      </c>
      <c r="H166" s="19" t="e">
        <f t="shared" si="13"/>
        <v>#DIV/0!</v>
      </c>
      <c r="I166" s="19" t="e">
        <f t="shared" si="14"/>
        <v>#DIV/0!</v>
      </c>
    </row>
    <row r="167" spans="1:9" x14ac:dyDescent="0.3">
      <c r="A167" s="33" t="s">
        <v>117</v>
      </c>
      <c r="B167" s="39">
        <v>0</v>
      </c>
      <c r="C167" s="19">
        <f t="shared" si="10"/>
        <v>0</v>
      </c>
      <c r="D167" s="39">
        <v>5.875E-3</v>
      </c>
      <c r="E167" s="19">
        <f t="shared" si="11"/>
        <v>5.7691490963180083E-7</v>
      </c>
      <c r="F167" s="39">
        <v>0</v>
      </c>
      <c r="G167" s="19">
        <f t="shared" si="12"/>
        <v>0</v>
      </c>
      <c r="H167" s="19">
        <f t="shared" si="13"/>
        <v>-1</v>
      </c>
      <c r="I167" s="19" t="e">
        <f t="shared" si="14"/>
        <v>#DIV/0!</v>
      </c>
    </row>
    <row r="168" spans="1:9" x14ac:dyDescent="0.3">
      <c r="A168" s="33" t="s">
        <v>119</v>
      </c>
      <c r="B168" s="39">
        <v>0</v>
      </c>
      <c r="C168" s="19">
        <f t="shared" si="10"/>
        <v>0</v>
      </c>
      <c r="D168" s="39">
        <v>0</v>
      </c>
      <c r="E168" s="19">
        <f t="shared" si="11"/>
        <v>0</v>
      </c>
      <c r="F168" s="39">
        <v>0</v>
      </c>
      <c r="G168" s="19">
        <f t="shared" si="12"/>
        <v>0</v>
      </c>
      <c r="H168" s="19" t="e">
        <f t="shared" si="13"/>
        <v>#DIV/0!</v>
      </c>
      <c r="I168" s="19" t="e">
        <f t="shared" si="14"/>
        <v>#DIV/0!</v>
      </c>
    </row>
    <row r="169" spans="1:9" x14ac:dyDescent="0.3">
      <c r="A169" s="33" t="s">
        <v>123</v>
      </c>
      <c r="B169" s="39">
        <v>0</v>
      </c>
      <c r="C169" s="19">
        <f t="shared" si="10"/>
        <v>0</v>
      </c>
      <c r="D169" s="39">
        <v>0</v>
      </c>
      <c r="E169" s="19">
        <f t="shared" si="11"/>
        <v>0</v>
      </c>
      <c r="F169" s="39">
        <v>0</v>
      </c>
      <c r="G169" s="19">
        <f t="shared" si="12"/>
        <v>0</v>
      </c>
      <c r="H169" s="19" t="e">
        <f t="shared" si="13"/>
        <v>#DIV/0!</v>
      </c>
      <c r="I169" s="19" t="e">
        <f t="shared" si="14"/>
        <v>#DIV/0!</v>
      </c>
    </row>
    <row r="170" spans="1:9" x14ac:dyDescent="0.3">
      <c r="A170" s="33" t="s">
        <v>124</v>
      </c>
      <c r="B170" s="39">
        <v>0</v>
      </c>
      <c r="C170" s="19">
        <f t="shared" si="10"/>
        <v>0</v>
      </c>
      <c r="D170" s="39">
        <v>0</v>
      </c>
      <c r="E170" s="19">
        <f t="shared" si="11"/>
        <v>0</v>
      </c>
      <c r="F170" s="39">
        <v>0</v>
      </c>
      <c r="G170" s="19">
        <f t="shared" si="12"/>
        <v>0</v>
      </c>
      <c r="H170" s="19" t="e">
        <f t="shared" si="13"/>
        <v>#DIV/0!</v>
      </c>
      <c r="I170" s="19" t="e">
        <f t="shared" si="14"/>
        <v>#DIV/0!</v>
      </c>
    </row>
    <row r="171" spans="1:9" s="45" customFormat="1" x14ac:dyDescent="0.3">
      <c r="A171" s="33" t="s">
        <v>125</v>
      </c>
      <c r="B171" s="39">
        <v>0</v>
      </c>
      <c r="C171" s="19">
        <f t="shared" si="10"/>
        <v>0</v>
      </c>
      <c r="D171" s="39">
        <v>0</v>
      </c>
      <c r="E171" s="19">
        <f t="shared" si="11"/>
        <v>0</v>
      </c>
      <c r="F171" s="39">
        <v>0</v>
      </c>
      <c r="G171" s="19">
        <f t="shared" si="12"/>
        <v>0</v>
      </c>
      <c r="H171" s="19" t="e">
        <f t="shared" si="13"/>
        <v>#DIV/0!</v>
      </c>
      <c r="I171" s="19" t="e">
        <f t="shared" si="14"/>
        <v>#DIV/0!</v>
      </c>
    </row>
    <row r="172" spans="1:9" x14ac:dyDescent="0.3">
      <c r="A172" s="33" t="s">
        <v>126</v>
      </c>
      <c r="B172" s="39">
        <v>0</v>
      </c>
      <c r="C172" s="19">
        <f t="shared" si="10"/>
        <v>0</v>
      </c>
      <c r="D172" s="39">
        <v>0</v>
      </c>
      <c r="E172" s="19">
        <f t="shared" si="11"/>
        <v>0</v>
      </c>
      <c r="F172" s="39">
        <v>0</v>
      </c>
      <c r="G172" s="19">
        <f>(F172/$F$264)</f>
        <v>0</v>
      </c>
      <c r="H172" s="19" t="e">
        <f t="shared" si="13"/>
        <v>#DIV/0!</v>
      </c>
      <c r="I172" s="19" t="e">
        <f t="shared" si="14"/>
        <v>#DIV/0!</v>
      </c>
    </row>
    <row r="173" spans="1:9" x14ac:dyDescent="0.3">
      <c r="A173" s="33" t="s">
        <v>127</v>
      </c>
      <c r="B173" s="39">
        <v>0</v>
      </c>
      <c r="C173" s="19">
        <f t="shared" si="10"/>
        <v>0</v>
      </c>
      <c r="D173" s="39">
        <v>3.7399999999999998E-3</v>
      </c>
      <c r="E173" s="19">
        <f t="shared" si="11"/>
        <v>3.672615765145421E-7</v>
      </c>
      <c r="F173" s="39">
        <v>0</v>
      </c>
      <c r="G173" s="19">
        <f t="shared" ref="G173:G236" si="15">(F173/$F$264)</f>
        <v>0</v>
      </c>
      <c r="H173" s="19">
        <f t="shared" si="13"/>
        <v>-1</v>
      </c>
      <c r="I173" s="19" t="e">
        <f t="shared" si="14"/>
        <v>#DIV/0!</v>
      </c>
    </row>
    <row r="174" spans="1:9" x14ac:dyDescent="0.3">
      <c r="A174" s="33" t="s">
        <v>129</v>
      </c>
      <c r="B174" s="39">
        <v>0</v>
      </c>
      <c r="C174" s="19">
        <f t="shared" si="10"/>
        <v>0</v>
      </c>
      <c r="D174" s="39">
        <v>2.3302549999999998E-2</v>
      </c>
      <c r="E174" s="19">
        <f t="shared" si="11"/>
        <v>2.2882703876494498E-6</v>
      </c>
      <c r="F174" s="39">
        <v>5.6599999999999999E-4</v>
      </c>
      <c r="G174" s="19">
        <f t="shared" si="15"/>
        <v>7.6278672656296764E-8</v>
      </c>
      <c r="H174" s="19">
        <f t="shared" si="13"/>
        <v>-1</v>
      </c>
      <c r="I174" s="19">
        <f t="shared" si="14"/>
        <v>-1</v>
      </c>
    </row>
    <row r="175" spans="1:9" x14ac:dyDescent="0.3">
      <c r="A175" s="33" t="s">
        <v>131</v>
      </c>
      <c r="B175" s="39">
        <v>0</v>
      </c>
      <c r="C175" s="19">
        <f t="shared" si="10"/>
        <v>0</v>
      </c>
      <c r="D175" s="39">
        <v>0</v>
      </c>
      <c r="E175" s="19">
        <f t="shared" si="11"/>
        <v>0</v>
      </c>
      <c r="F175" s="39">
        <v>0</v>
      </c>
      <c r="G175" s="19">
        <f t="shared" si="15"/>
        <v>0</v>
      </c>
      <c r="H175" s="19" t="e">
        <f t="shared" si="13"/>
        <v>#DIV/0!</v>
      </c>
      <c r="I175" s="19" t="e">
        <f t="shared" si="14"/>
        <v>#DIV/0!</v>
      </c>
    </row>
    <row r="176" spans="1:9" x14ac:dyDescent="0.3">
      <c r="A176" s="33" t="s">
        <v>133</v>
      </c>
      <c r="B176" s="39">
        <v>0</v>
      </c>
      <c r="C176" s="19">
        <f t="shared" si="10"/>
        <v>0</v>
      </c>
      <c r="D176" s="39">
        <v>0</v>
      </c>
      <c r="E176" s="19">
        <f t="shared" si="11"/>
        <v>0</v>
      </c>
      <c r="F176" s="39">
        <v>0</v>
      </c>
      <c r="G176" s="19">
        <f t="shared" si="15"/>
        <v>0</v>
      </c>
      <c r="H176" s="19" t="e">
        <f t="shared" si="13"/>
        <v>#DIV/0!</v>
      </c>
      <c r="I176" s="19" t="e">
        <f t="shared" si="14"/>
        <v>#DIV/0!</v>
      </c>
    </row>
    <row r="177" spans="1:9" x14ac:dyDescent="0.3">
      <c r="A177" s="33" t="s">
        <v>136</v>
      </c>
      <c r="B177" s="39">
        <v>0</v>
      </c>
      <c r="C177" s="19">
        <f t="shared" si="10"/>
        <v>0</v>
      </c>
      <c r="D177" s="39">
        <v>9.4189999999999991E-5</v>
      </c>
      <c r="E177" s="19">
        <f t="shared" si="11"/>
        <v>9.2492962277820098E-9</v>
      </c>
      <c r="F177" s="39">
        <v>0</v>
      </c>
      <c r="G177" s="19">
        <f t="shared" si="15"/>
        <v>0</v>
      </c>
      <c r="H177" s="19">
        <f t="shared" si="13"/>
        <v>-1</v>
      </c>
      <c r="I177" s="19" t="e">
        <f t="shared" si="14"/>
        <v>#DIV/0!</v>
      </c>
    </row>
    <row r="178" spans="1:9" x14ac:dyDescent="0.3">
      <c r="A178" s="33" t="s">
        <v>138</v>
      </c>
      <c r="B178" s="39">
        <v>0</v>
      </c>
      <c r="C178" s="19">
        <f t="shared" si="10"/>
        <v>0</v>
      </c>
      <c r="D178" s="39">
        <v>0</v>
      </c>
      <c r="E178" s="19">
        <f t="shared" si="11"/>
        <v>0</v>
      </c>
      <c r="F178" s="39">
        <v>0</v>
      </c>
      <c r="G178" s="19">
        <f t="shared" si="15"/>
        <v>0</v>
      </c>
      <c r="H178" s="19" t="e">
        <f t="shared" si="13"/>
        <v>#DIV/0!</v>
      </c>
      <c r="I178" s="19" t="e">
        <f t="shared" si="14"/>
        <v>#DIV/0!</v>
      </c>
    </row>
    <row r="179" spans="1:9" x14ac:dyDescent="0.3">
      <c r="A179" s="33" t="s">
        <v>140</v>
      </c>
      <c r="B179" s="39">
        <v>0</v>
      </c>
      <c r="C179" s="19">
        <f t="shared" si="10"/>
        <v>0</v>
      </c>
      <c r="D179" s="39">
        <v>0</v>
      </c>
      <c r="E179" s="19">
        <f t="shared" si="11"/>
        <v>0</v>
      </c>
      <c r="F179" s="39">
        <v>0</v>
      </c>
      <c r="G179" s="19">
        <f t="shared" si="15"/>
        <v>0</v>
      </c>
      <c r="H179" s="19" t="e">
        <f t="shared" si="13"/>
        <v>#DIV/0!</v>
      </c>
      <c r="I179" s="19" t="e">
        <f t="shared" si="14"/>
        <v>#DIV/0!</v>
      </c>
    </row>
    <row r="180" spans="1:9" x14ac:dyDescent="0.3">
      <c r="A180" s="33" t="s">
        <v>142</v>
      </c>
      <c r="B180" s="39">
        <v>0</v>
      </c>
      <c r="C180" s="19">
        <f t="shared" si="10"/>
        <v>0</v>
      </c>
      <c r="D180" s="39">
        <v>0</v>
      </c>
      <c r="E180" s="19">
        <f t="shared" si="11"/>
        <v>0</v>
      </c>
      <c r="F180" s="39">
        <v>114.14679679999999</v>
      </c>
      <c r="G180" s="19">
        <f t="shared" si="15"/>
        <v>1.5383332416735023E-2</v>
      </c>
      <c r="H180" s="19" t="e">
        <f t="shared" si="13"/>
        <v>#DIV/0!</v>
      </c>
      <c r="I180" s="19">
        <f t="shared" si="14"/>
        <v>-1</v>
      </c>
    </row>
    <row r="181" spans="1:9" x14ac:dyDescent="0.3">
      <c r="A181" s="33" t="s">
        <v>143</v>
      </c>
      <c r="B181" s="39">
        <v>0</v>
      </c>
      <c r="C181" s="19">
        <f t="shared" si="10"/>
        <v>0</v>
      </c>
      <c r="D181" s="39">
        <v>0</v>
      </c>
      <c r="E181" s="19">
        <f t="shared" si="11"/>
        <v>0</v>
      </c>
      <c r="F181" s="39">
        <v>0</v>
      </c>
      <c r="G181" s="19">
        <f t="shared" si="15"/>
        <v>0</v>
      </c>
      <c r="H181" s="19" t="e">
        <f t="shared" si="13"/>
        <v>#DIV/0!</v>
      </c>
      <c r="I181" s="19" t="e">
        <f t="shared" si="14"/>
        <v>#DIV/0!</v>
      </c>
    </row>
    <row r="182" spans="1:9" x14ac:dyDescent="0.3">
      <c r="A182" s="33" t="s">
        <v>144</v>
      </c>
      <c r="B182" s="39">
        <v>0</v>
      </c>
      <c r="C182" s="19">
        <f t="shared" si="10"/>
        <v>0</v>
      </c>
      <c r="D182" s="39">
        <v>0</v>
      </c>
      <c r="E182" s="19">
        <f t="shared" si="11"/>
        <v>0</v>
      </c>
      <c r="F182" s="39">
        <v>0</v>
      </c>
      <c r="G182" s="19">
        <f t="shared" si="15"/>
        <v>0</v>
      </c>
      <c r="H182" s="19" t="e">
        <f t="shared" si="13"/>
        <v>#DIV/0!</v>
      </c>
      <c r="I182" s="19" t="e">
        <f t="shared" si="14"/>
        <v>#DIV/0!</v>
      </c>
    </row>
    <row r="183" spans="1:9" x14ac:dyDescent="0.3">
      <c r="A183" s="33" t="s">
        <v>145</v>
      </c>
      <c r="B183" s="39">
        <v>0</v>
      </c>
      <c r="C183" s="19">
        <f t="shared" si="10"/>
        <v>0</v>
      </c>
      <c r="D183" s="39">
        <v>0</v>
      </c>
      <c r="E183" s="19">
        <f t="shared" si="11"/>
        <v>0</v>
      </c>
      <c r="F183" s="39">
        <v>0</v>
      </c>
      <c r="G183" s="19">
        <f t="shared" si="15"/>
        <v>0</v>
      </c>
      <c r="H183" s="19" t="e">
        <f t="shared" si="13"/>
        <v>#DIV/0!</v>
      </c>
      <c r="I183" s="19" t="e">
        <f t="shared" si="14"/>
        <v>#DIV/0!</v>
      </c>
    </row>
    <row r="184" spans="1:9" x14ac:dyDescent="0.3">
      <c r="A184" s="33" t="s">
        <v>146</v>
      </c>
      <c r="B184" s="39">
        <v>0</v>
      </c>
      <c r="C184" s="19">
        <f t="shared" si="10"/>
        <v>0</v>
      </c>
      <c r="D184" s="39">
        <v>9.5314E-4</v>
      </c>
      <c r="E184" s="19">
        <f t="shared" si="11"/>
        <v>9.3596710973013542E-8</v>
      </c>
      <c r="F184" s="39">
        <v>0</v>
      </c>
      <c r="G184" s="19">
        <f t="shared" si="15"/>
        <v>0</v>
      </c>
      <c r="H184" s="19">
        <f t="shared" si="13"/>
        <v>-1</v>
      </c>
      <c r="I184" s="19" t="e">
        <f t="shared" si="14"/>
        <v>#DIV/0!</v>
      </c>
    </row>
    <row r="185" spans="1:9" x14ac:dyDescent="0.3">
      <c r="A185" s="33" t="s">
        <v>147</v>
      </c>
      <c r="B185" s="39">
        <v>0</v>
      </c>
      <c r="C185" s="19">
        <f t="shared" si="10"/>
        <v>0</v>
      </c>
      <c r="D185" s="39">
        <v>0</v>
      </c>
      <c r="E185" s="19">
        <f t="shared" si="11"/>
        <v>0</v>
      </c>
      <c r="F185" s="39">
        <v>0</v>
      </c>
      <c r="G185" s="19">
        <f t="shared" si="15"/>
        <v>0</v>
      </c>
      <c r="H185" s="19" t="e">
        <f t="shared" si="13"/>
        <v>#DIV/0!</v>
      </c>
      <c r="I185" s="19" t="e">
        <f t="shared" si="14"/>
        <v>#DIV/0!</v>
      </c>
    </row>
    <row r="186" spans="1:9" x14ac:dyDescent="0.3">
      <c r="A186" s="33" t="s">
        <v>149</v>
      </c>
      <c r="B186" s="39">
        <v>0</v>
      </c>
      <c r="C186" s="19">
        <f t="shared" si="10"/>
        <v>0</v>
      </c>
      <c r="D186" s="39">
        <v>0</v>
      </c>
      <c r="E186" s="19">
        <f t="shared" si="11"/>
        <v>0</v>
      </c>
      <c r="F186" s="39">
        <v>0</v>
      </c>
      <c r="G186" s="19">
        <f t="shared" si="15"/>
        <v>0</v>
      </c>
      <c r="H186" s="19" t="e">
        <f t="shared" si="13"/>
        <v>#DIV/0!</v>
      </c>
      <c r="I186" s="19" t="e">
        <f t="shared" si="14"/>
        <v>#DIV/0!</v>
      </c>
    </row>
    <row r="187" spans="1:9" x14ac:dyDescent="0.3">
      <c r="A187" s="33" t="s">
        <v>151</v>
      </c>
      <c r="B187" s="39">
        <v>0</v>
      </c>
      <c r="C187" s="19">
        <f t="shared" si="10"/>
        <v>0</v>
      </c>
      <c r="D187" s="39">
        <v>0</v>
      </c>
      <c r="E187" s="19">
        <f t="shared" si="11"/>
        <v>0</v>
      </c>
      <c r="F187" s="39">
        <v>0</v>
      </c>
      <c r="G187" s="19">
        <f t="shared" si="15"/>
        <v>0</v>
      </c>
      <c r="H187" s="19" t="e">
        <f t="shared" si="13"/>
        <v>#DIV/0!</v>
      </c>
      <c r="I187" s="19" t="e">
        <f t="shared" si="14"/>
        <v>#DIV/0!</v>
      </c>
    </row>
    <row r="188" spans="1:9" x14ac:dyDescent="0.3">
      <c r="A188" s="33" t="s">
        <v>152</v>
      </c>
      <c r="B188" s="39">
        <v>0</v>
      </c>
      <c r="C188" s="19">
        <f t="shared" si="10"/>
        <v>0</v>
      </c>
      <c r="D188" s="39">
        <v>0</v>
      </c>
      <c r="E188" s="19">
        <f t="shared" si="11"/>
        <v>0</v>
      </c>
      <c r="F188" s="39">
        <v>0</v>
      </c>
      <c r="G188" s="19">
        <f t="shared" si="15"/>
        <v>0</v>
      </c>
      <c r="H188" s="19" t="e">
        <f t="shared" si="13"/>
        <v>#DIV/0!</v>
      </c>
      <c r="I188" s="19" t="e">
        <f t="shared" si="14"/>
        <v>#DIV/0!</v>
      </c>
    </row>
    <row r="189" spans="1:9" x14ac:dyDescent="0.3">
      <c r="A189" s="33" t="s">
        <v>153</v>
      </c>
      <c r="B189" s="39">
        <v>0</v>
      </c>
      <c r="C189" s="19">
        <f t="shared" si="10"/>
        <v>0</v>
      </c>
      <c r="D189" s="39">
        <v>0</v>
      </c>
      <c r="E189" s="19">
        <f t="shared" si="11"/>
        <v>0</v>
      </c>
      <c r="F189" s="39">
        <v>0</v>
      </c>
      <c r="G189" s="19">
        <f t="shared" si="15"/>
        <v>0</v>
      </c>
      <c r="H189" s="19" t="e">
        <f t="shared" si="13"/>
        <v>#DIV/0!</v>
      </c>
      <c r="I189" s="19" t="e">
        <f t="shared" si="14"/>
        <v>#DIV/0!</v>
      </c>
    </row>
    <row r="190" spans="1:9" x14ac:dyDescent="0.3">
      <c r="A190" s="33" t="s">
        <v>155</v>
      </c>
      <c r="B190" s="39">
        <v>0</v>
      </c>
      <c r="C190" s="19">
        <f t="shared" si="10"/>
        <v>0</v>
      </c>
      <c r="D190" s="39">
        <v>0</v>
      </c>
      <c r="E190" s="19">
        <f t="shared" si="11"/>
        <v>0</v>
      </c>
      <c r="F190" s="39">
        <v>0</v>
      </c>
      <c r="G190" s="19">
        <f t="shared" si="15"/>
        <v>0</v>
      </c>
      <c r="H190" s="19" t="e">
        <f t="shared" si="13"/>
        <v>#DIV/0!</v>
      </c>
      <c r="I190" s="19" t="e">
        <f t="shared" si="14"/>
        <v>#DIV/0!</v>
      </c>
    </row>
    <row r="191" spans="1:9" x14ac:dyDescent="0.3">
      <c r="A191" s="33" t="s">
        <v>161</v>
      </c>
      <c r="B191" s="39">
        <v>0</v>
      </c>
      <c r="C191" s="19">
        <f t="shared" si="10"/>
        <v>0</v>
      </c>
      <c r="D191" s="39">
        <v>0</v>
      </c>
      <c r="E191" s="19">
        <f t="shared" si="11"/>
        <v>0</v>
      </c>
      <c r="F191" s="39">
        <v>0</v>
      </c>
      <c r="G191" s="19">
        <f t="shared" si="15"/>
        <v>0</v>
      </c>
      <c r="H191" s="19" t="e">
        <f t="shared" si="13"/>
        <v>#DIV/0!</v>
      </c>
      <c r="I191" s="19" t="e">
        <f t="shared" si="14"/>
        <v>#DIV/0!</v>
      </c>
    </row>
    <row r="192" spans="1:9" x14ac:dyDescent="0.3">
      <c r="A192" s="33" t="s">
        <v>165</v>
      </c>
      <c r="B192" s="39">
        <v>0</v>
      </c>
      <c r="C192" s="19">
        <f t="shared" si="10"/>
        <v>0</v>
      </c>
      <c r="D192" s="39">
        <v>7.7903599999999996E-3</v>
      </c>
      <c r="E192" s="19">
        <f t="shared" si="11"/>
        <v>7.6499997198284175E-7</v>
      </c>
      <c r="F192" s="39">
        <v>0</v>
      </c>
      <c r="G192" s="19">
        <f t="shared" si="15"/>
        <v>0</v>
      </c>
      <c r="H192" s="19">
        <f t="shared" si="13"/>
        <v>-1</v>
      </c>
      <c r="I192" s="19" t="e">
        <f t="shared" si="14"/>
        <v>#DIV/0!</v>
      </c>
    </row>
    <row r="193" spans="1:9" x14ac:dyDescent="0.3">
      <c r="A193" s="33" t="s">
        <v>166</v>
      </c>
      <c r="B193" s="39">
        <v>0</v>
      </c>
      <c r="C193" s="19">
        <f t="shared" si="10"/>
        <v>0</v>
      </c>
      <c r="D193" s="39">
        <v>0</v>
      </c>
      <c r="E193" s="19">
        <f t="shared" si="11"/>
        <v>0</v>
      </c>
      <c r="F193" s="39">
        <v>0</v>
      </c>
      <c r="G193" s="19">
        <f t="shared" si="15"/>
        <v>0</v>
      </c>
      <c r="H193" s="19" t="e">
        <f t="shared" si="13"/>
        <v>#DIV/0!</v>
      </c>
      <c r="I193" s="19" t="e">
        <f t="shared" si="14"/>
        <v>#DIV/0!</v>
      </c>
    </row>
    <row r="194" spans="1:9" x14ac:dyDescent="0.3">
      <c r="A194" s="33" t="s">
        <v>170</v>
      </c>
      <c r="B194" s="39">
        <v>0</v>
      </c>
      <c r="C194" s="19">
        <f t="shared" si="10"/>
        <v>0</v>
      </c>
      <c r="D194" s="39">
        <v>0</v>
      </c>
      <c r="E194" s="19">
        <f t="shared" si="11"/>
        <v>0</v>
      </c>
      <c r="F194" s="39">
        <v>0</v>
      </c>
      <c r="G194" s="19">
        <f t="shared" si="15"/>
        <v>0</v>
      </c>
      <c r="H194" s="19" t="e">
        <f t="shared" si="13"/>
        <v>#DIV/0!</v>
      </c>
      <c r="I194" s="19" t="e">
        <f t="shared" si="14"/>
        <v>#DIV/0!</v>
      </c>
    </row>
    <row r="195" spans="1:9" x14ac:dyDescent="0.3">
      <c r="A195" s="33" t="s">
        <v>174</v>
      </c>
      <c r="B195" s="39">
        <v>0</v>
      </c>
      <c r="C195" s="19">
        <f t="shared" si="10"/>
        <v>0</v>
      </c>
      <c r="D195" s="39">
        <v>0</v>
      </c>
      <c r="E195" s="19">
        <f t="shared" si="11"/>
        <v>0</v>
      </c>
      <c r="F195" s="39">
        <v>0</v>
      </c>
      <c r="G195" s="19">
        <f t="shared" si="15"/>
        <v>0</v>
      </c>
      <c r="H195" s="19" t="e">
        <f t="shared" si="13"/>
        <v>#DIV/0!</v>
      </c>
      <c r="I195" s="19" t="e">
        <f t="shared" si="14"/>
        <v>#DIV/0!</v>
      </c>
    </row>
    <row r="196" spans="1:9" x14ac:dyDescent="0.3">
      <c r="A196" s="33" t="s">
        <v>176</v>
      </c>
      <c r="B196" s="39">
        <v>0</v>
      </c>
      <c r="C196" s="19">
        <f t="shared" si="10"/>
        <v>0</v>
      </c>
      <c r="D196" s="39">
        <v>0</v>
      </c>
      <c r="E196" s="19">
        <f t="shared" si="11"/>
        <v>0</v>
      </c>
      <c r="F196" s="39">
        <v>0</v>
      </c>
      <c r="G196" s="19">
        <f t="shared" si="15"/>
        <v>0</v>
      </c>
      <c r="H196" s="19" t="e">
        <f t="shared" si="13"/>
        <v>#DIV/0!</v>
      </c>
      <c r="I196" s="19" t="e">
        <f t="shared" si="14"/>
        <v>#DIV/0!</v>
      </c>
    </row>
    <row r="197" spans="1:9" x14ac:dyDescent="0.3">
      <c r="A197" s="33" t="s">
        <v>177</v>
      </c>
      <c r="B197" s="39">
        <v>0</v>
      </c>
      <c r="C197" s="19">
        <f t="shared" si="10"/>
        <v>0</v>
      </c>
      <c r="D197" s="39">
        <v>0</v>
      </c>
      <c r="E197" s="19">
        <f t="shared" si="11"/>
        <v>0</v>
      </c>
      <c r="F197" s="39">
        <v>0</v>
      </c>
      <c r="G197" s="19">
        <f t="shared" si="15"/>
        <v>0</v>
      </c>
      <c r="H197" s="19" t="e">
        <f t="shared" si="13"/>
        <v>#DIV/0!</v>
      </c>
      <c r="I197" s="19" t="e">
        <f t="shared" si="14"/>
        <v>#DIV/0!</v>
      </c>
    </row>
    <row r="198" spans="1:9" x14ac:dyDescent="0.3">
      <c r="A198" s="33" t="s">
        <v>178</v>
      </c>
      <c r="B198" s="39">
        <v>0</v>
      </c>
      <c r="C198" s="19">
        <f t="shared" si="10"/>
        <v>0</v>
      </c>
      <c r="D198" s="39">
        <v>0</v>
      </c>
      <c r="E198" s="19">
        <f t="shared" si="11"/>
        <v>0</v>
      </c>
      <c r="F198" s="39">
        <v>0</v>
      </c>
      <c r="G198" s="19">
        <f t="shared" si="15"/>
        <v>0</v>
      </c>
      <c r="H198" s="19" t="e">
        <f t="shared" si="13"/>
        <v>#DIV/0!</v>
      </c>
      <c r="I198" s="19" t="e">
        <f t="shared" si="14"/>
        <v>#DIV/0!</v>
      </c>
    </row>
    <row r="199" spans="1:9" x14ac:dyDescent="0.3">
      <c r="A199" s="33" t="s">
        <v>179</v>
      </c>
      <c r="B199" s="39">
        <v>0</v>
      </c>
      <c r="C199" s="19">
        <f t="shared" si="10"/>
        <v>0</v>
      </c>
      <c r="D199" s="39">
        <v>0</v>
      </c>
      <c r="E199" s="19">
        <f t="shared" si="11"/>
        <v>0</v>
      </c>
      <c r="F199" s="39">
        <v>0</v>
      </c>
      <c r="G199" s="19">
        <f t="shared" si="15"/>
        <v>0</v>
      </c>
      <c r="H199" s="19" t="e">
        <f t="shared" si="13"/>
        <v>#DIV/0!</v>
      </c>
      <c r="I199" s="19" t="e">
        <f t="shared" si="14"/>
        <v>#DIV/0!</v>
      </c>
    </row>
    <row r="200" spans="1:9" x14ac:dyDescent="0.3">
      <c r="A200" s="33" t="s">
        <v>181</v>
      </c>
      <c r="B200" s="39">
        <v>0</v>
      </c>
      <c r="C200" s="19">
        <f t="shared" ref="C200:C263" si="16">(B200/$B$264)</f>
        <v>0</v>
      </c>
      <c r="D200" s="39">
        <v>0</v>
      </c>
      <c r="E200" s="19">
        <f t="shared" ref="E200:E263" si="17">(D200/$D$264)</f>
        <v>0</v>
      </c>
      <c r="F200" s="39">
        <v>0</v>
      </c>
      <c r="G200" s="19">
        <f t="shared" si="15"/>
        <v>0</v>
      </c>
      <c r="H200" s="19" t="e">
        <f t="shared" ref="H200:H263" si="18">(B200/D200)-1</f>
        <v>#DIV/0!</v>
      </c>
      <c r="I200" s="19" t="e">
        <f t="shared" ref="I200:I263" si="19">(B200/F200)-1</f>
        <v>#DIV/0!</v>
      </c>
    </row>
    <row r="201" spans="1:9" x14ac:dyDescent="0.3">
      <c r="A201" s="33" t="s">
        <v>182</v>
      </c>
      <c r="B201" s="39">
        <v>0</v>
      </c>
      <c r="C201" s="19">
        <f t="shared" si="16"/>
        <v>0</v>
      </c>
      <c r="D201" s="39">
        <v>1.3119000000000002E-3</v>
      </c>
      <c r="E201" s="19">
        <f t="shared" si="17"/>
        <v>1.2882632679931226E-7</v>
      </c>
      <c r="F201" s="39">
        <v>0</v>
      </c>
      <c r="G201" s="19">
        <f t="shared" si="15"/>
        <v>0</v>
      </c>
      <c r="H201" s="19">
        <f t="shared" si="18"/>
        <v>-1</v>
      </c>
      <c r="I201" s="19" t="e">
        <f t="shared" si="19"/>
        <v>#DIV/0!</v>
      </c>
    </row>
    <row r="202" spans="1:9" x14ac:dyDescent="0.3">
      <c r="A202" s="33" t="s">
        <v>184</v>
      </c>
      <c r="B202" s="39">
        <v>0</v>
      </c>
      <c r="C202" s="19">
        <f t="shared" si="16"/>
        <v>0</v>
      </c>
      <c r="D202" s="39">
        <v>0</v>
      </c>
      <c r="E202" s="19">
        <f t="shared" si="17"/>
        <v>0</v>
      </c>
      <c r="F202" s="39">
        <v>0</v>
      </c>
      <c r="G202" s="19">
        <f t="shared" si="15"/>
        <v>0</v>
      </c>
      <c r="H202" s="19" t="e">
        <f t="shared" si="18"/>
        <v>#DIV/0!</v>
      </c>
      <c r="I202" s="19" t="e">
        <f t="shared" si="19"/>
        <v>#DIV/0!</v>
      </c>
    </row>
    <row r="203" spans="1:9" x14ac:dyDescent="0.3">
      <c r="A203" s="33" t="s">
        <v>186</v>
      </c>
      <c r="B203" s="39">
        <v>0</v>
      </c>
      <c r="C203" s="19">
        <f t="shared" si="16"/>
        <v>0</v>
      </c>
      <c r="D203" s="39">
        <v>0</v>
      </c>
      <c r="E203" s="19">
        <f t="shared" si="17"/>
        <v>0</v>
      </c>
      <c r="F203" s="39">
        <v>0</v>
      </c>
      <c r="G203" s="19">
        <f t="shared" si="15"/>
        <v>0</v>
      </c>
      <c r="H203" s="19" t="e">
        <f t="shared" si="18"/>
        <v>#DIV/0!</v>
      </c>
      <c r="I203" s="19" t="e">
        <f t="shared" si="19"/>
        <v>#DIV/0!</v>
      </c>
    </row>
    <row r="204" spans="1:9" x14ac:dyDescent="0.3">
      <c r="A204" s="33" t="s">
        <v>187</v>
      </c>
      <c r="B204" s="39">
        <v>0</v>
      </c>
      <c r="C204" s="19">
        <f t="shared" si="16"/>
        <v>0</v>
      </c>
      <c r="D204" s="39">
        <v>0</v>
      </c>
      <c r="E204" s="19">
        <f t="shared" si="17"/>
        <v>0</v>
      </c>
      <c r="F204" s="39">
        <v>0</v>
      </c>
      <c r="G204" s="19">
        <f t="shared" si="15"/>
        <v>0</v>
      </c>
      <c r="H204" s="19" t="e">
        <f t="shared" si="18"/>
        <v>#DIV/0!</v>
      </c>
      <c r="I204" s="19" t="e">
        <f t="shared" si="19"/>
        <v>#DIV/0!</v>
      </c>
    </row>
    <row r="205" spans="1:9" x14ac:dyDescent="0.3">
      <c r="A205" s="33" t="s">
        <v>189</v>
      </c>
      <c r="B205" s="39">
        <v>0</v>
      </c>
      <c r="C205" s="19">
        <f t="shared" si="16"/>
        <v>0</v>
      </c>
      <c r="D205" s="39">
        <v>0</v>
      </c>
      <c r="E205" s="19">
        <f t="shared" si="17"/>
        <v>0</v>
      </c>
      <c r="F205" s="39">
        <v>0</v>
      </c>
      <c r="G205" s="19">
        <f t="shared" si="15"/>
        <v>0</v>
      </c>
      <c r="H205" s="19" t="e">
        <f t="shared" si="18"/>
        <v>#DIV/0!</v>
      </c>
      <c r="I205" s="19" t="e">
        <f t="shared" si="19"/>
        <v>#DIV/0!</v>
      </c>
    </row>
    <row r="206" spans="1:9" x14ac:dyDescent="0.3">
      <c r="A206" s="33" t="s">
        <v>192</v>
      </c>
      <c r="B206" s="39">
        <v>0</v>
      </c>
      <c r="C206" s="19">
        <f t="shared" si="16"/>
        <v>0</v>
      </c>
      <c r="D206" s="39">
        <v>0.82912140000000001</v>
      </c>
      <c r="E206" s="19">
        <f t="shared" si="17"/>
        <v>8.1418297456134836E-5</v>
      </c>
      <c r="F206" s="39">
        <v>0.77035935999999994</v>
      </c>
      <c r="G206" s="19">
        <f t="shared" si="15"/>
        <v>1.0381976934479554E-4</v>
      </c>
      <c r="H206" s="19">
        <f t="shared" si="18"/>
        <v>-1</v>
      </c>
      <c r="I206" s="19">
        <f t="shared" si="19"/>
        <v>-1</v>
      </c>
    </row>
    <row r="207" spans="1:9" x14ac:dyDescent="0.3">
      <c r="A207" s="33" t="s">
        <v>193</v>
      </c>
      <c r="B207" s="39">
        <v>0</v>
      </c>
      <c r="C207" s="19">
        <f t="shared" si="16"/>
        <v>0</v>
      </c>
      <c r="D207" s="39">
        <v>0</v>
      </c>
      <c r="E207" s="19">
        <f t="shared" si="17"/>
        <v>0</v>
      </c>
      <c r="F207" s="39">
        <v>0</v>
      </c>
      <c r="G207" s="19">
        <f t="shared" si="15"/>
        <v>0</v>
      </c>
      <c r="H207" s="19" t="e">
        <f t="shared" si="18"/>
        <v>#DIV/0!</v>
      </c>
      <c r="I207" s="19" t="e">
        <f t="shared" si="19"/>
        <v>#DIV/0!</v>
      </c>
    </row>
    <row r="208" spans="1:9" x14ac:dyDescent="0.3">
      <c r="A208" s="33" t="s">
        <v>197</v>
      </c>
      <c r="B208" s="39">
        <v>0</v>
      </c>
      <c r="C208" s="19">
        <f t="shared" si="16"/>
        <v>0</v>
      </c>
      <c r="D208" s="39">
        <v>0</v>
      </c>
      <c r="E208" s="19">
        <f t="shared" si="17"/>
        <v>0</v>
      </c>
      <c r="F208" s="39">
        <v>0</v>
      </c>
      <c r="G208" s="19">
        <f t="shared" si="15"/>
        <v>0</v>
      </c>
      <c r="H208" s="19" t="e">
        <f t="shared" si="18"/>
        <v>#DIV/0!</v>
      </c>
      <c r="I208" s="19" t="e">
        <f t="shared" si="19"/>
        <v>#DIV/0!</v>
      </c>
    </row>
    <row r="209" spans="1:9" x14ac:dyDescent="0.3">
      <c r="A209" s="33" t="s">
        <v>201</v>
      </c>
      <c r="B209" s="39">
        <v>0</v>
      </c>
      <c r="C209" s="19">
        <f t="shared" si="16"/>
        <v>0</v>
      </c>
      <c r="D209" s="39">
        <v>5.4114599999999999E-3</v>
      </c>
      <c r="E209" s="19">
        <f t="shared" si="17"/>
        <v>5.313960777661455E-7</v>
      </c>
      <c r="F209" s="39">
        <v>0</v>
      </c>
      <c r="G209" s="19">
        <f t="shared" si="15"/>
        <v>0</v>
      </c>
      <c r="H209" s="19">
        <f t="shared" si="18"/>
        <v>-1</v>
      </c>
      <c r="I209" s="19" t="e">
        <f t="shared" si="19"/>
        <v>#DIV/0!</v>
      </c>
    </row>
    <row r="210" spans="1:9" x14ac:dyDescent="0.3">
      <c r="A210" s="33" t="s">
        <v>203</v>
      </c>
      <c r="B210" s="39">
        <v>0</v>
      </c>
      <c r="C210" s="19">
        <f t="shared" si="16"/>
        <v>0</v>
      </c>
      <c r="D210" s="39">
        <v>0</v>
      </c>
      <c r="E210" s="19">
        <f t="shared" si="17"/>
        <v>0</v>
      </c>
      <c r="F210" s="39">
        <v>0</v>
      </c>
      <c r="G210" s="19">
        <f t="shared" si="15"/>
        <v>0</v>
      </c>
      <c r="H210" s="19" t="e">
        <f t="shared" si="18"/>
        <v>#DIV/0!</v>
      </c>
      <c r="I210" s="19" t="e">
        <f t="shared" si="19"/>
        <v>#DIV/0!</v>
      </c>
    </row>
    <row r="211" spans="1:9" x14ac:dyDescent="0.3">
      <c r="A211" s="33" t="s">
        <v>204</v>
      </c>
      <c r="B211" s="39">
        <v>0</v>
      </c>
      <c r="C211" s="19">
        <f t="shared" si="16"/>
        <v>0</v>
      </c>
      <c r="D211" s="39">
        <v>0</v>
      </c>
      <c r="E211" s="19">
        <f t="shared" si="17"/>
        <v>0</v>
      </c>
      <c r="F211" s="39">
        <v>0</v>
      </c>
      <c r="G211" s="19">
        <f t="shared" si="15"/>
        <v>0</v>
      </c>
      <c r="H211" s="19" t="e">
        <f t="shared" si="18"/>
        <v>#DIV/0!</v>
      </c>
      <c r="I211" s="19" t="e">
        <f t="shared" si="19"/>
        <v>#DIV/0!</v>
      </c>
    </row>
    <row r="212" spans="1:9" x14ac:dyDescent="0.3">
      <c r="A212" s="33" t="s">
        <v>205</v>
      </c>
      <c r="B212" s="39">
        <v>0</v>
      </c>
      <c r="C212" s="19">
        <f t="shared" si="16"/>
        <v>0</v>
      </c>
      <c r="D212" s="39">
        <v>0</v>
      </c>
      <c r="E212" s="19">
        <f t="shared" si="17"/>
        <v>0</v>
      </c>
      <c r="F212" s="39">
        <v>0</v>
      </c>
      <c r="G212" s="19">
        <f t="shared" si="15"/>
        <v>0</v>
      </c>
      <c r="H212" s="19" t="e">
        <f t="shared" si="18"/>
        <v>#DIV/0!</v>
      </c>
      <c r="I212" s="19" t="e">
        <f t="shared" si="19"/>
        <v>#DIV/0!</v>
      </c>
    </row>
    <row r="213" spans="1:9" x14ac:dyDescent="0.3">
      <c r="A213" s="33" t="s">
        <v>206</v>
      </c>
      <c r="B213" s="39">
        <v>0</v>
      </c>
      <c r="C213" s="19">
        <f t="shared" si="16"/>
        <v>0</v>
      </c>
      <c r="D213" s="39">
        <v>0</v>
      </c>
      <c r="E213" s="19">
        <f t="shared" si="17"/>
        <v>0</v>
      </c>
      <c r="F213" s="39">
        <v>0</v>
      </c>
      <c r="G213" s="19">
        <f t="shared" si="15"/>
        <v>0</v>
      </c>
      <c r="H213" s="19" t="e">
        <f t="shared" si="18"/>
        <v>#DIV/0!</v>
      </c>
      <c r="I213" s="19" t="e">
        <f t="shared" si="19"/>
        <v>#DIV/0!</v>
      </c>
    </row>
    <row r="214" spans="1:9" x14ac:dyDescent="0.3">
      <c r="A214" s="33" t="s">
        <v>209</v>
      </c>
      <c r="B214" s="39">
        <v>0</v>
      </c>
      <c r="C214" s="19">
        <f t="shared" si="16"/>
        <v>0</v>
      </c>
      <c r="D214" s="39">
        <v>0</v>
      </c>
      <c r="E214" s="19">
        <f t="shared" si="17"/>
        <v>0</v>
      </c>
      <c r="F214" s="39">
        <v>0</v>
      </c>
      <c r="G214" s="19">
        <f t="shared" si="15"/>
        <v>0</v>
      </c>
      <c r="H214" s="19" t="e">
        <f t="shared" si="18"/>
        <v>#DIV/0!</v>
      </c>
      <c r="I214" s="19" t="e">
        <f t="shared" si="19"/>
        <v>#DIV/0!</v>
      </c>
    </row>
    <row r="215" spans="1:9" x14ac:dyDescent="0.3">
      <c r="A215" s="33" t="s">
        <v>214</v>
      </c>
      <c r="B215" s="39">
        <v>0</v>
      </c>
      <c r="C215" s="19">
        <f t="shared" si="16"/>
        <v>0</v>
      </c>
      <c r="D215" s="39">
        <v>5.3514799999999996E-3</v>
      </c>
      <c r="E215" s="19">
        <f t="shared" si="17"/>
        <v>5.2550614478236414E-7</v>
      </c>
      <c r="F215" s="39">
        <v>0</v>
      </c>
      <c r="G215" s="19">
        <f t="shared" si="15"/>
        <v>0</v>
      </c>
      <c r="H215" s="19">
        <f t="shared" si="18"/>
        <v>-1</v>
      </c>
      <c r="I215" s="19" t="e">
        <f t="shared" si="19"/>
        <v>#DIV/0!</v>
      </c>
    </row>
    <row r="216" spans="1:9" x14ac:dyDescent="0.3">
      <c r="A216" s="33" t="s">
        <v>216</v>
      </c>
      <c r="B216" s="39">
        <v>0</v>
      </c>
      <c r="C216" s="19">
        <f t="shared" si="16"/>
        <v>0</v>
      </c>
      <c r="D216" s="39">
        <v>0</v>
      </c>
      <c r="E216" s="19">
        <f t="shared" si="17"/>
        <v>0</v>
      </c>
      <c r="F216" s="39">
        <v>0</v>
      </c>
      <c r="G216" s="19">
        <f t="shared" si="15"/>
        <v>0</v>
      </c>
      <c r="H216" s="19" t="e">
        <f t="shared" si="18"/>
        <v>#DIV/0!</v>
      </c>
      <c r="I216" s="19" t="e">
        <f t="shared" si="19"/>
        <v>#DIV/0!</v>
      </c>
    </row>
    <row r="217" spans="1:9" x14ac:dyDescent="0.3">
      <c r="A217" s="33" t="s">
        <v>221</v>
      </c>
      <c r="B217" s="39">
        <v>0</v>
      </c>
      <c r="C217" s="19">
        <f t="shared" si="16"/>
        <v>0</v>
      </c>
      <c r="D217" s="39">
        <v>0</v>
      </c>
      <c r="E217" s="19">
        <f t="shared" si="17"/>
        <v>0</v>
      </c>
      <c r="F217" s="39">
        <v>0</v>
      </c>
      <c r="G217" s="19">
        <f t="shared" si="15"/>
        <v>0</v>
      </c>
      <c r="H217" s="19" t="e">
        <f t="shared" si="18"/>
        <v>#DIV/0!</v>
      </c>
      <c r="I217" s="19" t="e">
        <f t="shared" si="19"/>
        <v>#DIV/0!</v>
      </c>
    </row>
    <row r="218" spans="1:9" x14ac:dyDescent="0.3">
      <c r="A218" s="33" t="s">
        <v>222</v>
      </c>
      <c r="B218" s="39">
        <v>0</v>
      </c>
      <c r="C218" s="19">
        <f t="shared" si="16"/>
        <v>0</v>
      </c>
      <c r="D218" s="39">
        <v>0</v>
      </c>
      <c r="E218" s="19">
        <f t="shared" si="17"/>
        <v>0</v>
      </c>
      <c r="F218" s="39">
        <v>0</v>
      </c>
      <c r="G218" s="19">
        <f t="shared" si="15"/>
        <v>0</v>
      </c>
      <c r="H218" s="19" t="e">
        <f t="shared" si="18"/>
        <v>#DIV/0!</v>
      </c>
      <c r="I218" s="19" t="e">
        <f t="shared" si="19"/>
        <v>#DIV/0!</v>
      </c>
    </row>
    <row r="219" spans="1:9" x14ac:dyDescent="0.3">
      <c r="A219" s="33" t="s">
        <v>223</v>
      </c>
      <c r="B219" s="39">
        <v>0</v>
      </c>
      <c r="C219" s="19">
        <f t="shared" si="16"/>
        <v>0</v>
      </c>
      <c r="D219" s="39">
        <v>0</v>
      </c>
      <c r="E219" s="19">
        <f t="shared" si="17"/>
        <v>0</v>
      </c>
      <c r="F219" s="39">
        <v>0</v>
      </c>
      <c r="G219" s="19">
        <f t="shared" si="15"/>
        <v>0</v>
      </c>
      <c r="H219" s="19" t="e">
        <f t="shared" si="18"/>
        <v>#DIV/0!</v>
      </c>
      <c r="I219" s="19" t="e">
        <f t="shared" si="19"/>
        <v>#DIV/0!</v>
      </c>
    </row>
    <row r="220" spans="1:9" x14ac:dyDescent="0.3">
      <c r="A220" s="33" t="s">
        <v>224</v>
      </c>
      <c r="B220" s="39">
        <v>0</v>
      </c>
      <c r="C220" s="19">
        <f t="shared" si="16"/>
        <v>0</v>
      </c>
      <c r="D220" s="39">
        <v>0</v>
      </c>
      <c r="E220" s="19">
        <f t="shared" si="17"/>
        <v>0</v>
      </c>
      <c r="F220" s="39">
        <v>0</v>
      </c>
      <c r="G220" s="19">
        <f t="shared" si="15"/>
        <v>0</v>
      </c>
      <c r="H220" s="19" t="e">
        <f t="shared" si="18"/>
        <v>#DIV/0!</v>
      </c>
      <c r="I220" s="19" t="e">
        <f t="shared" si="19"/>
        <v>#DIV/0!</v>
      </c>
    </row>
    <row r="221" spans="1:9" x14ac:dyDescent="0.3">
      <c r="A221" s="33" t="s">
        <v>226</v>
      </c>
      <c r="B221" s="39">
        <v>0</v>
      </c>
      <c r="C221" s="19">
        <f t="shared" si="16"/>
        <v>0</v>
      </c>
      <c r="D221" s="39">
        <v>0</v>
      </c>
      <c r="E221" s="19">
        <f t="shared" si="17"/>
        <v>0</v>
      </c>
      <c r="F221" s="39">
        <v>0</v>
      </c>
      <c r="G221" s="19">
        <f t="shared" si="15"/>
        <v>0</v>
      </c>
      <c r="H221" s="19" t="e">
        <f t="shared" si="18"/>
        <v>#DIV/0!</v>
      </c>
      <c r="I221" s="19" t="e">
        <f t="shared" si="19"/>
        <v>#DIV/0!</v>
      </c>
    </row>
    <row r="222" spans="1:9" x14ac:dyDescent="0.3">
      <c r="A222" s="33" t="s">
        <v>230</v>
      </c>
      <c r="B222" s="39">
        <v>0</v>
      </c>
      <c r="C222" s="19">
        <f t="shared" si="16"/>
        <v>0</v>
      </c>
      <c r="D222" s="39">
        <v>0</v>
      </c>
      <c r="E222" s="19">
        <f t="shared" si="17"/>
        <v>0</v>
      </c>
      <c r="F222" s="39">
        <v>0</v>
      </c>
      <c r="G222" s="19">
        <f t="shared" si="15"/>
        <v>0</v>
      </c>
      <c r="H222" s="19" t="e">
        <f t="shared" si="18"/>
        <v>#DIV/0!</v>
      </c>
      <c r="I222" s="19" t="e">
        <f t="shared" si="19"/>
        <v>#DIV/0!</v>
      </c>
    </row>
    <row r="223" spans="1:9" x14ac:dyDescent="0.3">
      <c r="A223" s="33" t="s">
        <v>231</v>
      </c>
      <c r="B223" s="39">
        <v>0</v>
      </c>
      <c r="C223" s="19">
        <f t="shared" si="16"/>
        <v>0</v>
      </c>
      <c r="D223" s="39">
        <v>0</v>
      </c>
      <c r="E223" s="19">
        <f t="shared" si="17"/>
        <v>0</v>
      </c>
      <c r="F223" s="39">
        <v>0</v>
      </c>
      <c r="G223" s="19">
        <f t="shared" si="15"/>
        <v>0</v>
      </c>
      <c r="H223" s="19" t="e">
        <f t="shared" si="18"/>
        <v>#DIV/0!</v>
      </c>
      <c r="I223" s="19" t="e">
        <f t="shared" si="19"/>
        <v>#DIV/0!</v>
      </c>
    </row>
    <row r="224" spans="1:9" x14ac:dyDescent="0.3">
      <c r="A224" s="33" t="s">
        <v>235</v>
      </c>
      <c r="B224" s="39">
        <v>0</v>
      </c>
      <c r="C224" s="19">
        <f t="shared" si="16"/>
        <v>0</v>
      </c>
      <c r="D224" s="39">
        <v>0</v>
      </c>
      <c r="E224" s="19">
        <f t="shared" si="17"/>
        <v>0</v>
      </c>
      <c r="F224" s="39">
        <v>0</v>
      </c>
      <c r="G224" s="19">
        <f t="shared" si="15"/>
        <v>0</v>
      </c>
      <c r="H224" s="19" t="e">
        <f t="shared" si="18"/>
        <v>#DIV/0!</v>
      </c>
      <c r="I224" s="19" t="e">
        <f t="shared" si="19"/>
        <v>#DIV/0!</v>
      </c>
    </row>
    <row r="225" spans="1:9" x14ac:dyDescent="0.3">
      <c r="A225" s="33" t="s">
        <v>236</v>
      </c>
      <c r="B225" s="39">
        <v>0</v>
      </c>
      <c r="C225" s="19">
        <f t="shared" si="16"/>
        <v>0</v>
      </c>
      <c r="D225" s="39">
        <v>0</v>
      </c>
      <c r="E225" s="19">
        <f t="shared" si="17"/>
        <v>0</v>
      </c>
      <c r="F225" s="39">
        <v>0</v>
      </c>
      <c r="G225" s="19">
        <f t="shared" si="15"/>
        <v>0</v>
      </c>
      <c r="H225" s="19" t="e">
        <f t="shared" si="18"/>
        <v>#DIV/0!</v>
      </c>
      <c r="I225" s="19" t="e">
        <f t="shared" si="19"/>
        <v>#DIV/0!</v>
      </c>
    </row>
    <row r="226" spans="1:9" x14ac:dyDescent="0.3">
      <c r="A226" s="33" t="s">
        <v>238</v>
      </c>
      <c r="B226" s="39">
        <v>0</v>
      </c>
      <c r="C226" s="19">
        <f t="shared" si="16"/>
        <v>0</v>
      </c>
      <c r="D226" s="39">
        <v>0</v>
      </c>
      <c r="E226" s="19">
        <f t="shared" si="17"/>
        <v>0</v>
      </c>
      <c r="F226" s="39">
        <v>0</v>
      </c>
      <c r="G226" s="19">
        <f t="shared" si="15"/>
        <v>0</v>
      </c>
      <c r="H226" s="19" t="e">
        <f t="shared" si="18"/>
        <v>#DIV/0!</v>
      </c>
      <c r="I226" s="19" t="e">
        <f t="shared" si="19"/>
        <v>#DIV/0!</v>
      </c>
    </row>
    <row r="227" spans="1:9" x14ac:dyDescent="0.3">
      <c r="A227" s="33" t="s">
        <v>240</v>
      </c>
      <c r="B227" s="39">
        <v>0</v>
      </c>
      <c r="C227" s="19">
        <f t="shared" si="16"/>
        <v>0</v>
      </c>
      <c r="D227" s="39">
        <v>0</v>
      </c>
      <c r="E227" s="19">
        <f t="shared" si="17"/>
        <v>0</v>
      </c>
      <c r="F227" s="39">
        <v>0</v>
      </c>
      <c r="G227" s="19">
        <f t="shared" si="15"/>
        <v>0</v>
      </c>
      <c r="H227" s="19" t="e">
        <f t="shared" si="18"/>
        <v>#DIV/0!</v>
      </c>
      <c r="I227" s="19" t="e">
        <f t="shared" si="19"/>
        <v>#DIV/0!</v>
      </c>
    </row>
    <row r="228" spans="1:9" x14ac:dyDescent="0.3">
      <c r="A228" s="33" t="s">
        <v>241</v>
      </c>
      <c r="B228" s="39">
        <v>0</v>
      </c>
      <c r="C228" s="19">
        <f t="shared" si="16"/>
        <v>0</v>
      </c>
      <c r="D228" s="39">
        <v>0</v>
      </c>
      <c r="E228" s="19">
        <f t="shared" si="17"/>
        <v>0</v>
      </c>
      <c r="F228" s="39">
        <v>0</v>
      </c>
      <c r="G228" s="19">
        <f t="shared" si="15"/>
        <v>0</v>
      </c>
      <c r="H228" s="19" t="e">
        <f t="shared" si="18"/>
        <v>#DIV/0!</v>
      </c>
      <c r="I228" s="19" t="e">
        <f t="shared" si="19"/>
        <v>#DIV/0!</v>
      </c>
    </row>
    <row r="229" spans="1:9" x14ac:dyDescent="0.3">
      <c r="A229" s="33" t="s">
        <v>243</v>
      </c>
      <c r="B229" s="39">
        <v>0</v>
      </c>
      <c r="C229" s="19">
        <f t="shared" si="16"/>
        <v>0</v>
      </c>
      <c r="D229" s="39">
        <v>0</v>
      </c>
      <c r="E229" s="19">
        <f t="shared" si="17"/>
        <v>0</v>
      </c>
      <c r="F229" s="39">
        <v>0</v>
      </c>
      <c r="G229" s="19">
        <f t="shared" si="15"/>
        <v>0</v>
      </c>
      <c r="H229" s="19" t="e">
        <f t="shared" si="18"/>
        <v>#DIV/0!</v>
      </c>
      <c r="I229" s="19" t="e">
        <f t="shared" si="19"/>
        <v>#DIV/0!</v>
      </c>
    </row>
    <row r="230" spans="1:9" x14ac:dyDescent="0.3">
      <c r="A230" s="33" t="s">
        <v>244</v>
      </c>
      <c r="B230" s="39">
        <v>0</v>
      </c>
      <c r="C230" s="19">
        <f t="shared" si="16"/>
        <v>0</v>
      </c>
      <c r="D230" s="39">
        <v>0</v>
      </c>
      <c r="E230" s="19">
        <f t="shared" si="17"/>
        <v>0</v>
      </c>
      <c r="F230" s="39">
        <v>0</v>
      </c>
      <c r="G230" s="19">
        <f t="shared" si="15"/>
        <v>0</v>
      </c>
      <c r="H230" s="19" t="e">
        <f t="shared" si="18"/>
        <v>#DIV/0!</v>
      </c>
      <c r="I230" s="19" t="e">
        <f t="shared" si="19"/>
        <v>#DIV/0!</v>
      </c>
    </row>
    <row r="231" spans="1:9" x14ac:dyDescent="0.3">
      <c r="A231" s="33" t="s">
        <v>250</v>
      </c>
      <c r="B231" s="39">
        <v>0</v>
      </c>
      <c r="C231" s="19">
        <f t="shared" si="16"/>
        <v>0</v>
      </c>
      <c r="D231" s="39">
        <v>0</v>
      </c>
      <c r="E231" s="19">
        <f t="shared" si="17"/>
        <v>0</v>
      </c>
      <c r="F231" s="39">
        <v>0</v>
      </c>
      <c r="G231" s="19">
        <f t="shared" si="15"/>
        <v>0</v>
      </c>
      <c r="H231" s="19" t="e">
        <f t="shared" si="18"/>
        <v>#DIV/0!</v>
      </c>
      <c r="I231" s="19" t="e">
        <f t="shared" si="19"/>
        <v>#DIV/0!</v>
      </c>
    </row>
    <row r="232" spans="1:9" x14ac:dyDescent="0.3">
      <c r="A232" s="33" t="s">
        <v>251</v>
      </c>
      <c r="B232" s="39">
        <v>0</v>
      </c>
      <c r="C232" s="19">
        <f t="shared" si="16"/>
        <v>0</v>
      </c>
      <c r="D232" s="39">
        <v>0.38996833000000003</v>
      </c>
      <c r="E232" s="19">
        <f t="shared" si="17"/>
        <v>3.8294220231696049E-5</v>
      </c>
      <c r="F232" s="39">
        <v>1.46454368</v>
      </c>
      <c r="G232" s="19">
        <f t="shared" si="15"/>
        <v>1.973735829639015E-4</v>
      </c>
      <c r="H232" s="19">
        <f t="shared" si="18"/>
        <v>-1</v>
      </c>
      <c r="I232" s="19">
        <f t="shared" si="19"/>
        <v>-1</v>
      </c>
    </row>
    <row r="233" spans="1:9" x14ac:dyDescent="0.3">
      <c r="A233" s="33" t="s">
        <v>252</v>
      </c>
      <c r="B233" s="39">
        <v>0</v>
      </c>
      <c r="C233" s="19">
        <f t="shared" si="16"/>
        <v>0</v>
      </c>
      <c r="D233" s="39">
        <v>0</v>
      </c>
      <c r="E233" s="19">
        <f t="shared" si="17"/>
        <v>0</v>
      </c>
      <c r="F233" s="39">
        <v>0</v>
      </c>
      <c r="G233" s="19">
        <f t="shared" si="15"/>
        <v>0</v>
      </c>
      <c r="H233" s="19" t="e">
        <f t="shared" si="18"/>
        <v>#DIV/0!</v>
      </c>
      <c r="I233" s="19" t="e">
        <f t="shared" si="19"/>
        <v>#DIV/0!</v>
      </c>
    </row>
    <row r="234" spans="1:9" x14ac:dyDescent="0.3">
      <c r="A234" s="33" t="s">
        <v>255</v>
      </c>
      <c r="B234" s="39">
        <v>0</v>
      </c>
      <c r="C234" s="19">
        <f t="shared" si="16"/>
        <v>0</v>
      </c>
      <c r="D234" s="39">
        <v>6.4674999999999997E-4</v>
      </c>
      <c r="E234" s="19">
        <f t="shared" si="17"/>
        <v>6.3509739200743338E-8</v>
      </c>
      <c r="F234" s="39">
        <v>0</v>
      </c>
      <c r="G234" s="19">
        <f t="shared" si="15"/>
        <v>0</v>
      </c>
      <c r="H234" s="19">
        <f t="shared" si="18"/>
        <v>-1</v>
      </c>
      <c r="I234" s="19" t="e">
        <f t="shared" si="19"/>
        <v>#DIV/0!</v>
      </c>
    </row>
    <row r="235" spans="1:9" x14ac:dyDescent="0.3">
      <c r="A235" s="33" t="s">
        <v>257</v>
      </c>
      <c r="B235" s="39">
        <v>0</v>
      </c>
      <c r="C235" s="19">
        <f t="shared" si="16"/>
        <v>0</v>
      </c>
      <c r="D235" s="39">
        <v>0</v>
      </c>
      <c r="E235" s="19">
        <f t="shared" si="17"/>
        <v>0</v>
      </c>
      <c r="F235" s="39">
        <v>0</v>
      </c>
      <c r="G235" s="19">
        <f t="shared" si="15"/>
        <v>0</v>
      </c>
      <c r="H235" s="19" t="e">
        <f t="shared" si="18"/>
        <v>#DIV/0!</v>
      </c>
      <c r="I235" s="19" t="e">
        <f t="shared" si="19"/>
        <v>#DIV/0!</v>
      </c>
    </row>
    <row r="236" spans="1:9" x14ac:dyDescent="0.3">
      <c r="A236" s="33" t="s">
        <v>260</v>
      </c>
      <c r="B236" s="39">
        <v>0</v>
      </c>
      <c r="C236" s="19">
        <f t="shared" si="16"/>
        <v>0</v>
      </c>
      <c r="D236" s="39">
        <v>0</v>
      </c>
      <c r="E236" s="19">
        <f t="shared" si="17"/>
        <v>0</v>
      </c>
      <c r="F236" s="39">
        <v>0</v>
      </c>
      <c r="G236" s="19">
        <f t="shared" si="15"/>
        <v>0</v>
      </c>
      <c r="H236" s="19" t="e">
        <f t="shared" si="18"/>
        <v>#DIV/0!</v>
      </c>
      <c r="I236" s="19" t="e">
        <f t="shared" si="19"/>
        <v>#DIV/0!</v>
      </c>
    </row>
    <row r="237" spans="1:9" x14ac:dyDescent="0.3">
      <c r="A237" s="33" t="s">
        <v>265</v>
      </c>
      <c r="B237" s="39">
        <v>0</v>
      </c>
      <c r="C237" s="19">
        <f t="shared" si="16"/>
        <v>0</v>
      </c>
      <c r="D237" s="39">
        <v>0</v>
      </c>
      <c r="E237" s="19">
        <f t="shared" si="17"/>
        <v>0</v>
      </c>
      <c r="F237" s="39">
        <v>0</v>
      </c>
      <c r="G237" s="19">
        <f t="shared" ref="G237:G264" si="20">(F237/$F$264)</f>
        <v>0</v>
      </c>
      <c r="H237" s="19" t="e">
        <f t="shared" si="18"/>
        <v>#DIV/0!</v>
      </c>
      <c r="I237" s="19" t="e">
        <f t="shared" si="19"/>
        <v>#DIV/0!</v>
      </c>
    </row>
    <row r="238" spans="1:9" x14ac:dyDescent="0.3">
      <c r="A238" s="33" t="s">
        <v>267</v>
      </c>
      <c r="B238" s="39">
        <v>0</v>
      </c>
      <c r="C238" s="19">
        <f t="shared" si="16"/>
        <v>0</v>
      </c>
      <c r="D238" s="39">
        <v>0</v>
      </c>
      <c r="E238" s="19">
        <f t="shared" si="17"/>
        <v>0</v>
      </c>
      <c r="F238" s="39">
        <v>0</v>
      </c>
      <c r="G238" s="19">
        <f t="shared" si="20"/>
        <v>0</v>
      </c>
      <c r="H238" s="19" t="e">
        <f t="shared" si="18"/>
        <v>#DIV/0!</v>
      </c>
      <c r="I238" s="19" t="e">
        <f t="shared" si="19"/>
        <v>#DIV/0!</v>
      </c>
    </row>
    <row r="239" spans="1:9" x14ac:dyDescent="0.3">
      <c r="A239" s="33" t="s">
        <v>268</v>
      </c>
      <c r="B239" s="39">
        <v>0</v>
      </c>
      <c r="C239" s="19">
        <f t="shared" si="16"/>
        <v>0</v>
      </c>
      <c r="D239" s="39">
        <v>2.5552399999999999E-3</v>
      </c>
      <c r="E239" s="19">
        <f t="shared" si="17"/>
        <v>2.509201793510745E-7</v>
      </c>
      <c r="F239" s="39">
        <v>0</v>
      </c>
      <c r="G239" s="19">
        <f t="shared" si="20"/>
        <v>0</v>
      </c>
      <c r="H239" s="19">
        <f t="shared" si="18"/>
        <v>-1</v>
      </c>
      <c r="I239" s="19" t="e">
        <f t="shared" si="19"/>
        <v>#DIV/0!</v>
      </c>
    </row>
    <row r="240" spans="1:9" x14ac:dyDescent="0.3">
      <c r="A240" s="33" t="s">
        <v>269</v>
      </c>
      <c r="B240" s="39">
        <v>0</v>
      </c>
      <c r="C240" s="19">
        <f t="shared" si="16"/>
        <v>0</v>
      </c>
      <c r="D240" s="39">
        <v>0</v>
      </c>
      <c r="E240" s="19">
        <f t="shared" si="17"/>
        <v>0</v>
      </c>
      <c r="F240" s="39">
        <v>0</v>
      </c>
      <c r="G240" s="19">
        <f t="shared" si="20"/>
        <v>0</v>
      </c>
      <c r="H240" s="19" t="e">
        <f t="shared" si="18"/>
        <v>#DIV/0!</v>
      </c>
      <c r="I240" s="19" t="e">
        <f t="shared" si="19"/>
        <v>#DIV/0!</v>
      </c>
    </row>
    <row r="241" spans="1:9" x14ac:dyDescent="0.3">
      <c r="A241" s="33" t="s">
        <v>270</v>
      </c>
      <c r="B241" s="39">
        <v>0</v>
      </c>
      <c r="C241" s="19">
        <f t="shared" si="16"/>
        <v>0</v>
      </c>
      <c r="D241" s="39">
        <v>0</v>
      </c>
      <c r="E241" s="19">
        <f t="shared" si="17"/>
        <v>0</v>
      </c>
      <c r="F241" s="39">
        <v>0</v>
      </c>
      <c r="G241" s="19">
        <f t="shared" si="20"/>
        <v>0</v>
      </c>
      <c r="H241" s="19" t="e">
        <f t="shared" si="18"/>
        <v>#DIV/0!</v>
      </c>
      <c r="I241" s="19" t="e">
        <f t="shared" si="19"/>
        <v>#DIV/0!</v>
      </c>
    </row>
    <row r="242" spans="1:9" x14ac:dyDescent="0.3">
      <c r="A242" s="33" t="s">
        <v>271</v>
      </c>
      <c r="B242" s="39">
        <v>0</v>
      </c>
      <c r="C242" s="19">
        <f t="shared" si="16"/>
        <v>0</v>
      </c>
      <c r="D242" s="39">
        <v>5.7279657100000003</v>
      </c>
      <c r="E242" s="19">
        <f t="shared" si="17"/>
        <v>5.6247639488658785E-4</v>
      </c>
      <c r="F242" s="39">
        <v>57.929055599999998</v>
      </c>
      <c r="G242" s="19">
        <f t="shared" si="20"/>
        <v>7.8069813947010871E-3</v>
      </c>
      <c r="H242" s="19">
        <f t="shared" si="18"/>
        <v>-1</v>
      </c>
      <c r="I242" s="19">
        <f t="shared" si="19"/>
        <v>-1</v>
      </c>
    </row>
    <row r="243" spans="1:9" x14ac:dyDescent="0.3">
      <c r="A243" s="33" t="s">
        <v>273</v>
      </c>
      <c r="B243" s="39">
        <v>0</v>
      </c>
      <c r="C243" s="19">
        <f t="shared" si="16"/>
        <v>0</v>
      </c>
      <c r="D243" s="39">
        <v>0</v>
      </c>
      <c r="E243" s="19">
        <f t="shared" si="17"/>
        <v>0</v>
      </c>
      <c r="F243" s="39">
        <v>0</v>
      </c>
      <c r="G243" s="19">
        <f t="shared" si="20"/>
        <v>0</v>
      </c>
      <c r="H243" s="19" t="e">
        <f t="shared" si="18"/>
        <v>#DIV/0!</v>
      </c>
      <c r="I243" s="19" t="e">
        <f t="shared" si="19"/>
        <v>#DIV/0!</v>
      </c>
    </row>
    <row r="244" spans="1:9" x14ac:dyDescent="0.3">
      <c r="A244" s="33" t="s">
        <v>275</v>
      </c>
      <c r="B244" s="39">
        <v>0</v>
      </c>
      <c r="C244" s="19">
        <f t="shared" si="16"/>
        <v>0</v>
      </c>
      <c r="D244" s="39">
        <v>0</v>
      </c>
      <c r="E244" s="19">
        <f t="shared" si="17"/>
        <v>0</v>
      </c>
      <c r="F244" s="39">
        <v>0</v>
      </c>
      <c r="G244" s="19">
        <f t="shared" si="20"/>
        <v>0</v>
      </c>
      <c r="H244" s="19" t="e">
        <f t="shared" si="18"/>
        <v>#DIV/0!</v>
      </c>
      <c r="I244" s="19" t="e">
        <f t="shared" si="19"/>
        <v>#DIV/0!</v>
      </c>
    </row>
    <row r="245" spans="1:9" x14ac:dyDescent="0.3">
      <c r="A245" s="33" t="s">
        <v>277</v>
      </c>
      <c r="B245" s="39">
        <v>0</v>
      </c>
      <c r="C245" s="19">
        <f t="shared" si="16"/>
        <v>0</v>
      </c>
      <c r="D245" s="39">
        <v>0</v>
      </c>
      <c r="E245" s="19">
        <f t="shared" si="17"/>
        <v>0</v>
      </c>
      <c r="F245" s="39">
        <v>0</v>
      </c>
      <c r="G245" s="19">
        <f t="shared" si="20"/>
        <v>0</v>
      </c>
      <c r="H245" s="19" t="e">
        <f t="shared" si="18"/>
        <v>#DIV/0!</v>
      </c>
      <c r="I245" s="19" t="e">
        <f t="shared" si="19"/>
        <v>#DIV/0!</v>
      </c>
    </row>
    <row r="246" spans="1:9" x14ac:dyDescent="0.3">
      <c r="A246" s="33" t="s">
        <v>278</v>
      </c>
      <c r="B246" s="39">
        <v>0</v>
      </c>
      <c r="C246" s="19">
        <f t="shared" si="16"/>
        <v>0</v>
      </c>
      <c r="D246" s="39">
        <v>0</v>
      </c>
      <c r="E246" s="19">
        <f t="shared" si="17"/>
        <v>0</v>
      </c>
      <c r="F246" s="39">
        <v>0</v>
      </c>
      <c r="G246" s="19">
        <f t="shared" si="20"/>
        <v>0</v>
      </c>
      <c r="H246" s="19" t="e">
        <f t="shared" si="18"/>
        <v>#DIV/0!</v>
      </c>
      <c r="I246" s="19" t="e">
        <f t="shared" si="19"/>
        <v>#DIV/0!</v>
      </c>
    </row>
    <row r="247" spans="1:9" x14ac:dyDescent="0.3">
      <c r="A247" s="33" t="s">
        <v>280</v>
      </c>
      <c r="B247" s="39">
        <v>0</v>
      </c>
      <c r="C247" s="19">
        <f t="shared" si="16"/>
        <v>0</v>
      </c>
      <c r="D247" s="39">
        <v>0</v>
      </c>
      <c r="E247" s="19">
        <f t="shared" si="17"/>
        <v>0</v>
      </c>
      <c r="F247" s="39">
        <v>0</v>
      </c>
      <c r="G247" s="19">
        <f t="shared" si="20"/>
        <v>0</v>
      </c>
      <c r="H247" s="19" t="e">
        <f t="shared" si="18"/>
        <v>#DIV/0!</v>
      </c>
      <c r="I247" s="19" t="e">
        <f t="shared" si="19"/>
        <v>#DIV/0!</v>
      </c>
    </row>
    <row r="248" spans="1:9" x14ac:dyDescent="0.3">
      <c r="A248" s="33" t="s">
        <v>281</v>
      </c>
      <c r="B248" s="39">
        <v>0</v>
      </c>
      <c r="C248" s="19">
        <f t="shared" si="16"/>
        <v>0</v>
      </c>
      <c r="D248" s="39">
        <v>0</v>
      </c>
      <c r="E248" s="19">
        <f t="shared" si="17"/>
        <v>0</v>
      </c>
      <c r="F248" s="39">
        <v>0</v>
      </c>
      <c r="G248" s="19">
        <f t="shared" si="20"/>
        <v>0</v>
      </c>
      <c r="H248" s="19" t="e">
        <f t="shared" si="18"/>
        <v>#DIV/0!</v>
      </c>
      <c r="I248" s="19" t="e">
        <f t="shared" si="19"/>
        <v>#DIV/0!</v>
      </c>
    </row>
    <row r="249" spans="1:9" x14ac:dyDescent="0.3">
      <c r="A249" s="33" t="s">
        <v>286</v>
      </c>
      <c r="B249" s="39">
        <v>0</v>
      </c>
      <c r="C249" s="19">
        <f t="shared" si="16"/>
        <v>0</v>
      </c>
      <c r="D249" s="39">
        <v>0</v>
      </c>
      <c r="E249" s="19">
        <f t="shared" si="17"/>
        <v>0</v>
      </c>
      <c r="F249" s="39">
        <v>0</v>
      </c>
      <c r="G249" s="19">
        <f t="shared" si="20"/>
        <v>0</v>
      </c>
      <c r="H249" s="19" t="e">
        <f t="shared" si="18"/>
        <v>#DIV/0!</v>
      </c>
      <c r="I249" s="19" t="e">
        <f t="shared" si="19"/>
        <v>#DIV/0!</v>
      </c>
    </row>
    <row r="250" spans="1:9" x14ac:dyDescent="0.3">
      <c r="A250" s="33" t="s">
        <v>289</v>
      </c>
      <c r="B250" s="39">
        <v>0</v>
      </c>
      <c r="C250" s="19">
        <f t="shared" si="16"/>
        <v>0</v>
      </c>
      <c r="D250" s="39">
        <v>0</v>
      </c>
      <c r="E250" s="19">
        <f t="shared" si="17"/>
        <v>0</v>
      </c>
      <c r="F250" s="39">
        <v>0</v>
      </c>
      <c r="G250" s="19">
        <f t="shared" si="20"/>
        <v>0</v>
      </c>
      <c r="H250" s="19" t="e">
        <f t="shared" si="18"/>
        <v>#DIV/0!</v>
      </c>
      <c r="I250" s="19" t="e">
        <f t="shared" si="19"/>
        <v>#DIV/0!</v>
      </c>
    </row>
    <row r="251" spans="1:9" x14ac:dyDescent="0.3">
      <c r="A251" s="33" t="s">
        <v>292</v>
      </c>
      <c r="B251" s="39">
        <v>0</v>
      </c>
      <c r="C251" s="19">
        <f t="shared" si="16"/>
        <v>0</v>
      </c>
      <c r="D251" s="39">
        <v>0</v>
      </c>
      <c r="E251" s="19">
        <f t="shared" si="17"/>
        <v>0</v>
      </c>
      <c r="F251" s="39">
        <v>0</v>
      </c>
      <c r="G251" s="19">
        <f t="shared" si="20"/>
        <v>0</v>
      </c>
      <c r="H251" s="19" t="e">
        <f t="shared" si="18"/>
        <v>#DIV/0!</v>
      </c>
      <c r="I251" s="19" t="e">
        <f t="shared" si="19"/>
        <v>#DIV/0!</v>
      </c>
    </row>
    <row r="252" spans="1:9" x14ac:dyDescent="0.3">
      <c r="A252" s="33" t="s">
        <v>293</v>
      </c>
      <c r="B252" s="39">
        <v>0</v>
      </c>
      <c r="C252" s="19">
        <f t="shared" si="16"/>
        <v>0</v>
      </c>
      <c r="D252" s="39">
        <v>0</v>
      </c>
      <c r="E252" s="19">
        <f t="shared" si="17"/>
        <v>0</v>
      </c>
      <c r="F252" s="39">
        <v>0</v>
      </c>
      <c r="G252" s="19">
        <f t="shared" si="20"/>
        <v>0</v>
      </c>
      <c r="H252" s="19" t="e">
        <f t="shared" si="18"/>
        <v>#DIV/0!</v>
      </c>
      <c r="I252" s="19" t="e">
        <f t="shared" si="19"/>
        <v>#DIV/0!</v>
      </c>
    </row>
    <row r="253" spans="1:9" x14ac:dyDescent="0.3">
      <c r="A253" s="33" t="s">
        <v>294</v>
      </c>
      <c r="B253" s="39">
        <v>0</v>
      </c>
      <c r="C253" s="19">
        <f t="shared" si="16"/>
        <v>0</v>
      </c>
      <c r="D253" s="39">
        <v>0</v>
      </c>
      <c r="E253" s="19">
        <f t="shared" si="17"/>
        <v>0</v>
      </c>
      <c r="F253" s="39">
        <v>0</v>
      </c>
      <c r="G253" s="19">
        <f t="shared" si="20"/>
        <v>0</v>
      </c>
      <c r="H253" s="19" t="e">
        <f t="shared" si="18"/>
        <v>#DIV/0!</v>
      </c>
      <c r="I253" s="19" t="e">
        <f t="shared" si="19"/>
        <v>#DIV/0!</v>
      </c>
    </row>
    <row r="254" spans="1:9" x14ac:dyDescent="0.3">
      <c r="A254" s="33" t="s">
        <v>295</v>
      </c>
      <c r="B254" s="39">
        <v>0</v>
      </c>
      <c r="C254" s="19">
        <f t="shared" si="16"/>
        <v>0</v>
      </c>
      <c r="D254" s="39">
        <v>0</v>
      </c>
      <c r="E254" s="19">
        <f t="shared" si="17"/>
        <v>0</v>
      </c>
      <c r="F254" s="39">
        <v>0</v>
      </c>
      <c r="G254" s="19">
        <f t="shared" si="20"/>
        <v>0</v>
      </c>
      <c r="H254" s="19" t="e">
        <f t="shared" si="18"/>
        <v>#DIV/0!</v>
      </c>
      <c r="I254" s="19" t="e">
        <f t="shared" si="19"/>
        <v>#DIV/0!</v>
      </c>
    </row>
    <row r="255" spans="1:9" x14ac:dyDescent="0.3">
      <c r="A255" s="33" t="s">
        <v>297</v>
      </c>
      <c r="B255" s="39">
        <v>0</v>
      </c>
      <c r="C255" s="19">
        <f t="shared" si="16"/>
        <v>0</v>
      </c>
      <c r="D255" s="39">
        <v>0</v>
      </c>
      <c r="E255" s="19">
        <f t="shared" si="17"/>
        <v>0</v>
      </c>
      <c r="F255" s="39">
        <v>0</v>
      </c>
      <c r="G255" s="19">
        <f t="shared" si="20"/>
        <v>0</v>
      </c>
      <c r="H255" s="19" t="e">
        <f t="shared" si="18"/>
        <v>#DIV/0!</v>
      </c>
      <c r="I255" s="19" t="e">
        <f t="shared" si="19"/>
        <v>#DIV/0!</v>
      </c>
    </row>
    <row r="256" spans="1:9" x14ac:dyDescent="0.3">
      <c r="A256" s="33" t="s">
        <v>299</v>
      </c>
      <c r="B256" s="39">
        <v>0</v>
      </c>
      <c r="C256" s="19">
        <f t="shared" si="16"/>
        <v>0</v>
      </c>
      <c r="D256" s="39">
        <v>0</v>
      </c>
      <c r="E256" s="19">
        <f t="shared" si="17"/>
        <v>0</v>
      </c>
      <c r="F256" s="39">
        <v>0</v>
      </c>
      <c r="G256" s="19">
        <f t="shared" si="20"/>
        <v>0</v>
      </c>
      <c r="H256" s="19" t="e">
        <f t="shared" si="18"/>
        <v>#DIV/0!</v>
      </c>
      <c r="I256" s="19" t="e">
        <f t="shared" si="19"/>
        <v>#DIV/0!</v>
      </c>
    </row>
    <row r="257" spans="1:9" x14ac:dyDescent="0.3">
      <c r="A257" s="33" t="s">
        <v>300</v>
      </c>
      <c r="B257" s="39">
        <v>0</v>
      </c>
      <c r="C257" s="19">
        <f t="shared" si="16"/>
        <v>0</v>
      </c>
      <c r="D257" s="39">
        <v>0</v>
      </c>
      <c r="E257" s="19">
        <f t="shared" si="17"/>
        <v>0</v>
      </c>
      <c r="F257" s="39">
        <v>0</v>
      </c>
      <c r="G257" s="19">
        <f t="shared" si="20"/>
        <v>0</v>
      </c>
      <c r="H257" s="19" t="e">
        <f t="shared" si="18"/>
        <v>#DIV/0!</v>
      </c>
      <c r="I257" s="19" t="e">
        <f t="shared" si="19"/>
        <v>#DIV/0!</v>
      </c>
    </row>
    <row r="258" spans="1:9" x14ac:dyDescent="0.3">
      <c r="A258" s="33" t="s">
        <v>301</v>
      </c>
      <c r="B258" s="39">
        <v>0</v>
      </c>
      <c r="C258" s="19">
        <f t="shared" si="16"/>
        <v>0</v>
      </c>
      <c r="D258" s="39">
        <v>0</v>
      </c>
      <c r="E258" s="19">
        <f t="shared" si="17"/>
        <v>0</v>
      </c>
      <c r="F258" s="39">
        <v>0</v>
      </c>
      <c r="G258" s="19">
        <f t="shared" si="20"/>
        <v>0</v>
      </c>
      <c r="H258" s="19" t="e">
        <f t="shared" si="18"/>
        <v>#DIV/0!</v>
      </c>
      <c r="I258" s="19" t="e">
        <f t="shared" si="19"/>
        <v>#DIV/0!</v>
      </c>
    </row>
    <row r="259" spans="1:9" x14ac:dyDescent="0.3">
      <c r="A259" s="33" t="s">
        <v>302</v>
      </c>
      <c r="B259" s="39">
        <v>0</v>
      </c>
      <c r="C259" s="19">
        <f t="shared" si="16"/>
        <v>0</v>
      </c>
      <c r="D259" s="39">
        <v>0</v>
      </c>
      <c r="E259" s="19">
        <f t="shared" si="17"/>
        <v>0</v>
      </c>
      <c r="F259" s="39">
        <v>0</v>
      </c>
      <c r="G259" s="19">
        <f t="shared" si="20"/>
        <v>0</v>
      </c>
      <c r="H259" s="19" t="e">
        <f t="shared" si="18"/>
        <v>#DIV/0!</v>
      </c>
      <c r="I259" s="19" t="e">
        <f t="shared" si="19"/>
        <v>#DIV/0!</v>
      </c>
    </row>
    <row r="260" spans="1:9" x14ac:dyDescent="0.3">
      <c r="A260" s="33" t="s">
        <v>303</v>
      </c>
      <c r="B260" s="39">
        <v>0</v>
      </c>
      <c r="C260" s="19">
        <f t="shared" si="16"/>
        <v>0</v>
      </c>
      <c r="D260" s="39">
        <v>0</v>
      </c>
      <c r="E260" s="19">
        <f t="shared" si="17"/>
        <v>0</v>
      </c>
      <c r="F260" s="39">
        <v>0</v>
      </c>
      <c r="G260" s="19">
        <f t="shared" si="20"/>
        <v>0</v>
      </c>
      <c r="H260" s="19" t="e">
        <f t="shared" si="18"/>
        <v>#DIV/0!</v>
      </c>
      <c r="I260" s="19" t="e">
        <f t="shared" si="19"/>
        <v>#DIV/0!</v>
      </c>
    </row>
    <row r="261" spans="1:9" x14ac:dyDescent="0.3">
      <c r="A261" s="33" t="s">
        <v>306</v>
      </c>
      <c r="B261" s="39">
        <v>0</v>
      </c>
      <c r="C261" s="19">
        <f t="shared" si="16"/>
        <v>0</v>
      </c>
      <c r="D261" s="39">
        <v>0</v>
      </c>
      <c r="E261" s="19">
        <f t="shared" si="17"/>
        <v>0</v>
      </c>
      <c r="F261" s="39">
        <v>0</v>
      </c>
      <c r="G261" s="19">
        <f t="shared" si="20"/>
        <v>0</v>
      </c>
      <c r="H261" s="19" t="e">
        <f t="shared" si="18"/>
        <v>#DIV/0!</v>
      </c>
      <c r="I261" s="19" t="e">
        <f t="shared" si="19"/>
        <v>#DIV/0!</v>
      </c>
    </row>
    <row r="262" spans="1:9" x14ac:dyDescent="0.3">
      <c r="A262" s="33" t="s">
        <v>308</v>
      </c>
      <c r="B262" s="39">
        <v>0</v>
      </c>
      <c r="C262" s="19">
        <f t="shared" si="16"/>
        <v>0</v>
      </c>
      <c r="D262" s="39">
        <v>0</v>
      </c>
      <c r="E262" s="19">
        <f t="shared" si="17"/>
        <v>0</v>
      </c>
      <c r="F262" s="39">
        <v>0</v>
      </c>
      <c r="G262" s="19">
        <f t="shared" si="20"/>
        <v>0</v>
      </c>
      <c r="H262" s="19" t="e">
        <f t="shared" si="18"/>
        <v>#DIV/0!</v>
      </c>
      <c r="I262" s="19" t="e">
        <f t="shared" si="19"/>
        <v>#DIV/0!</v>
      </c>
    </row>
    <row r="263" spans="1:9" x14ac:dyDescent="0.3">
      <c r="A263" s="33" t="s">
        <v>309</v>
      </c>
      <c r="B263" s="39">
        <v>0</v>
      </c>
      <c r="C263" s="19">
        <f t="shared" si="16"/>
        <v>0</v>
      </c>
      <c r="D263" s="39">
        <v>0</v>
      </c>
      <c r="E263" s="19">
        <f t="shared" si="17"/>
        <v>0</v>
      </c>
      <c r="F263" s="39">
        <v>0</v>
      </c>
      <c r="G263" s="19">
        <f t="shared" si="20"/>
        <v>0</v>
      </c>
      <c r="H263" s="19" t="e">
        <f t="shared" si="18"/>
        <v>#DIV/0!</v>
      </c>
      <c r="I263" s="19" t="e">
        <f t="shared" si="19"/>
        <v>#DIV/0!</v>
      </c>
    </row>
    <row r="264" spans="1:9" x14ac:dyDescent="0.3">
      <c r="A264" s="21" t="s">
        <v>579</v>
      </c>
      <c r="B264" s="24">
        <v>10389.370508299999</v>
      </c>
      <c r="C264" s="23">
        <f t="shared" ref="C264" si="21">(B264/$B$264)</f>
        <v>1</v>
      </c>
      <c r="D264" s="24">
        <v>10183.47749714</v>
      </c>
      <c r="E264" s="23">
        <f t="shared" ref="E264" si="22">(D264/$D$264)</f>
        <v>1</v>
      </c>
      <c r="F264" s="24">
        <v>7420.1605807999986</v>
      </c>
      <c r="G264" s="23">
        <f t="shared" si="20"/>
        <v>1</v>
      </c>
      <c r="H264" s="23">
        <f t="shared" ref="H264" si="23">(B264/D264)-1</f>
        <v>2.021834007271317E-2</v>
      </c>
      <c r="I264" s="23">
        <f t="shared" ref="I264" si="24">(B264/F264)-1</f>
        <v>0.4001544030169597</v>
      </c>
    </row>
  </sheetData>
  <sortState ref="A10:D265">
    <sortCondition descending="1" ref="B9:B265"/>
  </sortState>
  <mergeCells count="6">
    <mergeCell ref="I5:I6"/>
    <mergeCell ref="A5:A6"/>
    <mergeCell ref="B5:C5"/>
    <mergeCell ref="D5:E5"/>
    <mergeCell ref="F5:G5"/>
    <mergeCell ref="H5:H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9"/>
  <sheetViews>
    <sheetView topLeftCell="A3" workbookViewId="0">
      <selection activeCell="C5" sqref="C5:C9"/>
    </sheetView>
  </sheetViews>
  <sheetFormatPr defaultRowHeight="14.4" x14ac:dyDescent="0.3"/>
  <cols>
    <col min="1" max="1" width="38.5546875" style="37" customWidth="1"/>
    <col min="2" max="2" width="12" style="37" bestFit="1" customWidth="1"/>
    <col min="3" max="3" width="8.44140625" style="37" bestFit="1" customWidth="1"/>
    <col min="4" max="4" width="12" style="37" bestFit="1" customWidth="1"/>
    <col min="5" max="5" width="7.33203125" style="37" bestFit="1" customWidth="1"/>
    <col min="6" max="6" width="12" style="37" bestFit="1" customWidth="1"/>
    <col min="7" max="7" width="8.109375" style="37" bestFit="1" customWidth="1"/>
    <col min="8" max="8" width="13.33203125" style="37" bestFit="1" customWidth="1"/>
    <col min="9" max="9" width="11.109375" style="37" bestFit="1" customWidth="1"/>
    <col min="10" max="22" width="9.109375" style="37"/>
  </cols>
  <sheetData>
    <row r="1" spans="1:11" x14ac:dyDescent="0.3">
      <c r="A1" s="20" t="s">
        <v>29</v>
      </c>
      <c r="B1" s="38"/>
      <c r="C1" s="38"/>
      <c r="K1" s="20" t="s">
        <v>48</v>
      </c>
    </row>
    <row r="3" spans="1:11" x14ac:dyDescent="0.3">
      <c r="A3" s="89" t="s">
        <v>26</v>
      </c>
      <c r="B3" s="90">
        <v>44306</v>
      </c>
      <c r="C3" s="90"/>
      <c r="D3" s="90">
        <v>44275</v>
      </c>
      <c r="E3" s="90"/>
      <c r="F3" s="90">
        <v>43940</v>
      </c>
      <c r="G3" s="90"/>
      <c r="H3" s="89" t="s">
        <v>23</v>
      </c>
      <c r="I3" s="89" t="s">
        <v>24</v>
      </c>
    </row>
    <row r="4" spans="1:11" x14ac:dyDescent="0.3">
      <c r="A4" s="89"/>
      <c r="B4" s="21" t="s">
        <v>21</v>
      </c>
      <c r="C4" s="21" t="s">
        <v>22</v>
      </c>
      <c r="D4" s="21" t="s">
        <v>21</v>
      </c>
      <c r="E4" s="21" t="s">
        <v>22</v>
      </c>
      <c r="F4" s="21" t="s">
        <v>21</v>
      </c>
      <c r="G4" s="21" t="s">
        <v>22</v>
      </c>
      <c r="H4" s="89"/>
      <c r="I4" s="89"/>
    </row>
    <row r="5" spans="1:11" x14ac:dyDescent="0.3">
      <c r="A5" s="33" t="s">
        <v>477</v>
      </c>
      <c r="B5" s="39">
        <v>2707.1744386</v>
      </c>
      <c r="C5" s="19">
        <f>(B5/$B$268)</f>
        <v>0.32440560719190831</v>
      </c>
      <c r="D5" s="39">
        <v>2206.7965014499996</v>
      </c>
      <c r="E5" s="19">
        <f t="shared" ref="E5:E68" si="0">(D5/$D$268)</f>
        <v>0.26245752637962855</v>
      </c>
      <c r="F5" s="39">
        <v>2397.3572226199999</v>
      </c>
      <c r="G5" s="19">
        <f t="shared" ref="G5:G68" si="1">(F5/$F$268)</f>
        <v>0.42410979513704261</v>
      </c>
      <c r="H5" s="19">
        <f>(B5/D5)-1</f>
        <v>0.22674403227539175</v>
      </c>
      <c r="I5" s="19">
        <f>(B5/F5)-1</f>
        <v>0.12923281230546446</v>
      </c>
    </row>
    <row r="6" spans="1:11" x14ac:dyDescent="0.3">
      <c r="A6" s="33" t="s">
        <v>385</v>
      </c>
      <c r="B6" s="39">
        <v>1765.4820882899999</v>
      </c>
      <c r="C6" s="19">
        <f>(B6/$B$268)</f>
        <v>0.21156091039864464</v>
      </c>
      <c r="D6" s="39">
        <v>374.33959177999998</v>
      </c>
      <c r="E6" s="19">
        <f t="shared" si="0"/>
        <v>4.4520753599157713E-2</v>
      </c>
      <c r="F6" s="39">
        <v>496.26793693000002</v>
      </c>
      <c r="G6" s="19">
        <f t="shared" si="1"/>
        <v>8.7793379759419601E-2</v>
      </c>
      <c r="H6" s="19">
        <f t="shared" ref="H6:H69" si="2">(B6/D6)-1</f>
        <v>3.7162579835465994</v>
      </c>
      <c r="I6" s="19">
        <f t="shared" ref="I6:I69" si="3">(B6/F6)-1</f>
        <v>2.5575179392236778</v>
      </c>
    </row>
    <row r="7" spans="1:11" x14ac:dyDescent="0.3">
      <c r="A7" s="33" t="s">
        <v>466</v>
      </c>
      <c r="B7" s="39">
        <v>981.87857033</v>
      </c>
      <c r="C7" s="19">
        <f t="shared" ref="C7:C69" si="4">(B7/$B$268)</f>
        <v>0.1176602841896479</v>
      </c>
      <c r="D7" s="39">
        <v>1078.8862941500001</v>
      </c>
      <c r="E7" s="19">
        <f t="shared" si="0"/>
        <v>0.12831352044533276</v>
      </c>
      <c r="F7" s="39">
        <v>0.16434000000000001</v>
      </c>
      <c r="G7" s="19">
        <f t="shared" si="1"/>
        <v>2.9072932091718274E-5</v>
      </c>
      <c r="H7" s="19">
        <f t="shared" si="2"/>
        <v>-8.9914687345646227E-2</v>
      </c>
      <c r="I7" s="19">
        <f t="shared" si="3"/>
        <v>5973.6779258245097</v>
      </c>
    </row>
    <row r="8" spans="1:11" x14ac:dyDescent="0.3">
      <c r="A8" s="33" t="s">
        <v>324</v>
      </c>
      <c r="B8" s="39">
        <v>871.16160495000008</v>
      </c>
      <c r="C8" s="19">
        <f t="shared" si="4"/>
        <v>0.10439287006648607</v>
      </c>
      <c r="D8" s="39">
        <v>980.22732654999993</v>
      </c>
      <c r="E8" s="19">
        <f t="shared" si="0"/>
        <v>0.11657986554128964</v>
      </c>
      <c r="F8" s="39">
        <v>868.99754887999995</v>
      </c>
      <c r="G8" s="19">
        <f t="shared" si="1"/>
        <v>0.15373193821624601</v>
      </c>
      <c r="H8" s="19">
        <f t="shared" si="2"/>
        <v>-0.11126574279852686</v>
      </c>
      <c r="I8" s="19">
        <f t="shared" si="3"/>
        <v>2.4902901887229323E-3</v>
      </c>
    </row>
    <row r="9" spans="1:11" x14ac:dyDescent="0.3">
      <c r="A9" s="33" t="s">
        <v>576</v>
      </c>
      <c r="B9" s="39">
        <v>363.87308000000002</v>
      </c>
      <c r="C9" s="19">
        <f t="shared" si="4"/>
        <v>4.3603569010955509E-2</v>
      </c>
      <c r="D9" s="39">
        <v>355.73550299999999</v>
      </c>
      <c r="E9" s="19">
        <f t="shared" si="0"/>
        <v>4.230814218775774E-2</v>
      </c>
      <c r="F9" s="39">
        <v>777.99726799999996</v>
      </c>
      <c r="G9" s="19">
        <f t="shared" si="1"/>
        <v>0.13763333175189449</v>
      </c>
      <c r="H9" s="19">
        <f t="shared" si="2"/>
        <v>2.2875358043754179E-2</v>
      </c>
      <c r="I9" s="19">
        <f t="shared" si="3"/>
        <v>-0.53229516996195925</v>
      </c>
    </row>
    <row r="10" spans="1:11" x14ac:dyDescent="0.3">
      <c r="A10" s="33" t="s">
        <v>386</v>
      </c>
      <c r="B10" s="39">
        <v>130.33584270999998</v>
      </c>
      <c r="C10" s="19">
        <f t="shared" si="4"/>
        <v>1.5618379661959402E-2</v>
      </c>
      <c r="D10" s="39">
        <v>137.43775450999999</v>
      </c>
      <c r="E10" s="19">
        <f t="shared" si="0"/>
        <v>1.6345672587465138E-2</v>
      </c>
      <c r="F10" s="39">
        <v>90.659091849999996</v>
      </c>
      <c r="G10" s="19">
        <f t="shared" si="1"/>
        <v>1.6038247662479611E-2</v>
      </c>
      <c r="H10" s="19">
        <f t="shared" si="2"/>
        <v>-5.1673660016638867E-2</v>
      </c>
      <c r="I10" s="19">
        <f t="shared" si="3"/>
        <v>0.43764778634278789</v>
      </c>
    </row>
    <row r="11" spans="1:11" x14ac:dyDescent="0.3">
      <c r="A11" s="33" t="s">
        <v>412</v>
      </c>
      <c r="B11" s="39">
        <v>124.1470815</v>
      </c>
      <c r="C11" s="19">
        <f t="shared" si="4"/>
        <v>1.4876769217700765E-2</v>
      </c>
      <c r="D11" s="39">
        <v>106.03320893999999</v>
      </c>
      <c r="E11" s="19">
        <f t="shared" si="0"/>
        <v>1.2610684181437312E-2</v>
      </c>
      <c r="F11" s="39">
        <v>0.21008350000000001</v>
      </c>
      <c r="G11" s="19">
        <f t="shared" si="1"/>
        <v>3.7165287386457928E-5</v>
      </c>
      <c r="H11" s="19">
        <f t="shared" si="2"/>
        <v>0.17083206988717969</v>
      </c>
      <c r="I11" s="19">
        <f t="shared" si="3"/>
        <v>589.94160893168669</v>
      </c>
    </row>
    <row r="12" spans="1:11" x14ac:dyDescent="0.3">
      <c r="A12" s="33" t="s">
        <v>315</v>
      </c>
      <c r="B12" s="39">
        <v>116.974853</v>
      </c>
      <c r="C12" s="19">
        <f t="shared" si="4"/>
        <v>1.4017308110102225E-2</v>
      </c>
      <c r="D12" s="39">
        <v>134.229726</v>
      </c>
      <c r="E12" s="19">
        <f t="shared" si="0"/>
        <v>1.5964137078080066E-2</v>
      </c>
      <c r="F12" s="39">
        <v>89.706722749999997</v>
      </c>
      <c r="G12" s="19">
        <f t="shared" si="1"/>
        <v>1.5869766695152419E-2</v>
      </c>
      <c r="H12" s="19">
        <f t="shared" si="2"/>
        <v>-0.12854733086469983</v>
      </c>
      <c r="I12" s="19">
        <f t="shared" si="3"/>
        <v>0.30396975180993335</v>
      </c>
    </row>
    <row r="13" spans="1:11" x14ac:dyDescent="0.3">
      <c r="A13" s="33" t="s">
        <v>352</v>
      </c>
      <c r="B13" s="39">
        <v>114.46938344</v>
      </c>
      <c r="C13" s="19">
        <f t="shared" si="4"/>
        <v>1.3717073163168782E-2</v>
      </c>
      <c r="D13" s="39">
        <v>108.10625041</v>
      </c>
      <c r="E13" s="19">
        <f t="shared" si="0"/>
        <v>1.2857234026854002E-2</v>
      </c>
      <c r="F13" s="39">
        <v>0.67477399000000005</v>
      </c>
      <c r="G13" s="19">
        <f t="shared" si="1"/>
        <v>1.1937238887993054E-4</v>
      </c>
      <c r="H13" s="19">
        <f t="shared" si="2"/>
        <v>5.8859991960385383E-2</v>
      </c>
      <c r="I13" s="19">
        <f t="shared" si="3"/>
        <v>168.64107262047844</v>
      </c>
    </row>
    <row r="14" spans="1:11" x14ac:dyDescent="0.3">
      <c r="A14" s="33" t="s">
        <v>395</v>
      </c>
      <c r="B14" s="39">
        <v>88.162624989999998</v>
      </c>
      <c r="C14" s="19">
        <f t="shared" si="4"/>
        <v>1.0564686738954296E-2</v>
      </c>
      <c r="D14" s="39">
        <v>137.79432263999999</v>
      </c>
      <c r="E14" s="19">
        <f t="shared" si="0"/>
        <v>1.6388079755196336E-2</v>
      </c>
      <c r="F14" s="39">
        <v>37.147090630000001</v>
      </c>
      <c r="G14" s="19">
        <f t="shared" si="1"/>
        <v>6.5715884342880254E-3</v>
      </c>
      <c r="H14" s="19">
        <f t="shared" si="2"/>
        <v>-0.36018681103188299</v>
      </c>
      <c r="I14" s="19">
        <f t="shared" si="3"/>
        <v>1.3733386247697106</v>
      </c>
    </row>
    <row r="15" spans="1:11" x14ac:dyDescent="0.3">
      <c r="A15" s="33" t="s">
        <v>541</v>
      </c>
      <c r="B15" s="39">
        <v>77.302849040000012</v>
      </c>
      <c r="C15" s="19">
        <f t="shared" si="4"/>
        <v>9.2633401538226353E-3</v>
      </c>
      <c r="D15" s="39">
        <v>3.6517316499999999</v>
      </c>
      <c r="E15" s="19">
        <f t="shared" si="0"/>
        <v>4.343057709360406E-4</v>
      </c>
      <c r="F15" s="39">
        <v>1.00304281</v>
      </c>
      <c r="G15" s="19">
        <f t="shared" si="1"/>
        <v>1.7744551235375605E-4</v>
      </c>
      <c r="H15" s="19">
        <f t="shared" si="2"/>
        <v>20.168819740629083</v>
      </c>
      <c r="I15" s="19">
        <f t="shared" si="3"/>
        <v>76.068344710032875</v>
      </c>
    </row>
    <row r="16" spans="1:11" x14ac:dyDescent="0.3">
      <c r="A16" s="33" t="s">
        <v>362</v>
      </c>
      <c r="B16" s="39">
        <v>73.712939300000002</v>
      </c>
      <c r="C16" s="19">
        <f t="shared" si="4"/>
        <v>8.8331547795949192E-3</v>
      </c>
      <c r="D16" s="39">
        <v>84.977626389999998</v>
      </c>
      <c r="E16" s="19">
        <f t="shared" si="0"/>
        <v>1.0106513040634785E-2</v>
      </c>
      <c r="F16" s="39">
        <v>47.567255979999999</v>
      </c>
      <c r="G16" s="19">
        <f t="shared" si="1"/>
        <v>8.414990890202749E-3</v>
      </c>
      <c r="H16" s="19">
        <f t="shared" si="2"/>
        <v>-0.13256062293739945</v>
      </c>
      <c r="I16" s="19">
        <f t="shared" si="3"/>
        <v>0.54965717028102579</v>
      </c>
    </row>
    <row r="17" spans="1:9" x14ac:dyDescent="0.3">
      <c r="A17" s="33" t="s">
        <v>379</v>
      </c>
      <c r="B17" s="39">
        <v>51.148947770000007</v>
      </c>
      <c r="C17" s="19">
        <f t="shared" si="4"/>
        <v>6.1292708818331768E-3</v>
      </c>
      <c r="D17" s="39">
        <v>1427.6846585000001</v>
      </c>
      <c r="E17" s="19">
        <f t="shared" si="0"/>
        <v>0.16979661861610243</v>
      </c>
      <c r="F17" s="39">
        <v>24.494242410000002</v>
      </c>
      <c r="G17" s="19">
        <f t="shared" si="1"/>
        <v>4.3332082647195794E-3</v>
      </c>
      <c r="H17" s="19">
        <f t="shared" si="2"/>
        <v>-0.96417349765196769</v>
      </c>
      <c r="I17" s="19">
        <f t="shared" si="3"/>
        <v>1.0882028892274689</v>
      </c>
    </row>
    <row r="18" spans="1:9" x14ac:dyDescent="0.3">
      <c r="A18" s="33" t="s">
        <v>513</v>
      </c>
      <c r="B18" s="39">
        <v>49.74984285</v>
      </c>
      <c r="C18" s="19">
        <f t="shared" si="4"/>
        <v>5.9616136098723394E-3</v>
      </c>
      <c r="D18" s="39">
        <v>65.489664790000006</v>
      </c>
      <c r="E18" s="19">
        <f t="shared" si="0"/>
        <v>7.7887813456839934E-3</v>
      </c>
      <c r="F18" s="39">
        <v>0.40661241999999997</v>
      </c>
      <c r="G18" s="19">
        <f t="shared" si="1"/>
        <v>7.193267174339313E-5</v>
      </c>
      <c r="H18" s="19">
        <f t="shared" si="2"/>
        <v>-0.24034054824484929</v>
      </c>
      <c r="I18" s="19">
        <f t="shared" si="3"/>
        <v>121.35200009384859</v>
      </c>
    </row>
    <row r="19" spans="1:9" x14ac:dyDescent="0.3">
      <c r="A19" s="33" t="s">
        <v>429</v>
      </c>
      <c r="B19" s="39">
        <v>45.086225670000005</v>
      </c>
      <c r="C19" s="19">
        <f t="shared" si="4"/>
        <v>5.4027639319879309E-3</v>
      </c>
      <c r="D19" s="39">
        <v>71.945905549999992</v>
      </c>
      <c r="E19" s="19">
        <f t="shared" si="0"/>
        <v>8.5566314752575836E-3</v>
      </c>
      <c r="F19" s="39">
        <v>84.013547160000002</v>
      </c>
      <c r="G19" s="19">
        <f t="shared" si="1"/>
        <v>1.4862602843903191E-2</v>
      </c>
      <c r="H19" s="19">
        <f t="shared" si="2"/>
        <v>-0.37333159788131942</v>
      </c>
      <c r="I19" s="19">
        <f t="shared" si="3"/>
        <v>-0.46334576750895506</v>
      </c>
    </row>
    <row r="20" spans="1:9" x14ac:dyDescent="0.3">
      <c r="A20" s="33" t="s">
        <v>472</v>
      </c>
      <c r="B20" s="39">
        <v>41.544323970000001</v>
      </c>
      <c r="C20" s="19">
        <f t="shared" si="4"/>
        <v>4.9783314479856225E-3</v>
      </c>
      <c r="D20" s="39">
        <v>43.168257590000003</v>
      </c>
      <c r="E20" s="19">
        <f t="shared" si="0"/>
        <v>5.1340638331380511E-3</v>
      </c>
      <c r="F20" s="39">
        <v>21.203641910000002</v>
      </c>
      <c r="G20" s="19">
        <f t="shared" si="1"/>
        <v>3.7510772870058512E-3</v>
      </c>
      <c r="H20" s="19">
        <f t="shared" si="2"/>
        <v>-3.7618697410112478E-2</v>
      </c>
      <c r="I20" s="19">
        <f t="shared" si="3"/>
        <v>0.95930133824826491</v>
      </c>
    </row>
    <row r="21" spans="1:9" x14ac:dyDescent="0.3">
      <c r="A21" s="33" t="s">
        <v>327</v>
      </c>
      <c r="B21" s="39">
        <v>38.774427509999995</v>
      </c>
      <c r="C21" s="19">
        <f t="shared" si="4"/>
        <v>4.6464097475762056E-3</v>
      </c>
      <c r="D21" s="39">
        <v>15.50174176</v>
      </c>
      <c r="E21" s="19">
        <f t="shared" si="0"/>
        <v>1.8436447557498414E-3</v>
      </c>
      <c r="F21" s="39">
        <v>21.94393728</v>
      </c>
      <c r="G21" s="19">
        <f t="shared" si="1"/>
        <v>3.8820408808954909E-3</v>
      </c>
      <c r="H21" s="19">
        <f t="shared" si="2"/>
        <v>1.5012948938455284</v>
      </c>
      <c r="I21" s="19">
        <f t="shared" si="3"/>
        <v>0.76697677427922328</v>
      </c>
    </row>
    <row r="22" spans="1:9" x14ac:dyDescent="0.3">
      <c r="A22" s="33" t="s">
        <v>540</v>
      </c>
      <c r="B22" s="39">
        <v>36.151858439999998</v>
      </c>
      <c r="C22" s="19">
        <f t="shared" si="4"/>
        <v>4.3321425546589878E-3</v>
      </c>
      <c r="D22" s="39">
        <v>22.694800570000002</v>
      </c>
      <c r="E22" s="19">
        <f t="shared" si="0"/>
        <v>2.6991257306088045E-3</v>
      </c>
      <c r="F22" s="39">
        <v>0.65969999999999995</v>
      </c>
      <c r="G22" s="19">
        <f t="shared" si="1"/>
        <v>1.1670569125536414E-4</v>
      </c>
      <c r="H22" s="19">
        <f t="shared" si="2"/>
        <v>0.59295774944102075</v>
      </c>
      <c r="I22" s="19">
        <f t="shared" si="3"/>
        <v>53.800452387448843</v>
      </c>
    </row>
    <row r="23" spans="1:9" x14ac:dyDescent="0.3">
      <c r="A23" s="33" t="s">
        <v>317</v>
      </c>
      <c r="B23" s="39">
        <v>31.82645338</v>
      </c>
      <c r="C23" s="19">
        <f t="shared" si="4"/>
        <v>3.8138214465571023E-3</v>
      </c>
      <c r="D23" s="39">
        <v>42.586018729999999</v>
      </c>
      <c r="E23" s="19">
        <f t="shared" si="0"/>
        <v>5.0648173163625855E-3</v>
      </c>
      <c r="F23" s="39">
        <v>34.08305094</v>
      </c>
      <c r="G23" s="19">
        <f t="shared" si="1"/>
        <v>6.029537699021508E-3</v>
      </c>
      <c r="H23" s="19">
        <f t="shared" si="2"/>
        <v>-0.25265487760705729</v>
      </c>
      <c r="I23" s="19">
        <f t="shared" si="3"/>
        <v>-6.6208789934109058E-2</v>
      </c>
    </row>
    <row r="24" spans="1:9" x14ac:dyDescent="0.3">
      <c r="A24" s="33" t="s">
        <v>413</v>
      </c>
      <c r="B24" s="39">
        <v>25.157864780000001</v>
      </c>
      <c r="C24" s="19">
        <f t="shared" si="4"/>
        <v>3.0147124186901022E-3</v>
      </c>
      <c r="D24" s="39">
        <v>6.8856176100000006</v>
      </c>
      <c r="E24" s="19">
        <f t="shared" si="0"/>
        <v>8.1891654456094217E-4</v>
      </c>
      <c r="F24" s="39">
        <v>4.80566929</v>
      </c>
      <c r="G24" s="19">
        <f t="shared" si="1"/>
        <v>8.5015758137657268E-4</v>
      </c>
      <c r="H24" s="19">
        <f t="shared" si="2"/>
        <v>2.6536831123853242</v>
      </c>
      <c r="I24" s="19">
        <f t="shared" si="3"/>
        <v>4.2350387140351895</v>
      </c>
    </row>
    <row r="25" spans="1:9" x14ac:dyDescent="0.3">
      <c r="A25" s="33" t="s">
        <v>376</v>
      </c>
      <c r="B25" s="39">
        <v>24.360628640000002</v>
      </c>
      <c r="C25" s="19">
        <f t="shared" si="4"/>
        <v>2.9191781707360691E-3</v>
      </c>
      <c r="D25" s="39">
        <v>61.485120450000004</v>
      </c>
      <c r="E25" s="19">
        <f t="shared" si="0"/>
        <v>7.3125150469730074E-3</v>
      </c>
      <c r="F25" s="39">
        <v>0.231408</v>
      </c>
      <c r="G25" s="19">
        <f t="shared" si="1"/>
        <v>4.0937745341854335E-5</v>
      </c>
      <c r="H25" s="19">
        <f t="shared" si="2"/>
        <v>-0.60379635818050992</v>
      </c>
      <c r="I25" s="19">
        <f t="shared" si="3"/>
        <v>104.27133305676554</v>
      </c>
    </row>
    <row r="26" spans="1:9" x14ac:dyDescent="0.3">
      <c r="A26" s="33" t="s">
        <v>556</v>
      </c>
      <c r="B26" s="39">
        <v>24.22923428</v>
      </c>
      <c r="C26" s="19">
        <f t="shared" si="4"/>
        <v>2.9034329470335888E-3</v>
      </c>
      <c r="D26" s="39">
        <v>4.0723170199999998</v>
      </c>
      <c r="E26" s="19">
        <f t="shared" si="0"/>
        <v>4.8432660238521624E-4</v>
      </c>
      <c r="F26" s="39">
        <v>3.4468140800000002</v>
      </c>
      <c r="G26" s="19">
        <f t="shared" si="1"/>
        <v>6.0976628745660461E-4</v>
      </c>
      <c r="H26" s="19">
        <f t="shared" si="2"/>
        <v>4.9497416731077584</v>
      </c>
      <c r="I26" s="19">
        <f t="shared" si="3"/>
        <v>6.0294578464760127</v>
      </c>
    </row>
    <row r="27" spans="1:9" x14ac:dyDescent="0.3">
      <c r="A27" s="33" t="s">
        <v>500</v>
      </c>
      <c r="B27" s="39">
        <v>23.813685360000001</v>
      </c>
      <c r="C27" s="19">
        <f t="shared" si="4"/>
        <v>2.8536369686923278E-3</v>
      </c>
      <c r="D27" s="39">
        <v>48.062656740000001</v>
      </c>
      <c r="E27" s="19">
        <f t="shared" si="0"/>
        <v>5.7161618621948823E-3</v>
      </c>
      <c r="F27" s="39">
        <v>7.6163248000000001</v>
      </c>
      <c r="G27" s="19">
        <f t="shared" si="1"/>
        <v>1.3473828264504669E-3</v>
      </c>
      <c r="H27" s="19">
        <f t="shared" si="2"/>
        <v>-0.50452831834031486</v>
      </c>
      <c r="I27" s="19">
        <f t="shared" si="3"/>
        <v>2.1266635792633215</v>
      </c>
    </row>
    <row r="28" spans="1:9" x14ac:dyDescent="0.3">
      <c r="A28" s="33" t="s">
        <v>536</v>
      </c>
      <c r="B28" s="39">
        <v>22.650105510000003</v>
      </c>
      <c r="C28" s="19">
        <f t="shared" si="4"/>
        <v>2.7142030916678661E-3</v>
      </c>
      <c r="D28" s="39">
        <v>4.3611315300000006</v>
      </c>
      <c r="E28" s="19">
        <f t="shared" si="0"/>
        <v>5.1867573327578017E-4</v>
      </c>
      <c r="F28" s="39">
        <v>0.60857670999999991</v>
      </c>
      <c r="G28" s="19">
        <f t="shared" si="1"/>
        <v>1.0766161228204528E-4</v>
      </c>
      <c r="H28" s="19">
        <f t="shared" si="2"/>
        <v>4.1936304498479551</v>
      </c>
      <c r="I28" s="19">
        <f t="shared" si="3"/>
        <v>36.218160238172779</v>
      </c>
    </row>
    <row r="29" spans="1:9" x14ac:dyDescent="0.3">
      <c r="A29" s="33" t="s">
        <v>533</v>
      </c>
      <c r="B29" s="39">
        <v>22.372224589999998</v>
      </c>
      <c r="C29" s="19">
        <f t="shared" si="4"/>
        <v>2.6809041186521979E-3</v>
      </c>
      <c r="D29" s="39">
        <v>31.863526850000003</v>
      </c>
      <c r="E29" s="19">
        <f t="shared" si="0"/>
        <v>3.7895757190511197E-3</v>
      </c>
      <c r="F29" s="39">
        <v>2.7378756600000003</v>
      </c>
      <c r="G29" s="19">
        <f t="shared" si="1"/>
        <v>4.8434996433460113E-4</v>
      </c>
      <c r="H29" s="19">
        <f t="shared" si="2"/>
        <v>-0.29787356260595499</v>
      </c>
      <c r="I29" s="19">
        <f t="shared" si="3"/>
        <v>7.171380796014672</v>
      </c>
    </row>
    <row r="30" spans="1:9" x14ac:dyDescent="0.3">
      <c r="A30" s="33" t="s">
        <v>381</v>
      </c>
      <c r="B30" s="39">
        <v>22.366885679999999</v>
      </c>
      <c r="C30" s="19">
        <f t="shared" si="4"/>
        <v>2.6802643474148524E-3</v>
      </c>
      <c r="D30" s="39">
        <v>17.010943620000003</v>
      </c>
      <c r="E30" s="19">
        <f t="shared" si="0"/>
        <v>2.0231363340276177E-3</v>
      </c>
      <c r="F30" s="39">
        <v>3.4887701099999999</v>
      </c>
      <c r="G30" s="19">
        <f t="shared" si="1"/>
        <v>6.1718861197302224E-4</v>
      </c>
      <c r="H30" s="19">
        <f t="shared" si="2"/>
        <v>0.31485273125606872</v>
      </c>
      <c r="I30" s="19">
        <f t="shared" si="3"/>
        <v>5.4111090655956122</v>
      </c>
    </row>
    <row r="31" spans="1:9" x14ac:dyDescent="0.3">
      <c r="A31" s="33" t="s">
        <v>440</v>
      </c>
      <c r="B31" s="39">
        <v>21.413851319999999</v>
      </c>
      <c r="C31" s="19">
        <f t="shared" si="4"/>
        <v>2.5660605170955779E-3</v>
      </c>
      <c r="D31" s="39">
        <v>10.297362140000001</v>
      </c>
      <c r="E31" s="19">
        <f t="shared" si="0"/>
        <v>1.224680297310537E-3</v>
      </c>
      <c r="F31" s="39">
        <v>4.0696199100000001</v>
      </c>
      <c r="G31" s="19">
        <f t="shared" si="1"/>
        <v>7.1994513376253267E-4</v>
      </c>
      <c r="H31" s="19">
        <f t="shared" si="2"/>
        <v>1.0795472693747565</v>
      </c>
      <c r="I31" s="19">
        <f t="shared" si="3"/>
        <v>4.2618799282412585</v>
      </c>
    </row>
    <row r="32" spans="1:9" x14ac:dyDescent="0.3">
      <c r="A32" s="33" t="s">
        <v>460</v>
      </c>
      <c r="B32" s="39">
        <v>21.334518410000001</v>
      </c>
      <c r="C32" s="19">
        <f t="shared" si="4"/>
        <v>2.5565539110668362E-3</v>
      </c>
      <c r="D32" s="39">
        <v>16.0719417</v>
      </c>
      <c r="E32" s="19">
        <f t="shared" si="0"/>
        <v>1.9114594662117627E-3</v>
      </c>
      <c r="F32" s="39">
        <v>9.5534378499999999</v>
      </c>
      <c r="G32" s="19">
        <f t="shared" si="1"/>
        <v>1.6900721057289826E-3</v>
      </c>
      <c r="H32" s="19">
        <f t="shared" si="2"/>
        <v>0.32743876304628472</v>
      </c>
      <c r="I32" s="19">
        <f t="shared" si="3"/>
        <v>1.2331770766687931</v>
      </c>
    </row>
    <row r="33" spans="1:9" x14ac:dyDescent="0.3">
      <c r="A33" s="33" t="s">
        <v>338</v>
      </c>
      <c r="B33" s="39">
        <v>17.955853279999999</v>
      </c>
      <c r="C33" s="19">
        <f t="shared" si="4"/>
        <v>2.1516823603578254E-3</v>
      </c>
      <c r="D33" s="39">
        <v>34.555682450000006</v>
      </c>
      <c r="E33" s="19">
        <f t="shared" si="0"/>
        <v>4.1097577108844411E-3</v>
      </c>
      <c r="F33" s="39">
        <v>18.68850904</v>
      </c>
      <c r="G33" s="19">
        <f t="shared" si="1"/>
        <v>3.30613212982465E-3</v>
      </c>
      <c r="H33" s="19">
        <f t="shared" si="2"/>
        <v>-0.48037914441478502</v>
      </c>
      <c r="I33" s="19">
        <f t="shared" si="3"/>
        <v>-3.9203542585010798E-2</v>
      </c>
    </row>
    <row r="34" spans="1:9" x14ac:dyDescent="0.3">
      <c r="A34" s="33" t="s">
        <v>377</v>
      </c>
      <c r="B34" s="39">
        <v>17.494462039999998</v>
      </c>
      <c r="C34" s="19">
        <f t="shared" si="4"/>
        <v>2.0963930139340932E-3</v>
      </c>
      <c r="D34" s="39">
        <v>24.699520600000003</v>
      </c>
      <c r="E34" s="19">
        <f t="shared" si="0"/>
        <v>2.9375500075241338E-3</v>
      </c>
      <c r="F34" s="39">
        <v>0</v>
      </c>
      <c r="G34" s="19">
        <f t="shared" si="1"/>
        <v>0</v>
      </c>
      <c r="H34" s="19">
        <f t="shared" si="2"/>
        <v>-0.29170843745040154</v>
      </c>
      <c r="I34" s="19" t="e">
        <f t="shared" si="3"/>
        <v>#DIV/0!</v>
      </c>
    </row>
    <row r="35" spans="1:9" x14ac:dyDescent="0.3">
      <c r="A35" s="33" t="s">
        <v>350</v>
      </c>
      <c r="B35" s="39">
        <v>17.242776120000002</v>
      </c>
      <c r="C35" s="19">
        <f t="shared" si="4"/>
        <v>2.0662330351255325E-3</v>
      </c>
      <c r="D35" s="39">
        <v>15.228916210000001</v>
      </c>
      <c r="E35" s="19">
        <f t="shared" si="0"/>
        <v>1.8111972151908854E-3</v>
      </c>
      <c r="F35" s="39">
        <v>17.024315899999998</v>
      </c>
      <c r="G35" s="19">
        <f t="shared" si="1"/>
        <v>3.0117243523710572E-3</v>
      </c>
      <c r="H35" s="19">
        <f t="shared" si="2"/>
        <v>0.13223921402086436</v>
      </c>
      <c r="I35" s="19">
        <f t="shared" si="3"/>
        <v>1.2832246610273712E-2</v>
      </c>
    </row>
    <row r="36" spans="1:9" x14ac:dyDescent="0.3">
      <c r="A36" s="33" t="s">
        <v>326</v>
      </c>
      <c r="B36" s="39">
        <v>16.965570639999999</v>
      </c>
      <c r="C36" s="19">
        <f t="shared" si="4"/>
        <v>2.0330150013061713E-3</v>
      </c>
      <c r="D36" s="39">
        <v>33.502678420000002</v>
      </c>
      <c r="E36" s="19">
        <f t="shared" si="0"/>
        <v>3.9845224058619837E-3</v>
      </c>
      <c r="F36" s="39">
        <v>24.429684699999999</v>
      </c>
      <c r="G36" s="19">
        <f t="shared" si="1"/>
        <v>4.3217875398879691E-3</v>
      </c>
      <c r="H36" s="19">
        <f t="shared" si="2"/>
        <v>-0.49360554319525363</v>
      </c>
      <c r="I36" s="19">
        <f t="shared" si="3"/>
        <v>-0.30553460479168604</v>
      </c>
    </row>
    <row r="37" spans="1:9" x14ac:dyDescent="0.3">
      <c r="A37" s="33" t="s">
        <v>458</v>
      </c>
      <c r="B37" s="39">
        <v>16.900403670000003</v>
      </c>
      <c r="C37" s="19">
        <f t="shared" si="4"/>
        <v>2.0252059254777816E-3</v>
      </c>
      <c r="D37" s="39">
        <v>3.1514666600000001</v>
      </c>
      <c r="E37" s="19">
        <f t="shared" si="0"/>
        <v>3.7480852607297394E-4</v>
      </c>
      <c r="F37" s="39">
        <v>6.1499650000000003E-2</v>
      </c>
      <c r="G37" s="19">
        <f t="shared" si="1"/>
        <v>1.0879731946662052E-5</v>
      </c>
      <c r="H37" s="19">
        <f t="shared" si="2"/>
        <v>4.3627106021803836</v>
      </c>
      <c r="I37" s="19">
        <f t="shared" si="3"/>
        <v>273.80487563750364</v>
      </c>
    </row>
    <row r="38" spans="1:9" x14ac:dyDescent="0.3">
      <c r="A38" s="33" t="s">
        <v>534</v>
      </c>
      <c r="B38" s="39">
        <v>16.532907429999998</v>
      </c>
      <c r="C38" s="19">
        <f t="shared" si="4"/>
        <v>1.9811681866538297E-3</v>
      </c>
      <c r="D38" s="39">
        <v>56.99293402</v>
      </c>
      <c r="E38" s="19">
        <f t="shared" si="0"/>
        <v>6.7782527633055943E-3</v>
      </c>
      <c r="F38" s="39">
        <v>1.8794630000000001</v>
      </c>
      <c r="G38" s="19">
        <f t="shared" si="1"/>
        <v>3.3249056935558661E-4</v>
      </c>
      <c r="H38" s="19">
        <f t="shared" si="2"/>
        <v>-0.70991303195237743</v>
      </c>
      <c r="I38" s="19">
        <f t="shared" si="3"/>
        <v>7.7966123461861159</v>
      </c>
    </row>
    <row r="39" spans="1:9" x14ac:dyDescent="0.3">
      <c r="A39" s="33" t="s">
        <v>545</v>
      </c>
      <c r="B39" s="39">
        <v>16.335347900000002</v>
      </c>
      <c r="C39" s="19">
        <f t="shared" si="4"/>
        <v>1.9574942710123464E-3</v>
      </c>
      <c r="D39" s="39">
        <v>4.5031115499999999</v>
      </c>
      <c r="E39" s="19">
        <f t="shared" si="0"/>
        <v>5.3556162412255533E-4</v>
      </c>
      <c r="F39" s="39">
        <v>0.111038</v>
      </c>
      <c r="G39" s="19">
        <f t="shared" si="1"/>
        <v>1.9643423594987301E-5</v>
      </c>
      <c r="H39" s="19">
        <f t="shared" si="2"/>
        <v>2.6275690083671153</v>
      </c>
      <c r="I39" s="19">
        <f t="shared" si="3"/>
        <v>146.11493272573355</v>
      </c>
    </row>
    <row r="40" spans="1:9" x14ac:dyDescent="0.3">
      <c r="A40" s="33" t="s">
        <v>535</v>
      </c>
      <c r="B40" s="39">
        <v>13.67618631</v>
      </c>
      <c r="C40" s="19">
        <f t="shared" si="4"/>
        <v>1.6388421302690761E-3</v>
      </c>
      <c r="D40" s="39">
        <v>32.726697960000003</v>
      </c>
      <c r="E40" s="19">
        <f t="shared" si="0"/>
        <v>3.8922339180396098E-3</v>
      </c>
      <c r="F40" s="39">
        <v>3.2756E-2</v>
      </c>
      <c r="G40" s="19">
        <f t="shared" si="1"/>
        <v>5.7947728100056203E-6</v>
      </c>
      <c r="H40" s="19">
        <f t="shared" si="2"/>
        <v>-0.58210919027896946</v>
      </c>
      <c r="I40" s="19">
        <f t="shared" si="3"/>
        <v>416.5169834534131</v>
      </c>
    </row>
    <row r="41" spans="1:9" x14ac:dyDescent="0.3">
      <c r="A41" s="33" t="s">
        <v>569</v>
      </c>
      <c r="B41" s="39">
        <v>12.66933365</v>
      </c>
      <c r="C41" s="19">
        <f t="shared" si="4"/>
        <v>1.5181891557644106E-3</v>
      </c>
      <c r="D41" s="39">
        <v>15.141320369999999</v>
      </c>
      <c r="E41" s="19">
        <f t="shared" si="0"/>
        <v>1.800779314187127E-3</v>
      </c>
      <c r="F41" s="39">
        <v>4.2177897499999997</v>
      </c>
      <c r="G41" s="19">
        <f t="shared" si="1"/>
        <v>7.4615744784529254E-4</v>
      </c>
      <c r="H41" s="19">
        <f t="shared" si="2"/>
        <v>-0.1632609745777408</v>
      </c>
      <c r="I41" s="19">
        <f t="shared" si="3"/>
        <v>2.003785015599699</v>
      </c>
    </row>
    <row r="42" spans="1:9" x14ac:dyDescent="0.3">
      <c r="A42" s="33" t="s">
        <v>505</v>
      </c>
      <c r="B42" s="39">
        <v>12.549681640000001</v>
      </c>
      <c r="C42" s="19">
        <f t="shared" si="4"/>
        <v>1.5038510390910516E-3</v>
      </c>
      <c r="D42" s="39">
        <v>3.2204109999999999</v>
      </c>
      <c r="E42" s="19">
        <f t="shared" si="0"/>
        <v>3.8300817697979134E-4</v>
      </c>
      <c r="F42" s="39">
        <v>5.6619622099999996</v>
      </c>
      <c r="G42" s="19">
        <f t="shared" si="1"/>
        <v>1.0016419790507794E-3</v>
      </c>
      <c r="H42" s="19">
        <f t="shared" si="2"/>
        <v>2.8969192565793627</v>
      </c>
      <c r="I42" s="19">
        <f t="shared" si="3"/>
        <v>1.2164898271194931</v>
      </c>
    </row>
    <row r="43" spans="1:9" x14ac:dyDescent="0.3">
      <c r="A43" s="33" t="s">
        <v>532</v>
      </c>
      <c r="B43" s="39">
        <v>12.498819300000001</v>
      </c>
      <c r="C43" s="19">
        <f t="shared" si="4"/>
        <v>1.4977561129364465E-3</v>
      </c>
      <c r="D43" s="39">
        <v>9.8750703000000009</v>
      </c>
      <c r="E43" s="19">
        <f t="shared" si="0"/>
        <v>1.1744565128954912E-3</v>
      </c>
      <c r="F43" s="39">
        <v>1.6542613899999998</v>
      </c>
      <c r="G43" s="19">
        <f t="shared" si="1"/>
        <v>2.9265077919813476E-4</v>
      </c>
      <c r="H43" s="19">
        <f t="shared" si="2"/>
        <v>0.26569420979210645</v>
      </c>
      <c r="I43" s="19">
        <f t="shared" si="3"/>
        <v>6.5555286338394216</v>
      </c>
    </row>
    <row r="44" spans="1:9" x14ac:dyDescent="0.3">
      <c r="A44" s="33" t="s">
        <v>348</v>
      </c>
      <c r="B44" s="39">
        <v>12.352024910000001</v>
      </c>
      <c r="C44" s="19">
        <f t="shared" si="4"/>
        <v>1.4801654757978428E-3</v>
      </c>
      <c r="D44" s="39">
        <v>22.458499190000001</v>
      </c>
      <c r="E44" s="19">
        <f t="shared" si="0"/>
        <v>2.671022062855959E-3</v>
      </c>
      <c r="F44" s="39">
        <v>27.872172550000002</v>
      </c>
      <c r="G44" s="19">
        <f t="shared" si="1"/>
        <v>4.9307884860338574E-3</v>
      </c>
      <c r="H44" s="19">
        <f t="shared" si="2"/>
        <v>-0.45000666315672899</v>
      </c>
      <c r="I44" s="19">
        <f t="shared" si="3"/>
        <v>-0.55683307830268158</v>
      </c>
    </row>
    <row r="45" spans="1:9" x14ac:dyDescent="0.3">
      <c r="A45" s="33" t="s">
        <v>564</v>
      </c>
      <c r="B45" s="39">
        <v>12.07244</v>
      </c>
      <c r="C45" s="19">
        <f t="shared" si="4"/>
        <v>1.4466623105798861E-3</v>
      </c>
      <c r="D45" s="39">
        <v>10.61366688</v>
      </c>
      <c r="E45" s="19">
        <f t="shared" si="0"/>
        <v>1.2622988813476262E-3</v>
      </c>
      <c r="F45" s="39">
        <v>0</v>
      </c>
      <c r="G45" s="19">
        <f t="shared" si="1"/>
        <v>0</v>
      </c>
      <c r="H45" s="19">
        <f t="shared" si="2"/>
        <v>0.13744289664384124</v>
      </c>
      <c r="I45" s="19" t="e">
        <f t="shared" si="3"/>
        <v>#DIV/0!</v>
      </c>
    </row>
    <row r="46" spans="1:9" x14ac:dyDescent="0.3">
      <c r="A46" s="33" t="s">
        <v>438</v>
      </c>
      <c r="B46" s="39">
        <v>11.805529230000001</v>
      </c>
      <c r="C46" s="19">
        <f t="shared" si="4"/>
        <v>1.4146779104713036E-3</v>
      </c>
      <c r="D46" s="39">
        <v>23.411465140000001</v>
      </c>
      <c r="E46" s="19">
        <f t="shared" si="0"/>
        <v>2.7843596931252986E-3</v>
      </c>
      <c r="F46" s="39">
        <v>25.430672739999999</v>
      </c>
      <c r="G46" s="19">
        <f t="shared" si="1"/>
        <v>4.4988695485988252E-3</v>
      </c>
      <c r="H46" s="19">
        <f t="shared" si="2"/>
        <v>-0.49573727404913703</v>
      </c>
      <c r="I46" s="19">
        <f t="shared" si="3"/>
        <v>-0.5357759760939772</v>
      </c>
    </row>
    <row r="47" spans="1:9" x14ac:dyDescent="0.3">
      <c r="A47" s="33" t="s">
        <v>444</v>
      </c>
      <c r="B47" s="39">
        <v>10.89550906</v>
      </c>
      <c r="C47" s="19">
        <f t="shared" si="4"/>
        <v>1.3056285483037135E-3</v>
      </c>
      <c r="D47" s="39">
        <v>104.91893187999999</v>
      </c>
      <c r="E47" s="19">
        <f t="shared" si="0"/>
        <v>1.247816158559442E-2</v>
      </c>
      <c r="F47" s="39">
        <v>36.466247129999999</v>
      </c>
      <c r="G47" s="19">
        <f t="shared" si="1"/>
        <v>6.451142305283597E-3</v>
      </c>
      <c r="H47" s="19">
        <f t="shared" si="2"/>
        <v>-0.89615306918620141</v>
      </c>
      <c r="I47" s="19">
        <f t="shared" si="3"/>
        <v>-0.70121660665661156</v>
      </c>
    </row>
    <row r="48" spans="1:9" x14ac:dyDescent="0.3">
      <c r="A48" s="33" t="s">
        <v>423</v>
      </c>
      <c r="B48" s="39">
        <v>10.277512509999999</v>
      </c>
      <c r="C48" s="19">
        <f t="shared" si="4"/>
        <v>1.2315729044609278E-3</v>
      </c>
      <c r="D48" s="39">
        <v>11.911704330000001</v>
      </c>
      <c r="E48" s="19">
        <f t="shared" si="0"/>
        <v>1.4166763683752129E-3</v>
      </c>
      <c r="F48" s="39">
        <v>9.3464992200000001</v>
      </c>
      <c r="G48" s="19">
        <f t="shared" si="1"/>
        <v>1.6534631685430072E-3</v>
      </c>
      <c r="H48" s="19">
        <f t="shared" si="2"/>
        <v>-0.13719210742028232</v>
      </c>
      <c r="I48" s="19">
        <f t="shared" si="3"/>
        <v>9.9610909719842544E-2</v>
      </c>
    </row>
    <row r="49" spans="1:9" x14ac:dyDescent="0.3">
      <c r="A49" s="33" t="s">
        <v>387</v>
      </c>
      <c r="B49" s="39">
        <v>10.220625999999999</v>
      </c>
      <c r="C49" s="19">
        <f t="shared" si="4"/>
        <v>1.2247560911243175E-3</v>
      </c>
      <c r="D49" s="39">
        <v>15.793435580000001</v>
      </c>
      <c r="E49" s="19">
        <f t="shared" si="0"/>
        <v>1.8783363271779826E-3</v>
      </c>
      <c r="F49" s="39">
        <v>0</v>
      </c>
      <c r="G49" s="19">
        <f t="shared" si="1"/>
        <v>0</v>
      </c>
      <c r="H49" s="19">
        <f t="shared" si="2"/>
        <v>-0.35285606806521075</v>
      </c>
      <c r="I49" s="19" t="e">
        <f t="shared" si="3"/>
        <v>#DIV/0!</v>
      </c>
    </row>
    <row r="50" spans="1:9" x14ac:dyDescent="0.3">
      <c r="A50" s="33" t="s">
        <v>494</v>
      </c>
      <c r="B50" s="39">
        <v>9.7717499399999994</v>
      </c>
      <c r="C50" s="19">
        <f t="shared" si="4"/>
        <v>1.1709664613457811E-3</v>
      </c>
      <c r="D50" s="39">
        <v>14.117904640000001</v>
      </c>
      <c r="E50" s="19">
        <f t="shared" si="0"/>
        <v>1.6790629888361883E-3</v>
      </c>
      <c r="F50" s="39">
        <v>5.9233879999999996E-2</v>
      </c>
      <c r="G50" s="19">
        <f t="shared" si="1"/>
        <v>1.0478900880911457E-5</v>
      </c>
      <c r="H50" s="19">
        <f t="shared" si="2"/>
        <v>-0.3078470078120602</v>
      </c>
      <c r="I50" s="19">
        <f t="shared" si="3"/>
        <v>163.96893230698379</v>
      </c>
    </row>
    <row r="51" spans="1:9" x14ac:dyDescent="0.3">
      <c r="A51" s="33" t="s">
        <v>538</v>
      </c>
      <c r="B51" s="39">
        <v>9.3390383000000003</v>
      </c>
      <c r="C51" s="19">
        <f t="shared" si="4"/>
        <v>1.1191138432389849E-3</v>
      </c>
      <c r="D51" s="39">
        <v>6.7827235000000003</v>
      </c>
      <c r="E51" s="19">
        <f t="shared" si="0"/>
        <v>8.0667919799460067E-4</v>
      </c>
      <c r="F51" s="39">
        <v>0.35084933000000001</v>
      </c>
      <c r="G51" s="19">
        <f t="shared" si="1"/>
        <v>6.2067778663227782E-5</v>
      </c>
      <c r="H51" s="19">
        <f t="shared" si="2"/>
        <v>0.37688618738475776</v>
      </c>
      <c r="I51" s="19">
        <f t="shared" si="3"/>
        <v>25.618372906683334</v>
      </c>
    </row>
    <row r="52" spans="1:9" x14ac:dyDescent="0.3">
      <c r="A52" s="33" t="s">
        <v>325</v>
      </c>
      <c r="B52" s="39">
        <v>8.4748530100000004</v>
      </c>
      <c r="C52" s="19">
        <f t="shared" si="4"/>
        <v>1.0155569576052151E-3</v>
      </c>
      <c r="D52" s="39">
        <v>8.2628680299999999</v>
      </c>
      <c r="E52" s="19">
        <f t="shared" si="0"/>
        <v>9.827149456373425E-4</v>
      </c>
      <c r="F52" s="39">
        <v>4.7334854699999998</v>
      </c>
      <c r="G52" s="19">
        <f t="shared" si="1"/>
        <v>8.3738774264600913E-4</v>
      </c>
      <c r="H52" s="19">
        <f t="shared" si="2"/>
        <v>2.5655133209237624E-2</v>
      </c>
      <c r="I52" s="19">
        <f t="shared" si="3"/>
        <v>0.79040435715122226</v>
      </c>
    </row>
    <row r="53" spans="1:9" x14ac:dyDescent="0.3">
      <c r="A53" s="33" t="s">
        <v>419</v>
      </c>
      <c r="B53" s="39">
        <v>7.9119659000000002</v>
      </c>
      <c r="C53" s="19">
        <f t="shared" si="4"/>
        <v>9.4810517758823131E-4</v>
      </c>
      <c r="D53" s="39">
        <v>5.4543155800000003</v>
      </c>
      <c r="E53" s="19">
        <f t="shared" si="0"/>
        <v>6.4868970667665506E-4</v>
      </c>
      <c r="F53" s="39">
        <v>1.9593630099999999</v>
      </c>
      <c r="G53" s="19">
        <f t="shared" si="1"/>
        <v>3.4662545778723806E-4</v>
      </c>
      <c r="H53" s="19">
        <f t="shared" si="2"/>
        <v>0.4505882147728606</v>
      </c>
      <c r="I53" s="19">
        <f t="shared" si="3"/>
        <v>3.0380296349475335</v>
      </c>
    </row>
    <row r="54" spans="1:9" x14ac:dyDescent="0.3">
      <c r="A54" s="33" t="s">
        <v>475</v>
      </c>
      <c r="B54" s="39">
        <v>7.30897942</v>
      </c>
      <c r="C54" s="19">
        <f t="shared" si="4"/>
        <v>8.7584821756977343E-4</v>
      </c>
      <c r="D54" s="39">
        <v>16.842686090000001</v>
      </c>
      <c r="E54" s="19">
        <f t="shared" si="0"/>
        <v>2.003125220592586E-3</v>
      </c>
      <c r="F54" s="39">
        <v>0.14826720999999998</v>
      </c>
      <c r="G54" s="19">
        <f t="shared" si="1"/>
        <v>2.6229539538508772E-5</v>
      </c>
      <c r="H54" s="19">
        <f t="shared" si="2"/>
        <v>-0.56604431259099719</v>
      </c>
      <c r="I54" s="19">
        <f t="shared" si="3"/>
        <v>48.295993497146135</v>
      </c>
    </row>
    <row r="55" spans="1:9" x14ac:dyDescent="0.3">
      <c r="A55" s="33" t="s">
        <v>335</v>
      </c>
      <c r="B55" s="39">
        <v>7.23617124</v>
      </c>
      <c r="C55" s="19">
        <f t="shared" si="4"/>
        <v>8.6712348173278303E-4</v>
      </c>
      <c r="D55" s="39">
        <v>15.19646899</v>
      </c>
      <c r="E55" s="19">
        <f t="shared" si="0"/>
        <v>1.8073382199942278E-3</v>
      </c>
      <c r="F55" s="39">
        <v>7.5288071799999994</v>
      </c>
      <c r="G55" s="19">
        <f t="shared" si="1"/>
        <v>1.3319003278312092E-3</v>
      </c>
      <c r="H55" s="19">
        <f t="shared" si="2"/>
        <v>-0.52382548572554943</v>
      </c>
      <c r="I55" s="19">
        <f t="shared" si="3"/>
        <v>-3.886883180875933E-2</v>
      </c>
    </row>
    <row r="56" spans="1:9" x14ac:dyDescent="0.3">
      <c r="A56" s="33" t="s">
        <v>316</v>
      </c>
      <c r="B56" s="39">
        <v>6.7219941600000004</v>
      </c>
      <c r="C56" s="19">
        <f t="shared" si="4"/>
        <v>8.0550871267201171E-4</v>
      </c>
      <c r="D56" s="39">
        <v>17.28241688</v>
      </c>
      <c r="E56" s="19">
        <f t="shared" si="0"/>
        <v>2.0554230447646506E-3</v>
      </c>
      <c r="F56" s="39">
        <v>27.424465100000003</v>
      </c>
      <c r="G56" s="19">
        <f t="shared" si="1"/>
        <v>4.8515858068881451E-3</v>
      </c>
      <c r="H56" s="19">
        <f t="shared" si="2"/>
        <v>-0.61105010909793533</v>
      </c>
      <c r="I56" s="19">
        <f t="shared" si="3"/>
        <v>-0.75489060094740013</v>
      </c>
    </row>
    <row r="57" spans="1:9" x14ac:dyDescent="0.3">
      <c r="A57" s="33" t="s">
        <v>467</v>
      </c>
      <c r="B57" s="39">
        <v>6.7169165700000004</v>
      </c>
      <c r="C57" s="19">
        <f t="shared" si="4"/>
        <v>8.0490025588269838E-4</v>
      </c>
      <c r="D57" s="39">
        <v>10.109186019999999</v>
      </c>
      <c r="E57" s="19">
        <f t="shared" si="0"/>
        <v>1.2023002369169005E-3</v>
      </c>
      <c r="F57" s="39">
        <v>5.4022163600000006</v>
      </c>
      <c r="G57" s="19">
        <f t="shared" si="1"/>
        <v>9.5569106352105077E-4</v>
      </c>
      <c r="H57" s="19">
        <f t="shared" si="2"/>
        <v>-0.33556306544253289</v>
      </c>
      <c r="I57" s="19">
        <f t="shared" si="3"/>
        <v>0.24336311661534404</v>
      </c>
    </row>
    <row r="58" spans="1:9" x14ac:dyDescent="0.3">
      <c r="A58" s="33" t="s">
        <v>558</v>
      </c>
      <c r="B58" s="39">
        <v>5.7713724500000003</v>
      </c>
      <c r="C58" s="19">
        <f t="shared" si="4"/>
        <v>6.915939945639902E-4</v>
      </c>
      <c r="D58" s="39">
        <v>6.39550353</v>
      </c>
      <c r="E58" s="19">
        <f t="shared" si="0"/>
        <v>7.6062656222858523E-4</v>
      </c>
      <c r="F58" s="39">
        <v>0.25032472</v>
      </c>
      <c r="G58" s="19">
        <f t="shared" si="1"/>
        <v>4.4284249637570833E-5</v>
      </c>
      <c r="H58" s="19">
        <f t="shared" si="2"/>
        <v>-9.7589044720611695E-2</v>
      </c>
      <c r="I58" s="19">
        <f t="shared" si="3"/>
        <v>22.055543415768128</v>
      </c>
    </row>
    <row r="59" spans="1:9" x14ac:dyDescent="0.3">
      <c r="A59" s="33" t="s">
        <v>364</v>
      </c>
      <c r="B59" s="39">
        <v>5.2274032500000001</v>
      </c>
      <c r="C59" s="19">
        <f t="shared" si="4"/>
        <v>6.2640918190339369E-4</v>
      </c>
      <c r="D59" s="39">
        <v>4.6470185499999994</v>
      </c>
      <c r="E59" s="19">
        <f t="shared" si="0"/>
        <v>5.5267669351109945E-4</v>
      </c>
      <c r="F59" s="39">
        <v>0.49757899999999999</v>
      </c>
      <c r="G59" s="19">
        <f t="shared" si="1"/>
        <v>8.8025316278843161E-5</v>
      </c>
      <c r="H59" s="19">
        <f t="shared" si="2"/>
        <v>0.12489399251483535</v>
      </c>
      <c r="I59" s="19">
        <f t="shared" si="3"/>
        <v>9.5056749782446612</v>
      </c>
    </row>
    <row r="60" spans="1:9" x14ac:dyDescent="0.3">
      <c r="A60" s="33" t="s">
        <v>566</v>
      </c>
      <c r="B60" s="39">
        <v>5.0729153700000005</v>
      </c>
      <c r="C60" s="19">
        <f t="shared" si="4"/>
        <v>6.0789661994927434E-4</v>
      </c>
      <c r="D60" s="39">
        <v>6.4720780599999994</v>
      </c>
      <c r="E60" s="19">
        <f t="shared" si="0"/>
        <v>7.6973368276021434E-4</v>
      </c>
      <c r="F60" s="39">
        <v>3.3189189100000003</v>
      </c>
      <c r="G60" s="19">
        <f t="shared" si="1"/>
        <v>5.8714070882529901E-4</v>
      </c>
      <c r="H60" s="19">
        <f t="shared" si="2"/>
        <v>-0.21618445838089895</v>
      </c>
      <c r="I60" s="19">
        <f t="shared" si="3"/>
        <v>0.5284842768273601</v>
      </c>
    </row>
    <row r="61" spans="1:9" x14ac:dyDescent="0.3">
      <c r="A61" s="33" t="s">
        <v>422</v>
      </c>
      <c r="B61" s="39">
        <v>5.0469044500000004</v>
      </c>
      <c r="C61" s="19">
        <f t="shared" si="4"/>
        <v>6.0477968438136034E-4</v>
      </c>
      <c r="D61" s="39">
        <v>9.43845606</v>
      </c>
      <c r="E61" s="19">
        <f t="shared" si="0"/>
        <v>1.1225293445602019E-3</v>
      </c>
      <c r="F61" s="39">
        <v>0.20859221</v>
      </c>
      <c r="G61" s="19">
        <f t="shared" si="1"/>
        <v>3.6901467422364836E-5</v>
      </c>
      <c r="H61" s="19">
        <f t="shared" si="2"/>
        <v>-0.46528283673548188</v>
      </c>
      <c r="I61" s="19">
        <f t="shared" si="3"/>
        <v>23.195076364548804</v>
      </c>
    </row>
    <row r="62" spans="1:9" x14ac:dyDescent="0.3">
      <c r="A62" s="33" t="s">
        <v>448</v>
      </c>
      <c r="B62" s="39">
        <v>4.8718419699999993</v>
      </c>
      <c r="C62" s="19">
        <f t="shared" si="4"/>
        <v>5.8380163091307667E-4</v>
      </c>
      <c r="D62" s="39">
        <v>4.1581488100000001</v>
      </c>
      <c r="E62" s="19">
        <f t="shared" si="0"/>
        <v>4.9453470234972767E-4</v>
      </c>
      <c r="F62" s="39">
        <v>0.60241093999999995</v>
      </c>
      <c r="G62" s="19">
        <f t="shared" si="1"/>
        <v>1.0657084306880959E-4</v>
      </c>
      <c r="H62" s="19">
        <f t="shared" si="2"/>
        <v>0.17163723392573793</v>
      </c>
      <c r="I62" s="19">
        <f t="shared" si="3"/>
        <v>7.0872401985262741</v>
      </c>
    </row>
    <row r="63" spans="1:9" x14ac:dyDescent="0.3">
      <c r="A63" s="33" t="s">
        <v>517</v>
      </c>
      <c r="B63" s="39">
        <v>4.5680168700000001</v>
      </c>
      <c r="C63" s="19">
        <f t="shared" si="4"/>
        <v>5.4739371990435235E-4</v>
      </c>
      <c r="D63" s="39">
        <v>7.6090677599999994</v>
      </c>
      <c r="E63" s="19">
        <f t="shared" si="0"/>
        <v>9.0495752600314194E-4</v>
      </c>
      <c r="F63" s="39">
        <v>0.37889592999999999</v>
      </c>
      <c r="G63" s="19">
        <f t="shared" si="1"/>
        <v>6.7029424624062554E-5</v>
      </c>
      <c r="H63" s="19">
        <f t="shared" si="2"/>
        <v>-0.39966142843233132</v>
      </c>
      <c r="I63" s="19">
        <f t="shared" si="3"/>
        <v>11.05612546431945</v>
      </c>
    </row>
    <row r="64" spans="1:9" x14ac:dyDescent="0.3">
      <c r="A64" s="33" t="s">
        <v>496</v>
      </c>
      <c r="B64" s="39">
        <v>3.4363906399999999</v>
      </c>
      <c r="C64" s="19">
        <f t="shared" si="4"/>
        <v>4.1178890293242236E-4</v>
      </c>
      <c r="D64" s="39">
        <v>9.5161428099999998</v>
      </c>
      <c r="E64" s="19">
        <f t="shared" si="0"/>
        <v>1.1317687430385281E-3</v>
      </c>
      <c r="F64" s="39">
        <v>7.0006719999999998</v>
      </c>
      <c r="G64" s="19">
        <f t="shared" si="1"/>
        <v>1.2384694027771299E-3</v>
      </c>
      <c r="H64" s="19">
        <f t="shared" si="2"/>
        <v>-0.63888828608279369</v>
      </c>
      <c r="I64" s="19">
        <f t="shared" si="3"/>
        <v>-0.50913417454781484</v>
      </c>
    </row>
    <row r="65" spans="1:9" x14ac:dyDescent="0.3">
      <c r="A65" s="33" t="s">
        <v>322</v>
      </c>
      <c r="B65" s="39">
        <v>3.3157705800000001</v>
      </c>
      <c r="C65" s="19">
        <f t="shared" si="4"/>
        <v>3.973347830774565E-4</v>
      </c>
      <c r="D65" s="39">
        <v>0.20735618</v>
      </c>
      <c r="E65" s="19">
        <f t="shared" si="0"/>
        <v>2.4661172902245543E-5</v>
      </c>
      <c r="F65" s="39">
        <v>0</v>
      </c>
      <c r="G65" s="19">
        <f t="shared" si="1"/>
        <v>0</v>
      </c>
      <c r="H65" s="19">
        <f t="shared" si="2"/>
        <v>14.990700542419329</v>
      </c>
      <c r="I65" s="19" t="e">
        <f t="shared" si="3"/>
        <v>#DIV/0!</v>
      </c>
    </row>
    <row r="66" spans="1:9" x14ac:dyDescent="0.3">
      <c r="A66" s="33" t="s">
        <v>320</v>
      </c>
      <c r="B66" s="39">
        <v>3.11422775</v>
      </c>
      <c r="C66" s="19">
        <f t="shared" si="4"/>
        <v>3.7318354139569132E-4</v>
      </c>
      <c r="D66" s="39">
        <v>2.7730665499999998</v>
      </c>
      <c r="E66" s="19">
        <f t="shared" si="0"/>
        <v>3.2980484911992271E-4</v>
      </c>
      <c r="F66" s="39">
        <v>0.99330987000000004</v>
      </c>
      <c r="G66" s="19">
        <f t="shared" si="1"/>
        <v>1.7572368502217052E-4</v>
      </c>
      <c r="H66" s="19">
        <f t="shared" si="2"/>
        <v>0.12302669043409731</v>
      </c>
      <c r="I66" s="19">
        <f t="shared" si="3"/>
        <v>2.135202663394455</v>
      </c>
    </row>
    <row r="67" spans="1:9" x14ac:dyDescent="0.3">
      <c r="A67" s="33" t="s">
        <v>577</v>
      </c>
      <c r="B67" s="39">
        <v>2.9361000000000002</v>
      </c>
      <c r="C67" s="19">
        <f t="shared" si="4"/>
        <v>3.5183817108170375E-4</v>
      </c>
      <c r="D67" s="39">
        <v>0</v>
      </c>
      <c r="E67" s="19">
        <f t="shared" si="0"/>
        <v>0</v>
      </c>
      <c r="F67" s="39">
        <v>0</v>
      </c>
      <c r="G67" s="19">
        <f t="shared" si="1"/>
        <v>0</v>
      </c>
      <c r="H67" s="19" t="e">
        <f t="shared" si="2"/>
        <v>#DIV/0!</v>
      </c>
      <c r="I67" s="19" t="e">
        <f t="shared" si="3"/>
        <v>#DIV/0!</v>
      </c>
    </row>
    <row r="68" spans="1:9" x14ac:dyDescent="0.3">
      <c r="A68" s="33" t="s">
        <v>511</v>
      </c>
      <c r="B68" s="39">
        <v>2.9274051400000003</v>
      </c>
      <c r="C68" s="19">
        <f t="shared" si="4"/>
        <v>3.5079625028874319E-4</v>
      </c>
      <c r="D68" s="39">
        <v>5.8826302199999994</v>
      </c>
      <c r="E68" s="19">
        <f t="shared" si="0"/>
        <v>6.9962979147954369E-4</v>
      </c>
      <c r="F68" s="39">
        <v>0.10022927000000001</v>
      </c>
      <c r="G68" s="19">
        <f t="shared" si="1"/>
        <v>1.7731281248098429E-5</v>
      </c>
      <c r="H68" s="19">
        <f t="shared" si="2"/>
        <v>-0.50236458343968449</v>
      </c>
      <c r="I68" s="19">
        <f t="shared" si="3"/>
        <v>28.207088308634795</v>
      </c>
    </row>
    <row r="69" spans="1:9" x14ac:dyDescent="0.3">
      <c r="A69" s="33" t="s">
        <v>512</v>
      </c>
      <c r="B69" s="39">
        <v>2.8011473700000002</v>
      </c>
      <c r="C69" s="19">
        <f t="shared" si="4"/>
        <v>3.3566655345224089E-4</v>
      </c>
      <c r="D69" s="39">
        <v>4.6377114400000004</v>
      </c>
      <c r="E69" s="19">
        <f t="shared" ref="E69:E132" si="5">(D69/$D$268)</f>
        <v>5.5156978534501441E-4</v>
      </c>
      <c r="F69" s="39">
        <v>0.14214641</v>
      </c>
      <c r="G69" s="19">
        <f t="shared" ref="G69:G132" si="6">(F69/$F$268)</f>
        <v>2.5146725842835238E-5</v>
      </c>
      <c r="H69" s="19">
        <f t="shared" si="2"/>
        <v>-0.39600654196803586</v>
      </c>
      <c r="I69" s="19">
        <f t="shared" si="3"/>
        <v>18.706071859289306</v>
      </c>
    </row>
    <row r="70" spans="1:9" x14ac:dyDescent="0.3">
      <c r="A70" s="33" t="s">
        <v>464</v>
      </c>
      <c r="B70" s="39">
        <v>2.7993541200000003</v>
      </c>
      <c r="C70" s="19">
        <f t="shared" ref="C70:C133" si="7">(B70/$B$268)</f>
        <v>3.3545166506278133E-4</v>
      </c>
      <c r="D70" s="39">
        <v>2.8027513100000001</v>
      </c>
      <c r="E70" s="19">
        <f t="shared" si="5"/>
        <v>3.3333530091992053E-4</v>
      </c>
      <c r="F70" s="39">
        <v>7.4267999999999999E-3</v>
      </c>
      <c r="G70" s="19">
        <f t="shared" si="6"/>
        <v>1.3138545214723942E-6</v>
      </c>
      <c r="H70" s="19">
        <f t="shared" ref="H70:H133" si="8">(B70/D70)-1</f>
        <v>-1.2120911291269021E-3</v>
      </c>
      <c r="I70" s="19">
        <f t="shared" ref="I70:I133" si="9">(B70/F70)-1</f>
        <v>375.92601389562128</v>
      </c>
    </row>
    <row r="71" spans="1:9" x14ac:dyDescent="0.3">
      <c r="A71" s="33" t="s">
        <v>525</v>
      </c>
      <c r="B71" s="39">
        <v>2.7724906900000001</v>
      </c>
      <c r="C71" s="19">
        <f t="shared" si="7"/>
        <v>3.3223257168034153E-4</v>
      </c>
      <c r="D71" s="39">
        <v>2.5060793800000001</v>
      </c>
      <c r="E71" s="19">
        <f t="shared" si="5"/>
        <v>2.9805167560924549E-4</v>
      </c>
      <c r="F71" s="39">
        <v>0.22116754999999999</v>
      </c>
      <c r="G71" s="19">
        <f t="shared" si="6"/>
        <v>3.9126135828414906E-5</v>
      </c>
      <c r="H71" s="19">
        <f t="shared" si="8"/>
        <v>0.10630601413750917</v>
      </c>
      <c r="I71" s="19">
        <f t="shared" si="9"/>
        <v>11.535702864186</v>
      </c>
    </row>
    <row r="72" spans="1:9" x14ac:dyDescent="0.3">
      <c r="A72" s="33" t="s">
        <v>390</v>
      </c>
      <c r="B72" s="39">
        <v>2.6564572200000001</v>
      </c>
      <c r="C72" s="19">
        <f t="shared" si="7"/>
        <v>3.183280711970257E-4</v>
      </c>
      <c r="D72" s="39">
        <v>7.06722669</v>
      </c>
      <c r="E72" s="19">
        <f t="shared" si="5"/>
        <v>8.4051557730979839E-4</v>
      </c>
      <c r="F72" s="39">
        <v>3.0983863599999997</v>
      </c>
      <c r="G72" s="19">
        <f t="shared" si="6"/>
        <v>5.4812690907987194E-4</v>
      </c>
      <c r="H72" s="19">
        <f t="shared" si="8"/>
        <v>-0.62411603072548383</v>
      </c>
      <c r="I72" s="19">
        <f t="shared" si="9"/>
        <v>-0.14263203120994883</v>
      </c>
    </row>
    <row r="73" spans="1:9" x14ac:dyDescent="0.3">
      <c r="A73" s="33" t="s">
        <v>531</v>
      </c>
      <c r="B73" s="39">
        <v>2.5719342699999999</v>
      </c>
      <c r="C73" s="19">
        <f t="shared" si="7"/>
        <v>3.0819953329217561E-4</v>
      </c>
      <c r="D73" s="39">
        <v>7.2908671100000007</v>
      </c>
      <c r="E73" s="19">
        <f t="shared" si="5"/>
        <v>8.6711345862469733E-4</v>
      </c>
      <c r="F73" s="39">
        <v>4.4687009999999999E-2</v>
      </c>
      <c r="G73" s="19">
        <f t="shared" si="6"/>
        <v>7.9054545887302872E-6</v>
      </c>
      <c r="H73" s="19">
        <f t="shared" si="8"/>
        <v>-0.64723890434480857</v>
      </c>
      <c r="I73" s="19">
        <f t="shared" si="9"/>
        <v>56.554404960188656</v>
      </c>
    </row>
    <row r="74" spans="1:9" x14ac:dyDescent="0.3">
      <c r="A74" s="33" t="s">
        <v>366</v>
      </c>
      <c r="B74" s="39">
        <v>2.4868208799999998</v>
      </c>
      <c r="C74" s="19">
        <f t="shared" si="7"/>
        <v>2.9800024189468785E-4</v>
      </c>
      <c r="D74" s="39">
        <v>2.1397346399999999</v>
      </c>
      <c r="E74" s="19">
        <f t="shared" si="5"/>
        <v>2.5448176139222919E-4</v>
      </c>
      <c r="F74" s="39">
        <v>1.0854919999999999</v>
      </c>
      <c r="G74" s="19">
        <f t="shared" si="6"/>
        <v>1.9203136912561425E-4</v>
      </c>
      <c r="H74" s="19">
        <f t="shared" si="8"/>
        <v>0.16220994580898118</v>
      </c>
      <c r="I74" s="19">
        <f t="shared" si="9"/>
        <v>1.2909619601065692</v>
      </c>
    </row>
    <row r="75" spans="1:9" x14ac:dyDescent="0.3">
      <c r="A75" s="33" t="s">
        <v>447</v>
      </c>
      <c r="B75" s="39">
        <v>2.2978895000000001</v>
      </c>
      <c r="C75" s="19">
        <f t="shared" si="7"/>
        <v>2.7536025306626162E-4</v>
      </c>
      <c r="D75" s="39">
        <v>2.98870594</v>
      </c>
      <c r="E75" s="19">
        <f t="shared" si="5"/>
        <v>3.554511562679651E-4</v>
      </c>
      <c r="F75" s="39">
        <v>2.3749999999999999E-3</v>
      </c>
      <c r="G75" s="19">
        <f t="shared" si="6"/>
        <v>4.2015464109669523E-7</v>
      </c>
      <c r="H75" s="19">
        <f t="shared" si="8"/>
        <v>-0.23114232509605803</v>
      </c>
      <c r="I75" s="19">
        <f t="shared" si="9"/>
        <v>966.53242105263166</v>
      </c>
    </row>
    <row r="76" spans="1:9" x14ac:dyDescent="0.3">
      <c r="A76" s="33" t="s">
        <v>554</v>
      </c>
      <c r="B76" s="39">
        <v>2.24743117</v>
      </c>
      <c r="C76" s="19">
        <f t="shared" si="7"/>
        <v>2.6931374016035339E-4</v>
      </c>
      <c r="D76" s="39">
        <v>1.01917065</v>
      </c>
      <c r="E76" s="19">
        <f t="shared" si="5"/>
        <v>1.2121145179537921E-4</v>
      </c>
      <c r="F76" s="39">
        <v>1.4632E-3</v>
      </c>
      <c r="G76" s="19">
        <f t="shared" si="6"/>
        <v>2.5885064035902504E-7</v>
      </c>
      <c r="H76" s="19">
        <f t="shared" si="8"/>
        <v>1.2051568792723772</v>
      </c>
      <c r="I76" s="19">
        <f t="shared" si="9"/>
        <v>1534.9699084199017</v>
      </c>
    </row>
    <row r="77" spans="1:9" x14ac:dyDescent="0.3">
      <c r="A77" s="33" t="s">
        <v>424</v>
      </c>
      <c r="B77" s="39">
        <v>1.9321033700000001</v>
      </c>
      <c r="C77" s="19">
        <f t="shared" si="7"/>
        <v>2.3152743981526391E-4</v>
      </c>
      <c r="D77" s="39">
        <v>2.5139750699999999</v>
      </c>
      <c r="E77" s="19">
        <f t="shared" si="5"/>
        <v>2.9899072153627079E-4</v>
      </c>
      <c r="F77" s="39">
        <v>0</v>
      </c>
      <c r="G77" s="19">
        <f t="shared" si="6"/>
        <v>0</v>
      </c>
      <c r="H77" s="19">
        <f t="shared" si="8"/>
        <v>-0.23145484095830748</v>
      </c>
      <c r="I77" s="19" t="e">
        <f t="shared" si="9"/>
        <v>#DIV/0!</v>
      </c>
    </row>
    <row r="78" spans="1:9" x14ac:dyDescent="0.3">
      <c r="A78" s="33" t="s">
        <v>404</v>
      </c>
      <c r="B78" s="39">
        <v>1.88520361</v>
      </c>
      <c r="C78" s="19">
        <f t="shared" si="7"/>
        <v>2.259073567858811E-4</v>
      </c>
      <c r="D78" s="39">
        <v>7.2732420099999997</v>
      </c>
      <c r="E78" s="19">
        <f t="shared" si="5"/>
        <v>8.6501727977669101E-4</v>
      </c>
      <c r="F78" s="39">
        <v>1.3393418400000001</v>
      </c>
      <c r="G78" s="19">
        <f t="shared" si="6"/>
        <v>2.3693923793304734E-4</v>
      </c>
      <c r="H78" s="19">
        <f t="shared" si="8"/>
        <v>-0.74080284865978219</v>
      </c>
      <c r="I78" s="19">
        <f t="shared" si="9"/>
        <v>0.40755970858044721</v>
      </c>
    </row>
    <row r="79" spans="1:9" x14ac:dyDescent="0.3">
      <c r="A79" s="33" t="s">
        <v>365</v>
      </c>
      <c r="B79" s="39">
        <v>1.78972577</v>
      </c>
      <c r="C79" s="19">
        <f t="shared" si="7"/>
        <v>2.1446607460733419E-4</v>
      </c>
      <c r="D79" s="39">
        <v>4.5789575400000002</v>
      </c>
      <c r="E79" s="19">
        <f t="shared" si="5"/>
        <v>5.4458209832945867E-4</v>
      </c>
      <c r="F79" s="39">
        <v>5.1060000000000005E-4</v>
      </c>
      <c r="G79" s="19">
        <f t="shared" si="6"/>
        <v>9.0328825155356882E-8</v>
      </c>
      <c r="H79" s="19">
        <f t="shared" si="8"/>
        <v>-0.60914121732607285</v>
      </c>
      <c r="I79" s="19">
        <f t="shared" si="9"/>
        <v>3504.1425186055617</v>
      </c>
    </row>
    <row r="80" spans="1:9" x14ac:dyDescent="0.3">
      <c r="A80" s="33" t="s">
        <v>319</v>
      </c>
      <c r="B80" s="39">
        <v>1.7804361399999999</v>
      </c>
      <c r="C80" s="19">
        <f t="shared" si="7"/>
        <v>2.1335288145000789E-4</v>
      </c>
      <c r="D80" s="39">
        <v>0.42414299</v>
      </c>
      <c r="E80" s="19">
        <f t="shared" si="5"/>
        <v>5.0443944384321718E-5</v>
      </c>
      <c r="F80" s="39">
        <v>3.98920707</v>
      </c>
      <c r="G80" s="19">
        <f t="shared" si="6"/>
        <v>7.0571952200263128E-4</v>
      </c>
      <c r="H80" s="19">
        <f t="shared" si="8"/>
        <v>3.1977261960642096</v>
      </c>
      <c r="I80" s="19">
        <f t="shared" si="9"/>
        <v>-0.55368670797026343</v>
      </c>
    </row>
    <row r="81" spans="1:9" x14ac:dyDescent="0.3">
      <c r="A81" s="33" t="s">
        <v>506</v>
      </c>
      <c r="B81" s="39">
        <v>1.7605949999999999</v>
      </c>
      <c r="C81" s="19">
        <f t="shared" si="7"/>
        <v>2.1097528177364263E-4</v>
      </c>
      <c r="D81" s="39">
        <v>0.13268785999999999</v>
      </c>
      <c r="E81" s="19">
        <f t="shared" si="5"/>
        <v>1.5780760705993668E-5</v>
      </c>
      <c r="F81" s="39">
        <v>4.1999999999999997E-3</v>
      </c>
      <c r="G81" s="19">
        <f t="shared" si="6"/>
        <v>7.4301031267626099E-7</v>
      </c>
      <c r="H81" s="19">
        <f t="shared" si="8"/>
        <v>12.268696925249982</v>
      </c>
      <c r="I81" s="19">
        <f t="shared" si="9"/>
        <v>418.18928571428575</v>
      </c>
    </row>
    <row r="82" spans="1:9" x14ac:dyDescent="0.3">
      <c r="A82" s="33" t="s">
        <v>443</v>
      </c>
      <c r="B82" s="39">
        <v>1.69530081</v>
      </c>
      <c r="C82" s="19">
        <f t="shared" si="7"/>
        <v>2.0315096094265553E-4</v>
      </c>
      <c r="D82" s="39">
        <v>0.96464516</v>
      </c>
      <c r="E82" s="19">
        <f t="shared" si="5"/>
        <v>1.1472665574797103E-4</v>
      </c>
      <c r="F82" s="39">
        <v>0.153507</v>
      </c>
      <c r="G82" s="19">
        <f t="shared" si="6"/>
        <v>2.715649620666543E-5</v>
      </c>
      <c r="H82" s="19">
        <f t="shared" si="8"/>
        <v>0.75743463015975743</v>
      </c>
      <c r="I82" s="19">
        <f t="shared" si="9"/>
        <v>10.043801325021008</v>
      </c>
    </row>
    <row r="83" spans="1:9" x14ac:dyDescent="0.3">
      <c r="A83" s="33" t="s">
        <v>526</v>
      </c>
      <c r="B83" s="39">
        <v>1.5782241299999999</v>
      </c>
      <c r="C83" s="19">
        <f t="shared" si="7"/>
        <v>1.8912145071905352E-4</v>
      </c>
      <c r="D83" s="39">
        <v>2.7919054500000002</v>
      </c>
      <c r="E83" s="19">
        <f t="shared" si="5"/>
        <v>3.3204538697217349E-4</v>
      </c>
      <c r="F83" s="39">
        <v>4.0324849999999995E-2</v>
      </c>
      <c r="G83" s="19">
        <f t="shared" si="6"/>
        <v>7.1337570016960294E-6</v>
      </c>
      <c r="H83" s="19">
        <f t="shared" si="8"/>
        <v>-0.43471433461330156</v>
      </c>
      <c r="I83" s="19">
        <f t="shared" si="9"/>
        <v>38.137755751106333</v>
      </c>
    </row>
    <row r="84" spans="1:9" x14ac:dyDescent="0.3">
      <c r="A84" s="33" t="s">
        <v>432</v>
      </c>
      <c r="B84" s="39">
        <v>1.5303848500000001</v>
      </c>
      <c r="C84" s="19">
        <f t="shared" si="7"/>
        <v>1.8338878330954243E-4</v>
      </c>
      <c r="D84" s="39">
        <v>2.17560873</v>
      </c>
      <c r="E84" s="19">
        <f t="shared" si="5"/>
        <v>2.5874831923584262E-4</v>
      </c>
      <c r="F84" s="39">
        <v>9.1757379999999999E-2</v>
      </c>
      <c r="G84" s="19">
        <f t="shared" si="6"/>
        <v>1.6232542762893928E-5</v>
      </c>
      <c r="H84" s="19">
        <f t="shared" si="8"/>
        <v>-0.29657165422387322</v>
      </c>
      <c r="I84" s="19">
        <f t="shared" si="9"/>
        <v>15.678602309699777</v>
      </c>
    </row>
    <row r="85" spans="1:9" x14ac:dyDescent="0.3">
      <c r="A85" s="33" t="s">
        <v>499</v>
      </c>
      <c r="B85" s="39">
        <v>1.5111800800000001</v>
      </c>
      <c r="C85" s="19">
        <f t="shared" si="7"/>
        <v>1.8108744100075024E-4</v>
      </c>
      <c r="D85" s="39">
        <v>1.0374950000000001E-2</v>
      </c>
      <c r="E85" s="19">
        <f t="shared" si="5"/>
        <v>1.2339079346569388E-6</v>
      </c>
      <c r="F85" s="39">
        <v>3.4144211800000002</v>
      </c>
      <c r="G85" s="19">
        <f t="shared" si="6"/>
        <v>6.0403574965720193E-4</v>
      </c>
      <c r="H85" s="19">
        <f t="shared" si="8"/>
        <v>144.65661328488329</v>
      </c>
      <c r="I85" s="19">
        <f t="shared" si="9"/>
        <v>-0.55741251581622397</v>
      </c>
    </row>
    <row r="86" spans="1:9" x14ac:dyDescent="0.3">
      <c r="A86" s="33" t="s">
        <v>437</v>
      </c>
      <c r="B86" s="39">
        <v>1.5111013999999998</v>
      </c>
      <c r="C86" s="19">
        <f t="shared" si="7"/>
        <v>1.8107801263410713E-4</v>
      </c>
      <c r="D86" s="39">
        <v>0.62586987999999999</v>
      </c>
      <c r="E86" s="19">
        <f t="shared" si="5"/>
        <v>7.4435617616931747E-5</v>
      </c>
      <c r="F86" s="39">
        <v>0.17556441</v>
      </c>
      <c r="G86" s="19">
        <f t="shared" si="6"/>
        <v>3.1058611230696021E-5</v>
      </c>
      <c r="H86" s="19">
        <f t="shared" si="8"/>
        <v>1.4144018561813518</v>
      </c>
      <c r="I86" s="19">
        <f t="shared" si="9"/>
        <v>7.6071055061786144</v>
      </c>
    </row>
    <row r="87" spans="1:9" x14ac:dyDescent="0.3">
      <c r="A87" s="33" t="s">
        <v>375</v>
      </c>
      <c r="B87" s="39">
        <v>1.50468033</v>
      </c>
      <c r="C87" s="19">
        <f t="shared" si="7"/>
        <v>1.8030856420755915E-4</v>
      </c>
      <c r="D87" s="39">
        <v>3.7704878100000001</v>
      </c>
      <c r="E87" s="19">
        <f t="shared" si="5"/>
        <v>4.4842961424260011E-4</v>
      </c>
      <c r="F87" s="39">
        <v>0.23647599999999999</v>
      </c>
      <c r="G87" s="19">
        <f t="shared" si="6"/>
        <v>4.183431111915036E-5</v>
      </c>
      <c r="H87" s="19">
        <f t="shared" si="8"/>
        <v>-0.60093218548291771</v>
      </c>
      <c r="I87" s="19">
        <f t="shared" si="9"/>
        <v>5.3629304030853024</v>
      </c>
    </row>
    <row r="88" spans="1:9" x14ac:dyDescent="0.3">
      <c r="A88" s="33" t="s">
        <v>491</v>
      </c>
      <c r="B88" s="39">
        <v>1.4767956299999998</v>
      </c>
      <c r="C88" s="19">
        <f t="shared" si="7"/>
        <v>1.7696709019469786E-4</v>
      </c>
      <c r="D88" s="39">
        <v>5.0633528399999994</v>
      </c>
      <c r="E88" s="19">
        <f t="shared" si="5"/>
        <v>6.0219193781596483E-4</v>
      </c>
      <c r="F88" s="39">
        <v>5.1105064100000002</v>
      </c>
      <c r="G88" s="19">
        <f t="shared" si="6"/>
        <v>9.0408546800669915E-4</v>
      </c>
      <c r="H88" s="19">
        <f t="shared" si="8"/>
        <v>-0.70833641725825292</v>
      </c>
      <c r="I88" s="19">
        <f t="shared" si="9"/>
        <v>-0.71102753591889156</v>
      </c>
    </row>
    <row r="89" spans="1:9" x14ac:dyDescent="0.3">
      <c r="A89" s="33" t="s">
        <v>557</v>
      </c>
      <c r="B89" s="39">
        <v>1.4281944</v>
      </c>
      <c r="C89" s="19">
        <f t="shared" si="7"/>
        <v>1.7114311693918163E-4</v>
      </c>
      <c r="D89" s="39">
        <v>4.5280040000000001E-2</v>
      </c>
      <c r="E89" s="19">
        <f t="shared" si="5"/>
        <v>5.3852211950499585E-6</v>
      </c>
      <c r="F89" s="39">
        <v>0</v>
      </c>
      <c r="G89" s="19">
        <f t="shared" si="6"/>
        <v>0</v>
      </c>
      <c r="H89" s="19">
        <f t="shared" si="8"/>
        <v>30.541367896318111</v>
      </c>
      <c r="I89" s="19" t="e">
        <f t="shared" si="9"/>
        <v>#DIV/0!</v>
      </c>
    </row>
    <row r="90" spans="1:9" x14ac:dyDescent="0.3">
      <c r="A90" s="33" t="s">
        <v>347</v>
      </c>
      <c r="B90" s="39">
        <v>1.3833103500000001</v>
      </c>
      <c r="C90" s="19">
        <f t="shared" si="7"/>
        <v>1.6576458008323678E-4</v>
      </c>
      <c r="D90" s="39">
        <v>0.66270372999999994</v>
      </c>
      <c r="E90" s="19">
        <f t="shared" si="5"/>
        <v>7.8816321117089664E-5</v>
      </c>
      <c r="F90" s="39">
        <v>8.585E-4</v>
      </c>
      <c r="G90" s="19">
        <f t="shared" si="6"/>
        <v>1.5187484605537382E-7</v>
      </c>
      <c r="H90" s="19">
        <f t="shared" si="8"/>
        <v>1.0873737197767097</v>
      </c>
      <c r="I90" s="19">
        <f t="shared" si="9"/>
        <v>1610.3108328479909</v>
      </c>
    </row>
    <row r="91" spans="1:9" x14ac:dyDescent="0.3">
      <c r="A91" s="33" t="s">
        <v>394</v>
      </c>
      <c r="B91" s="39">
        <v>1.3428899599999999</v>
      </c>
      <c r="C91" s="19">
        <f t="shared" si="7"/>
        <v>1.6092093167480067E-4</v>
      </c>
      <c r="D91" s="39">
        <v>2.0381187199999999</v>
      </c>
      <c r="E91" s="19">
        <f t="shared" si="5"/>
        <v>2.4239643182674068E-4</v>
      </c>
      <c r="F91" s="39">
        <v>5.2574000000000002E-4</v>
      </c>
      <c r="G91" s="19">
        <f t="shared" si="6"/>
        <v>9.3007200425337493E-8</v>
      </c>
      <c r="H91" s="19">
        <f t="shared" si="8"/>
        <v>-0.34111298482161045</v>
      </c>
      <c r="I91" s="19">
        <f t="shared" si="9"/>
        <v>2553.2853121314715</v>
      </c>
    </row>
    <row r="92" spans="1:9" x14ac:dyDescent="0.3">
      <c r="A92" s="33" t="s">
        <v>318</v>
      </c>
      <c r="B92" s="39">
        <v>1.1604850800000002</v>
      </c>
      <c r="C92" s="19">
        <f t="shared" si="7"/>
        <v>1.3906302514042596E-4</v>
      </c>
      <c r="D92" s="39">
        <v>0.92150393000000008</v>
      </c>
      <c r="E92" s="19">
        <f t="shared" si="5"/>
        <v>1.095958063455296E-4</v>
      </c>
      <c r="F92" s="39">
        <v>0.96396099999999996</v>
      </c>
      <c r="G92" s="19">
        <f t="shared" si="6"/>
        <v>1.7053165809945744E-4</v>
      </c>
      <c r="H92" s="19">
        <f t="shared" si="8"/>
        <v>0.25933817775470591</v>
      </c>
      <c r="I92" s="19">
        <f t="shared" si="9"/>
        <v>0.2038714014363654</v>
      </c>
    </row>
    <row r="93" spans="1:9" x14ac:dyDescent="0.3">
      <c r="A93" s="33" t="s">
        <v>418</v>
      </c>
      <c r="B93" s="39">
        <v>1.1269576799999999</v>
      </c>
      <c r="C93" s="19">
        <f t="shared" si="7"/>
        <v>1.35045376185307E-4</v>
      </c>
      <c r="D93" s="39">
        <v>0.25052569000000002</v>
      </c>
      <c r="E93" s="19">
        <f t="shared" si="5"/>
        <v>2.9795385686331453E-5</v>
      </c>
      <c r="F93" s="39">
        <v>0.12872563000000001</v>
      </c>
      <c r="G93" s="19">
        <f t="shared" si="6"/>
        <v>2.2772492998987786E-5</v>
      </c>
      <c r="H93" s="19">
        <f t="shared" si="8"/>
        <v>3.4983717238739063</v>
      </c>
      <c r="I93" s="19">
        <f t="shared" si="9"/>
        <v>7.7547264674486325</v>
      </c>
    </row>
    <row r="94" spans="1:9" x14ac:dyDescent="0.3">
      <c r="A94" s="33" t="s">
        <v>488</v>
      </c>
      <c r="B94" s="39">
        <v>1.1091684399999999</v>
      </c>
      <c r="C94" s="19">
        <f t="shared" si="7"/>
        <v>1.3291365939550642E-4</v>
      </c>
      <c r="D94" s="39">
        <v>3.0167149500000003</v>
      </c>
      <c r="E94" s="19">
        <f t="shared" si="5"/>
        <v>3.587823086764958E-4</v>
      </c>
      <c r="F94" s="39">
        <v>1.9670475700000001</v>
      </c>
      <c r="G94" s="19">
        <f t="shared" si="6"/>
        <v>3.4798491191304277E-4</v>
      </c>
      <c r="H94" s="19">
        <f t="shared" si="8"/>
        <v>-0.63232573896317257</v>
      </c>
      <c r="I94" s="19">
        <f t="shared" si="9"/>
        <v>-0.43612525852641182</v>
      </c>
    </row>
    <row r="95" spans="1:9" x14ac:dyDescent="0.3">
      <c r="A95" s="33" t="s">
        <v>334</v>
      </c>
      <c r="B95" s="39">
        <v>1.10285243</v>
      </c>
      <c r="C95" s="19">
        <f t="shared" si="7"/>
        <v>1.3215680049869305E-4</v>
      </c>
      <c r="D95" s="39">
        <v>2.27220289</v>
      </c>
      <c r="E95" s="19">
        <f t="shared" si="5"/>
        <v>2.7023640356063666E-4</v>
      </c>
      <c r="F95" s="39">
        <v>4.8323002900000001</v>
      </c>
      <c r="G95" s="19">
        <f t="shared" si="6"/>
        <v>8.5486879748059214E-4</v>
      </c>
      <c r="H95" s="19">
        <f t="shared" si="8"/>
        <v>-0.51463294283548766</v>
      </c>
      <c r="I95" s="19">
        <f t="shared" si="9"/>
        <v>-0.77177485590408124</v>
      </c>
    </row>
    <row r="96" spans="1:9" x14ac:dyDescent="0.3">
      <c r="A96" s="33" t="s">
        <v>470</v>
      </c>
      <c r="B96" s="39">
        <v>0.99626102999999999</v>
      </c>
      <c r="C96" s="19">
        <f t="shared" si="7"/>
        <v>1.193837603334949E-4</v>
      </c>
      <c r="D96" s="39">
        <v>1.244364</v>
      </c>
      <c r="E96" s="19">
        <f t="shared" si="5"/>
        <v>1.4799402534002062E-4</v>
      </c>
      <c r="F96" s="39">
        <v>0</v>
      </c>
      <c r="G96" s="19">
        <f t="shared" si="6"/>
        <v>0</v>
      </c>
      <c r="H96" s="19">
        <f t="shared" si="8"/>
        <v>-0.19938134661562057</v>
      </c>
      <c r="I96" s="19" t="e">
        <f t="shared" si="9"/>
        <v>#DIV/0!</v>
      </c>
    </row>
    <row r="97" spans="1:9" x14ac:dyDescent="0.3">
      <c r="A97" s="33" t="s">
        <v>342</v>
      </c>
      <c r="B97" s="39">
        <v>0.97820845999999995</v>
      </c>
      <c r="C97" s="19">
        <f t="shared" si="7"/>
        <v>1.1722048823372838E-4</v>
      </c>
      <c r="D97" s="39">
        <v>5.6566247699999996</v>
      </c>
      <c r="E97" s="19">
        <f t="shared" si="5"/>
        <v>6.7275063369750989E-4</v>
      </c>
      <c r="F97" s="39">
        <v>1.58398E-3</v>
      </c>
      <c r="G97" s="19">
        <f t="shared" si="6"/>
        <v>2.8021749406498666E-7</v>
      </c>
      <c r="H97" s="19">
        <f t="shared" si="8"/>
        <v>-0.82706852588350133</v>
      </c>
      <c r="I97" s="19">
        <f t="shared" si="9"/>
        <v>616.56364348034697</v>
      </c>
    </row>
    <row r="98" spans="1:9" x14ac:dyDescent="0.3">
      <c r="A98" s="33" t="s">
        <v>354</v>
      </c>
      <c r="B98" s="39">
        <v>0.96700425000000001</v>
      </c>
      <c r="C98" s="19">
        <f t="shared" si="7"/>
        <v>1.1587786749369388E-4</v>
      </c>
      <c r="D98" s="39">
        <v>8.4461646699999999</v>
      </c>
      <c r="E98" s="19">
        <f t="shared" si="5"/>
        <v>1.0045146823581901E-3</v>
      </c>
      <c r="F98" s="39">
        <v>1.7395000000000001E-2</v>
      </c>
      <c r="G98" s="19">
        <f t="shared" si="6"/>
        <v>3.0773010450008479E-6</v>
      </c>
      <c r="H98" s="19">
        <f t="shared" si="8"/>
        <v>-0.88550966174804646</v>
      </c>
      <c r="I98" s="19">
        <f t="shared" si="9"/>
        <v>54.590931302098305</v>
      </c>
    </row>
    <row r="99" spans="1:9" x14ac:dyDescent="0.3">
      <c r="A99" s="33" t="s">
        <v>484</v>
      </c>
      <c r="B99" s="39">
        <v>0.86842580000000003</v>
      </c>
      <c r="C99" s="19">
        <f t="shared" si="7"/>
        <v>1.0406503361335289E-4</v>
      </c>
      <c r="D99" s="39">
        <v>1.37331084</v>
      </c>
      <c r="E99" s="19">
        <f t="shared" si="5"/>
        <v>1.6332986108139177E-4</v>
      </c>
      <c r="F99" s="39">
        <v>1.5299999999999999E-3</v>
      </c>
      <c r="G99" s="19">
        <f t="shared" si="6"/>
        <v>2.7066804247492366E-7</v>
      </c>
      <c r="H99" s="19">
        <f t="shared" si="8"/>
        <v>-0.36764075932000939</v>
      </c>
      <c r="I99" s="19">
        <f t="shared" si="9"/>
        <v>566.59856209150337</v>
      </c>
    </row>
    <row r="100" spans="1:9" x14ac:dyDescent="0.3">
      <c r="A100" s="33" t="s">
        <v>519</v>
      </c>
      <c r="B100" s="39">
        <v>0.80212303000000007</v>
      </c>
      <c r="C100" s="19">
        <f t="shared" si="7"/>
        <v>9.6119852817586114E-5</v>
      </c>
      <c r="D100" s="39">
        <v>0.20069604000000002</v>
      </c>
      <c r="E100" s="19">
        <f t="shared" si="5"/>
        <v>2.3869072738685621E-5</v>
      </c>
      <c r="F100" s="39">
        <v>6.3398000000000003E-4</v>
      </c>
      <c r="G100" s="19">
        <f t="shared" si="6"/>
        <v>1.1215563762630857E-7</v>
      </c>
      <c r="H100" s="19">
        <f t="shared" si="8"/>
        <v>2.9967058144246392</v>
      </c>
      <c r="I100" s="19">
        <f t="shared" si="9"/>
        <v>1264.218193002934</v>
      </c>
    </row>
    <row r="101" spans="1:9" x14ac:dyDescent="0.3">
      <c r="A101" s="33" t="s">
        <v>449</v>
      </c>
      <c r="B101" s="39">
        <v>0.79446094999999994</v>
      </c>
      <c r="C101" s="19">
        <f t="shared" si="7"/>
        <v>9.5201691919155637E-5</v>
      </c>
      <c r="D101" s="39">
        <v>2.2302929500000004</v>
      </c>
      <c r="E101" s="19">
        <f t="shared" si="5"/>
        <v>2.6525199327364772E-4</v>
      </c>
      <c r="F101" s="39">
        <v>2.9488540000000001E-2</v>
      </c>
      <c r="G101" s="19">
        <f t="shared" si="6"/>
        <v>5.2167355537539119E-6</v>
      </c>
      <c r="H101" s="19">
        <f t="shared" si="8"/>
        <v>-0.64378627928676369</v>
      </c>
      <c r="I101" s="19">
        <f t="shared" si="9"/>
        <v>25.941345688867607</v>
      </c>
    </row>
    <row r="102" spans="1:9" x14ac:dyDescent="0.3">
      <c r="A102" s="33" t="s">
        <v>551</v>
      </c>
      <c r="B102" s="39">
        <v>0.79261625000000002</v>
      </c>
      <c r="C102" s="19">
        <f t="shared" si="7"/>
        <v>9.4980638183181243E-5</v>
      </c>
      <c r="D102" s="39">
        <v>1.68389799</v>
      </c>
      <c r="E102" s="19">
        <f t="shared" si="5"/>
        <v>2.0026844380106605E-4</v>
      </c>
      <c r="F102" s="39">
        <v>3.64E-3</v>
      </c>
      <c r="G102" s="19">
        <f t="shared" si="6"/>
        <v>6.439422709860929E-7</v>
      </c>
      <c r="H102" s="19">
        <f t="shared" si="8"/>
        <v>-0.52929675389659436</v>
      </c>
      <c r="I102" s="19">
        <f t="shared" si="9"/>
        <v>216.75171703296704</v>
      </c>
    </row>
    <row r="103" spans="1:9" x14ac:dyDescent="0.3">
      <c r="A103" s="33" t="s">
        <v>351</v>
      </c>
      <c r="B103" s="39">
        <v>0.78795641000000005</v>
      </c>
      <c r="C103" s="19">
        <f t="shared" si="7"/>
        <v>9.4422241131604889E-5</v>
      </c>
      <c r="D103" s="39">
        <v>1.2926494099999999</v>
      </c>
      <c r="E103" s="19">
        <f t="shared" si="5"/>
        <v>1.5373667957229771E-4</v>
      </c>
      <c r="F103" s="39">
        <v>0.80382780000000009</v>
      </c>
      <c r="G103" s="19">
        <f t="shared" si="6"/>
        <v>1.4220293928949313E-4</v>
      </c>
      <c r="H103" s="19">
        <f t="shared" si="8"/>
        <v>-0.39043300998373554</v>
      </c>
      <c r="I103" s="19">
        <f t="shared" si="9"/>
        <v>-1.9744763741686988E-2</v>
      </c>
    </row>
    <row r="104" spans="1:9" x14ac:dyDescent="0.3">
      <c r="A104" s="33" t="s">
        <v>336</v>
      </c>
      <c r="B104" s="39">
        <v>0.78053123000000002</v>
      </c>
      <c r="C104" s="19">
        <f t="shared" si="7"/>
        <v>9.3532468388458375E-5</v>
      </c>
      <c r="D104" s="39">
        <v>0.38298631</v>
      </c>
      <c r="E104" s="19">
        <f t="shared" si="5"/>
        <v>4.5549120407711078E-5</v>
      </c>
      <c r="F104" s="39">
        <v>0.32158135999999998</v>
      </c>
      <c r="G104" s="19">
        <f t="shared" si="6"/>
        <v>5.6890063534394582E-5</v>
      </c>
      <c r="H104" s="19">
        <f t="shared" si="8"/>
        <v>1.0380133953090911</v>
      </c>
      <c r="I104" s="19">
        <f t="shared" si="9"/>
        <v>1.4271656479094439</v>
      </c>
    </row>
    <row r="105" spans="1:9" x14ac:dyDescent="0.3">
      <c r="A105" s="33" t="s">
        <v>516</v>
      </c>
      <c r="B105" s="39">
        <v>0.76236799</v>
      </c>
      <c r="C105" s="19">
        <f t="shared" si="7"/>
        <v>9.1355934502515107E-5</v>
      </c>
      <c r="D105" s="39">
        <v>7.61639146</v>
      </c>
      <c r="E105" s="19">
        <f t="shared" si="5"/>
        <v>9.0582854432525893E-4</v>
      </c>
      <c r="F105" s="39">
        <v>7.825428999999999E-2</v>
      </c>
      <c r="G105" s="19">
        <f t="shared" si="6"/>
        <v>1.384374868599019E-5</v>
      </c>
      <c r="H105" s="19">
        <f t="shared" si="8"/>
        <v>-0.89990430586402659</v>
      </c>
      <c r="I105" s="19">
        <f t="shared" si="9"/>
        <v>8.7421878084894775</v>
      </c>
    </row>
    <row r="106" spans="1:9" x14ac:dyDescent="0.3">
      <c r="A106" s="33" t="s">
        <v>498</v>
      </c>
      <c r="B106" s="39">
        <v>0.72829235999999997</v>
      </c>
      <c r="C106" s="19">
        <f t="shared" si="7"/>
        <v>8.7272590155368598E-5</v>
      </c>
      <c r="D106" s="39">
        <v>1.84046143</v>
      </c>
      <c r="E106" s="19">
        <f t="shared" si="5"/>
        <v>2.188887620573647E-4</v>
      </c>
      <c r="F106" s="39">
        <v>0</v>
      </c>
      <c r="G106" s="19">
        <f t="shared" si="6"/>
        <v>0</v>
      </c>
      <c r="H106" s="19">
        <f t="shared" si="8"/>
        <v>-0.60428817027695059</v>
      </c>
      <c r="I106" s="19" t="e">
        <f t="shared" si="9"/>
        <v>#DIV/0!</v>
      </c>
    </row>
    <row r="107" spans="1:9" x14ac:dyDescent="0.3">
      <c r="A107" s="33" t="s">
        <v>510</v>
      </c>
      <c r="B107" s="39">
        <v>0.7238633000000001</v>
      </c>
      <c r="C107" s="19">
        <f t="shared" si="7"/>
        <v>8.6741847888412071E-5</v>
      </c>
      <c r="D107" s="39">
        <v>4.4834026700000003</v>
      </c>
      <c r="E107" s="19">
        <f t="shared" si="5"/>
        <v>5.3321761828009813E-4</v>
      </c>
      <c r="F107" s="39">
        <v>5.150946E-2</v>
      </c>
      <c r="G107" s="19">
        <f t="shared" si="6"/>
        <v>9.1123952334250862E-6</v>
      </c>
      <c r="H107" s="19">
        <f t="shared" si="8"/>
        <v>-0.83854599881388747</v>
      </c>
      <c r="I107" s="19">
        <f t="shared" si="9"/>
        <v>13.053016669171063</v>
      </c>
    </row>
    <row r="108" spans="1:9" x14ac:dyDescent="0.3">
      <c r="A108" s="33" t="s">
        <v>520</v>
      </c>
      <c r="B108" s="39">
        <v>0.72210238999999998</v>
      </c>
      <c r="C108" s="19">
        <f t="shared" si="7"/>
        <v>8.6530834859618923E-5</v>
      </c>
      <c r="D108" s="39">
        <v>1.66950146</v>
      </c>
      <c r="E108" s="19">
        <f t="shared" si="5"/>
        <v>1.9855624349180898E-4</v>
      </c>
      <c r="F108" s="39">
        <v>0.29459546999999997</v>
      </c>
      <c r="G108" s="19">
        <f t="shared" si="6"/>
        <v>5.2116064828026201E-5</v>
      </c>
      <c r="H108" s="19">
        <f t="shared" si="8"/>
        <v>-0.56747423868679936</v>
      </c>
      <c r="I108" s="19">
        <f t="shared" si="9"/>
        <v>1.4511659666728756</v>
      </c>
    </row>
    <row r="109" spans="1:9" x14ac:dyDescent="0.3">
      <c r="A109" s="33" t="s">
        <v>518</v>
      </c>
      <c r="B109" s="39">
        <v>0.71940797000000001</v>
      </c>
      <c r="C109" s="19">
        <f t="shared" si="7"/>
        <v>8.6207957639862804E-5</v>
      </c>
      <c r="D109" s="39">
        <v>9.7464889999999998E-2</v>
      </c>
      <c r="E109" s="19">
        <f t="shared" si="5"/>
        <v>1.1591641513594351E-5</v>
      </c>
      <c r="F109" s="39">
        <v>0.15377048999999998</v>
      </c>
      <c r="G109" s="19">
        <f t="shared" si="6"/>
        <v>2.7203109489352823E-5</v>
      </c>
      <c r="H109" s="19">
        <f t="shared" si="8"/>
        <v>6.3812012715553266</v>
      </c>
      <c r="I109" s="19">
        <f t="shared" si="9"/>
        <v>3.6784527382334549</v>
      </c>
    </row>
    <row r="110" spans="1:9" x14ac:dyDescent="0.3">
      <c r="A110" s="33" t="s">
        <v>553</v>
      </c>
      <c r="B110" s="39">
        <v>0.69575672999999993</v>
      </c>
      <c r="C110" s="19">
        <f t="shared" si="7"/>
        <v>8.337378679233906E-5</v>
      </c>
      <c r="D110" s="39">
        <v>0.19213529999999998</v>
      </c>
      <c r="E110" s="19">
        <f t="shared" si="5"/>
        <v>2.2850931445230221E-5</v>
      </c>
      <c r="F110" s="39">
        <v>1.636806E-2</v>
      </c>
      <c r="G110" s="19">
        <f t="shared" si="6"/>
        <v>2.8956279472628099E-6</v>
      </c>
      <c r="H110" s="19">
        <f t="shared" si="8"/>
        <v>2.6211811676459247</v>
      </c>
      <c r="I110" s="19">
        <f t="shared" si="9"/>
        <v>41.506975780880566</v>
      </c>
    </row>
    <row r="111" spans="1:9" x14ac:dyDescent="0.3">
      <c r="A111" s="33" t="s">
        <v>514</v>
      </c>
      <c r="B111" s="39">
        <v>0.68788142000000008</v>
      </c>
      <c r="C111" s="19">
        <f t="shared" si="7"/>
        <v>8.2430074157516887E-5</v>
      </c>
      <c r="D111" s="39">
        <v>1.2037719099999999</v>
      </c>
      <c r="E111" s="19">
        <f t="shared" si="5"/>
        <v>1.4316634887552598E-4</v>
      </c>
      <c r="F111" s="39">
        <v>1.7330560000000002E-2</v>
      </c>
      <c r="G111" s="19">
        <f t="shared" si="6"/>
        <v>3.0659011439177866E-6</v>
      </c>
      <c r="H111" s="19">
        <f t="shared" si="8"/>
        <v>-0.42856166165233067</v>
      </c>
      <c r="I111" s="19">
        <f t="shared" si="9"/>
        <v>38.691817229218216</v>
      </c>
    </row>
    <row r="112" spans="1:9" x14ac:dyDescent="0.3">
      <c r="A112" s="33" t="s">
        <v>331</v>
      </c>
      <c r="B112" s="39">
        <v>0.68436383000000001</v>
      </c>
      <c r="C112" s="19">
        <f t="shared" si="7"/>
        <v>8.2008554988477909E-5</v>
      </c>
      <c r="D112" s="39">
        <v>0.26525334</v>
      </c>
      <c r="E112" s="19">
        <f t="shared" si="5"/>
        <v>3.1546966580104454E-5</v>
      </c>
      <c r="F112" s="39">
        <v>0.61963900000000005</v>
      </c>
      <c r="G112" s="19">
        <f t="shared" si="6"/>
        <v>1.0961861122295375E-4</v>
      </c>
      <c r="H112" s="19">
        <f t="shared" si="8"/>
        <v>1.580038502059955</v>
      </c>
      <c r="I112" s="19">
        <f t="shared" si="9"/>
        <v>0.10445570727471964</v>
      </c>
    </row>
    <row r="113" spans="1:9" x14ac:dyDescent="0.3">
      <c r="A113" s="33" t="s">
        <v>521</v>
      </c>
      <c r="B113" s="39">
        <v>0.60449270999999993</v>
      </c>
      <c r="C113" s="19">
        <f t="shared" si="7"/>
        <v>7.2437454282423173E-5</v>
      </c>
      <c r="D113" s="39">
        <v>0.42886180000000002</v>
      </c>
      <c r="E113" s="19">
        <f t="shared" si="5"/>
        <v>5.1005159339684253E-5</v>
      </c>
      <c r="F113" s="39">
        <v>0.42621560999999997</v>
      </c>
      <c r="G113" s="19">
        <f t="shared" si="6"/>
        <v>7.5400617536572215E-5</v>
      </c>
      <c r="H113" s="19">
        <f t="shared" si="8"/>
        <v>0.40952798780399635</v>
      </c>
      <c r="I113" s="19">
        <f t="shared" si="9"/>
        <v>0.41827914280286449</v>
      </c>
    </row>
    <row r="114" spans="1:9" x14ac:dyDescent="0.3">
      <c r="A114" s="33" t="s">
        <v>410</v>
      </c>
      <c r="B114" s="39">
        <v>0.59175277000000004</v>
      </c>
      <c r="C114" s="19">
        <f t="shared" si="7"/>
        <v>7.0910804240091309E-5</v>
      </c>
      <c r="D114" s="39">
        <v>5.9906427799999999</v>
      </c>
      <c r="E114" s="19">
        <f t="shared" si="5"/>
        <v>7.1247588276929534E-4</v>
      </c>
      <c r="F114" s="39">
        <v>0.80222046999999996</v>
      </c>
      <c r="G114" s="19">
        <f t="shared" si="6"/>
        <v>1.4191859101190407E-4</v>
      </c>
      <c r="H114" s="19">
        <f t="shared" si="8"/>
        <v>-0.90122048806255139</v>
      </c>
      <c r="I114" s="19">
        <f t="shared" si="9"/>
        <v>-0.26235643176744161</v>
      </c>
    </row>
    <row r="115" spans="1:9" x14ac:dyDescent="0.3">
      <c r="A115" s="33" t="s">
        <v>527</v>
      </c>
      <c r="B115" s="39">
        <v>0.55720627</v>
      </c>
      <c r="C115" s="19">
        <f t="shared" si="7"/>
        <v>6.6771034689573928E-5</v>
      </c>
      <c r="D115" s="39">
        <v>19.428290239999999</v>
      </c>
      <c r="E115" s="19">
        <f t="shared" si="5"/>
        <v>2.3106348930793841E-3</v>
      </c>
      <c r="F115" s="39">
        <v>1.1908439399999999</v>
      </c>
      <c r="G115" s="19">
        <f t="shared" si="6"/>
        <v>2.1066888766857871E-4</v>
      </c>
      <c r="H115" s="19">
        <f t="shared" si="8"/>
        <v>-0.97131985042858815</v>
      </c>
      <c r="I115" s="19">
        <f t="shared" si="9"/>
        <v>-0.53209127469716977</v>
      </c>
    </row>
    <row r="116" spans="1:9" x14ac:dyDescent="0.3">
      <c r="A116" s="33" t="s">
        <v>445</v>
      </c>
      <c r="B116" s="39">
        <v>0.55680799000000003</v>
      </c>
      <c r="C116" s="19">
        <f t="shared" si="7"/>
        <v>6.6723308077136194E-5</v>
      </c>
      <c r="D116" s="39">
        <v>4.2585907999999995</v>
      </c>
      <c r="E116" s="19">
        <f t="shared" si="5"/>
        <v>5.0648041470821928E-4</v>
      </c>
      <c r="F116" s="39">
        <v>5.4831669999999999E-2</v>
      </c>
      <c r="G116" s="19">
        <f t="shared" si="6"/>
        <v>9.7001181598241817E-6</v>
      </c>
      <c r="H116" s="19">
        <f t="shared" si="8"/>
        <v>-0.86925064742073832</v>
      </c>
      <c r="I116" s="19">
        <f t="shared" si="9"/>
        <v>9.1548610501923431</v>
      </c>
    </row>
    <row r="117" spans="1:9" x14ac:dyDescent="0.3">
      <c r="A117" s="33" t="s">
        <v>420</v>
      </c>
      <c r="B117" s="39">
        <v>0.55185972999999999</v>
      </c>
      <c r="C117" s="19">
        <f t="shared" si="7"/>
        <v>6.6130349135534494E-5</v>
      </c>
      <c r="D117" s="39">
        <v>1.8169685</v>
      </c>
      <c r="E117" s="19">
        <f t="shared" si="5"/>
        <v>2.1609471362962865E-4</v>
      </c>
      <c r="F117" s="39">
        <v>0.21169992999999998</v>
      </c>
      <c r="G117" s="19">
        <f t="shared" si="6"/>
        <v>3.7451245519724422E-5</v>
      </c>
      <c r="H117" s="19">
        <f t="shared" si="8"/>
        <v>-0.69627446485726086</v>
      </c>
      <c r="I117" s="19">
        <f t="shared" si="9"/>
        <v>1.6068016649792942</v>
      </c>
    </row>
    <row r="118" spans="1:9" x14ac:dyDescent="0.3">
      <c r="A118" s="33" t="s">
        <v>550</v>
      </c>
      <c r="B118" s="39">
        <v>0.50979200000000002</v>
      </c>
      <c r="C118" s="19">
        <f t="shared" si="7"/>
        <v>6.1089296996724872E-5</v>
      </c>
      <c r="D118" s="39">
        <v>0.98280160999999999</v>
      </c>
      <c r="E118" s="19">
        <f t="shared" si="5"/>
        <v>1.1688602882641497E-4</v>
      </c>
      <c r="F118" s="39">
        <v>0</v>
      </c>
      <c r="G118" s="19">
        <f t="shared" si="6"/>
        <v>0</v>
      </c>
      <c r="H118" s="19">
        <f t="shared" si="8"/>
        <v>-0.48128697102968721</v>
      </c>
      <c r="I118" s="19" t="e">
        <f t="shared" si="9"/>
        <v>#DIV/0!</v>
      </c>
    </row>
    <row r="119" spans="1:9" x14ac:dyDescent="0.3">
      <c r="A119" s="33" t="s">
        <v>341</v>
      </c>
      <c r="B119" s="39">
        <v>0.48172821999999998</v>
      </c>
      <c r="C119" s="19">
        <f t="shared" si="7"/>
        <v>5.7726363503710567E-5</v>
      </c>
      <c r="D119" s="39">
        <v>0.67006871000000001</v>
      </c>
      <c r="E119" s="19">
        <f t="shared" si="5"/>
        <v>7.9692248929810665E-5</v>
      </c>
      <c r="F119" s="39">
        <v>0.12239145</v>
      </c>
      <c r="G119" s="19">
        <f t="shared" si="6"/>
        <v>2.1651930841285944E-5</v>
      </c>
      <c r="H119" s="19">
        <f t="shared" si="8"/>
        <v>-0.28107638394277512</v>
      </c>
      <c r="I119" s="19">
        <f t="shared" si="9"/>
        <v>2.9359630104880692</v>
      </c>
    </row>
    <row r="120" spans="1:9" x14ac:dyDescent="0.3">
      <c r="A120" s="33" t="s">
        <v>463</v>
      </c>
      <c r="B120" s="39">
        <v>0.47581471999999997</v>
      </c>
      <c r="C120" s="19">
        <f t="shared" si="7"/>
        <v>5.7017738107882208E-5</v>
      </c>
      <c r="D120" s="39">
        <v>0.70739819999999998</v>
      </c>
      <c r="E120" s="19">
        <f t="shared" si="5"/>
        <v>8.4131899618025729E-5</v>
      </c>
      <c r="F120" s="39">
        <v>2.9532300000000001E-2</v>
      </c>
      <c r="G120" s="19">
        <f t="shared" si="6"/>
        <v>5.2244770135831297E-6</v>
      </c>
      <c r="H120" s="19">
        <f t="shared" si="8"/>
        <v>-0.32737357827599789</v>
      </c>
      <c r="I120" s="19">
        <f t="shared" si="9"/>
        <v>15.111671627336847</v>
      </c>
    </row>
    <row r="121" spans="1:9" x14ac:dyDescent="0.3">
      <c r="A121" s="33" t="s">
        <v>392</v>
      </c>
      <c r="B121" s="39">
        <v>0.47031709999999999</v>
      </c>
      <c r="C121" s="19">
        <f t="shared" si="7"/>
        <v>5.6358948364310054E-5</v>
      </c>
      <c r="D121" s="39">
        <v>0.36386935999999998</v>
      </c>
      <c r="E121" s="19">
        <f t="shared" si="5"/>
        <v>4.3275513663443392E-5</v>
      </c>
      <c r="F121" s="39">
        <v>0.19075</v>
      </c>
      <c r="G121" s="19">
        <f t="shared" si="6"/>
        <v>3.3745051700713524E-5</v>
      </c>
      <c r="H121" s="19">
        <f t="shared" si="8"/>
        <v>0.29254384045966386</v>
      </c>
      <c r="I121" s="19">
        <f t="shared" si="9"/>
        <v>1.4656204456094364</v>
      </c>
    </row>
    <row r="122" spans="1:9" x14ac:dyDescent="0.3">
      <c r="A122" s="33" t="s">
        <v>530</v>
      </c>
      <c r="B122" s="39">
        <v>0.46948792</v>
      </c>
      <c r="C122" s="19">
        <f t="shared" si="7"/>
        <v>5.6259586225861939E-5</v>
      </c>
      <c r="D122" s="39">
        <v>0.49375446000000001</v>
      </c>
      <c r="E122" s="19">
        <f t="shared" si="5"/>
        <v>5.8722938035002773E-5</v>
      </c>
      <c r="F122" s="39">
        <v>3.30014E-2</v>
      </c>
      <c r="G122" s="19">
        <f t="shared" si="6"/>
        <v>5.8381858411319907E-6</v>
      </c>
      <c r="H122" s="19">
        <f t="shared" si="8"/>
        <v>-4.9146978844505029E-2</v>
      </c>
      <c r="I122" s="19">
        <f t="shared" si="9"/>
        <v>13.226303126534026</v>
      </c>
    </row>
    <row r="123" spans="1:9" x14ac:dyDescent="0.3">
      <c r="A123" s="33" t="s">
        <v>572</v>
      </c>
      <c r="B123" s="39">
        <v>0.46156142999999999</v>
      </c>
      <c r="C123" s="19">
        <f t="shared" si="7"/>
        <v>5.5309740599113044E-5</v>
      </c>
      <c r="D123" s="39">
        <v>0.58973229000000005</v>
      </c>
      <c r="E123" s="19">
        <f t="shared" si="5"/>
        <v>7.0137721334021549E-5</v>
      </c>
      <c r="F123" s="39">
        <v>0.21995801000000001</v>
      </c>
      <c r="G123" s="19">
        <f t="shared" si="6"/>
        <v>3.891215947279718E-5</v>
      </c>
      <c r="H123" s="19">
        <f t="shared" si="8"/>
        <v>-0.21733736166964857</v>
      </c>
      <c r="I123" s="19">
        <f t="shared" si="9"/>
        <v>1.0984070095924214</v>
      </c>
    </row>
    <row r="124" spans="1:9" x14ac:dyDescent="0.3">
      <c r="A124" s="33" t="s">
        <v>321</v>
      </c>
      <c r="B124" s="39">
        <v>0.44013312999999998</v>
      </c>
      <c r="C124" s="19">
        <f t="shared" si="7"/>
        <v>5.2741948670571761E-5</v>
      </c>
      <c r="D124" s="39">
        <v>0.22572295000000001</v>
      </c>
      <c r="E124" s="19">
        <f t="shared" si="5"/>
        <v>2.6845559645026862E-5</v>
      </c>
      <c r="F124" s="39">
        <v>0</v>
      </c>
      <c r="G124" s="19">
        <f t="shared" si="6"/>
        <v>0</v>
      </c>
      <c r="H124" s="19">
        <f t="shared" si="8"/>
        <v>0.94988205674256854</v>
      </c>
      <c r="I124" s="19" t="e">
        <f t="shared" si="9"/>
        <v>#DIV/0!</v>
      </c>
    </row>
    <row r="125" spans="1:9" x14ac:dyDescent="0.3">
      <c r="A125" s="33" t="s">
        <v>323</v>
      </c>
      <c r="B125" s="39">
        <v>0.40653420000000001</v>
      </c>
      <c r="C125" s="19">
        <f t="shared" si="7"/>
        <v>4.8715728146236012E-5</v>
      </c>
      <c r="D125" s="39">
        <v>2.6132600000000001E-3</v>
      </c>
      <c r="E125" s="19">
        <f t="shared" si="5"/>
        <v>3.1079882306146936E-7</v>
      </c>
      <c r="F125" s="39">
        <v>2.6123499999999998E-3</v>
      </c>
      <c r="G125" s="19">
        <f t="shared" si="6"/>
        <v>4.6214356912376915E-7</v>
      </c>
      <c r="H125" s="19">
        <f t="shared" si="8"/>
        <v>154.56592149269494</v>
      </c>
      <c r="I125" s="19">
        <f t="shared" si="9"/>
        <v>154.62011215954985</v>
      </c>
    </row>
    <row r="126" spans="1:9" x14ac:dyDescent="0.3">
      <c r="A126" s="33" t="s">
        <v>363</v>
      </c>
      <c r="B126" s="39">
        <v>0.40037</v>
      </c>
      <c r="C126" s="19">
        <f t="shared" si="7"/>
        <v>4.7977060916175104E-5</v>
      </c>
      <c r="D126" s="39">
        <v>6.6299999999999998E-2</v>
      </c>
      <c r="E126" s="19">
        <f t="shared" si="5"/>
        <v>7.8851556940279266E-6</v>
      </c>
      <c r="F126" s="39">
        <v>4.675E-2</v>
      </c>
      <c r="G126" s="19">
        <f t="shared" si="6"/>
        <v>8.2704124089560001E-6</v>
      </c>
      <c r="H126" s="19">
        <f t="shared" si="8"/>
        <v>5.0387631975867269</v>
      </c>
      <c r="I126" s="19">
        <f t="shared" si="9"/>
        <v>7.564064171122995</v>
      </c>
    </row>
    <row r="127" spans="1:9" x14ac:dyDescent="0.3">
      <c r="A127" s="33" t="s">
        <v>490</v>
      </c>
      <c r="B127" s="39">
        <v>0.39085527000000003</v>
      </c>
      <c r="C127" s="19">
        <f t="shared" si="7"/>
        <v>4.6836893618897694E-5</v>
      </c>
      <c r="D127" s="39">
        <v>0.98779233999999994</v>
      </c>
      <c r="E127" s="19">
        <f t="shared" si="5"/>
        <v>1.1747958362395428E-4</v>
      </c>
      <c r="F127" s="39">
        <v>1.0510180000000001E-2</v>
      </c>
      <c r="G127" s="19">
        <f t="shared" si="6"/>
        <v>1.8593266971628062E-6</v>
      </c>
      <c r="H127" s="19">
        <f t="shared" si="8"/>
        <v>-0.6043143339216418</v>
      </c>
      <c r="I127" s="19">
        <f t="shared" si="9"/>
        <v>36.188256528432433</v>
      </c>
    </row>
    <row r="128" spans="1:9" x14ac:dyDescent="0.3">
      <c r="A128" s="33" t="s">
        <v>501</v>
      </c>
      <c r="B128" s="39">
        <v>0.35515260999999998</v>
      </c>
      <c r="C128" s="19">
        <f t="shared" si="7"/>
        <v>4.2558579325395457E-5</v>
      </c>
      <c r="D128" s="39">
        <v>0.27684273999999998</v>
      </c>
      <c r="E128" s="19">
        <f t="shared" si="5"/>
        <v>3.2925310824453883E-5</v>
      </c>
      <c r="F128" s="39">
        <v>0</v>
      </c>
      <c r="G128" s="19">
        <f t="shared" si="6"/>
        <v>0</v>
      </c>
      <c r="H128" s="19">
        <f t="shared" si="8"/>
        <v>0.28286770315884024</v>
      </c>
      <c r="I128" s="19" t="e">
        <f t="shared" si="9"/>
        <v>#DIV/0!</v>
      </c>
    </row>
    <row r="129" spans="1:9" x14ac:dyDescent="0.3">
      <c r="A129" s="33" t="s">
        <v>548</v>
      </c>
      <c r="B129" s="39">
        <v>0.3520297</v>
      </c>
      <c r="C129" s="19">
        <f t="shared" si="7"/>
        <v>4.2184355374285901E-5</v>
      </c>
      <c r="D129" s="39">
        <v>0.53856700000000002</v>
      </c>
      <c r="E129" s="19">
        <f t="shared" si="5"/>
        <v>6.4052558773235868E-5</v>
      </c>
      <c r="F129" s="39">
        <v>0</v>
      </c>
      <c r="G129" s="19">
        <f t="shared" si="6"/>
        <v>0</v>
      </c>
      <c r="H129" s="19">
        <f t="shared" si="8"/>
        <v>-0.34635857748432419</v>
      </c>
      <c r="I129" s="19" t="e">
        <f t="shared" si="9"/>
        <v>#DIV/0!</v>
      </c>
    </row>
    <row r="130" spans="1:9" x14ac:dyDescent="0.3">
      <c r="A130" s="33" t="s">
        <v>549</v>
      </c>
      <c r="B130" s="39">
        <v>0.34905252000000003</v>
      </c>
      <c r="C130" s="19">
        <f t="shared" si="7"/>
        <v>4.1827594512536976E-5</v>
      </c>
      <c r="D130" s="39">
        <v>1.9862479999999998E-2</v>
      </c>
      <c r="E130" s="19">
        <f t="shared" si="5"/>
        <v>2.3622737144723348E-6</v>
      </c>
      <c r="F130" s="39">
        <v>0</v>
      </c>
      <c r="G130" s="19">
        <f t="shared" si="6"/>
        <v>0</v>
      </c>
      <c r="H130" s="19">
        <f t="shared" si="8"/>
        <v>16.573461118651853</v>
      </c>
      <c r="I130" s="19" t="e">
        <f t="shared" si="9"/>
        <v>#DIV/0!</v>
      </c>
    </row>
    <row r="131" spans="1:9" x14ac:dyDescent="0.3">
      <c r="A131" s="33" t="s">
        <v>544</v>
      </c>
      <c r="B131" s="39">
        <v>0.32811140999999999</v>
      </c>
      <c r="C131" s="19">
        <f t="shared" si="7"/>
        <v>3.9318183442470976E-5</v>
      </c>
      <c r="D131" s="39">
        <v>0.43887932000000002</v>
      </c>
      <c r="E131" s="19">
        <f t="shared" si="5"/>
        <v>5.219655760315391E-5</v>
      </c>
      <c r="F131" s="39">
        <v>1.56355E-2</v>
      </c>
      <c r="G131" s="19">
        <f t="shared" si="6"/>
        <v>2.7660327961546858E-6</v>
      </c>
      <c r="H131" s="19">
        <f t="shared" si="8"/>
        <v>-0.25238808244598998</v>
      </c>
      <c r="I131" s="19">
        <f t="shared" si="9"/>
        <v>19.985028300981739</v>
      </c>
    </row>
    <row r="132" spans="1:9" x14ac:dyDescent="0.3">
      <c r="A132" s="33" t="s">
        <v>474</v>
      </c>
      <c r="B132" s="39">
        <v>0.32185519000000001</v>
      </c>
      <c r="C132" s="19">
        <f t="shared" si="7"/>
        <v>3.8568489289450042E-5</v>
      </c>
      <c r="D132" s="39">
        <v>0.40121154999999997</v>
      </c>
      <c r="E132" s="19">
        <f t="shared" si="5"/>
        <v>4.7716674781180539E-5</v>
      </c>
      <c r="F132" s="39">
        <v>0</v>
      </c>
      <c r="G132" s="19">
        <f t="shared" si="6"/>
        <v>0</v>
      </c>
      <c r="H132" s="19">
        <f t="shared" si="8"/>
        <v>-0.19779181332142592</v>
      </c>
      <c r="I132" s="19" t="e">
        <f t="shared" si="9"/>
        <v>#DIV/0!</v>
      </c>
    </row>
    <row r="133" spans="1:9" x14ac:dyDescent="0.3">
      <c r="A133" s="33" t="s">
        <v>450</v>
      </c>
      <c r="B133" s="39">
        <v>0.31596209000000003</v>
      </c>
      <c r="C133" s="19">
        <f t="shared" si="7"/>
        <v>3.7862308462502188E-5</v>
      </c>
      <c r="D133" s="39">
        <v>0.60471847000000001</v>
      </c>
      <c r="E133" s="19">
        <f t="shared" ref="E133:E196" si="10">(D133/$D$268)</f>
        <v>7.1920049577742928E-5</v>
      </c>
      <c r="F133" s="39">
        <v>0.24790344</v>
      </c>
      <c r="G133" s="19">
        <f t="shared" ref="G133:G196" si="11">(F133/$F$268)</f>
        <v>4.3855907730457314E-5</v>
      </c>
      <c r="H133" s="19">
        <f t="shared" si="8"/>
        <v>-0.47750547457232451</v>
      </c>
      <c r="I133" s="19">
        <f t="shared" si="9"/>
        <v>0.27453693260569523</v>
      </c>
    </row>
    <row r="134" spans="1:9" x14ac:dyDescent="0.3">
      <c r="A134" s="33" t="s">
        <v>522</v>
      </c>
      <c r="B134" s="39">
        <v>0.31137240000000005</v>
      </c>
      <c r="C134" s="19">
        <f t="shared" ref="C134:C197" si="12">(B134/$B$268)</f>
        <v>3.7312317612247779E-5</v>
      </c>
      <c r="D134" s="39">
        <v>1.0049807900000001</v>
      </c>
      <c r="E134" s="19">
        <f t="shared" si="10"/>
        <v>1.1952383105063625E-4</v>
      </c>
      <c r="F134" s="39">
        <v>0</v>
      </c>
      <c r="G134" s="19">
        <f t="shared" si="11"/>
        <v>0</v>
      </c>
      <c r="H134" s="19">
        <f t="shared" ref="H134:H197" si="13">(B134/D134)-1</f>
        <v>-0.69017079420990723</v>
      </c>
      <c r="I134" s="19" t="e">
        <f t="shared" ref="I134:I197" si="14">(B134/F134)-1</f>
        <v>#DIV/0!</v>
      </c>
    </row>
    <row r="135" spans="1:9" x14ac:dyDescent="0.3">
      <c r="A135" s="33" t="s">
        <v>567</v>
      </c>
      <c r="B135" s="39">
        <v>0.29919271000000003</v>
      </c>
      <c r="C135" s="19">
        <f t="shared" si="12"/>
        <v>3.5852803340274031E-5</v>
      </c>
      <c r="D135" s="39">
        <v>0.49027115000000004</v>
      </c>
      <c r="E135" s="19">
        <f t="shared" si="10"/>
        <v>5.8308662896532728E-5</v>
      </c>
      <c r="F135" s="39">
        <v>6.6444899999999994E-3</v>
      </c>
      <c r="G135" s="19">
        <f t="shared" si="11"/>
        <v>1.1754582363034023E-6</v>
      </c>
      <c r="H135" s="19">
        <f t="shared" si="13"/>
        <v>-0.38974033042735634</v>
      </c>
      <c r="I135" s="19">
        <f t="shared" si="14"/>
        <v>44.028694452094904</v>
      </c>
    </row>
    <row r="136" spans="1:9" x14ac:dyDescent="0.3">
      <c r="A136" s="33" t="s">
        <v>487</v>
      </c>
      <c r="B136" s="39">
        <v>0.28948409999999997</v>
      </c>
      <c r="C136" s="19">
        <f t="shared" si="12"/>
        <v>3.4689403052087127E-5</v>
      </c>
      <c r="D136" s="39">
        <v>1.31956385</v>
      </c>
      <c r="E136" s="19">
        <f t="shared" si="10"/>
        <v>1.5693765317437272E-4</v>
      </c>
      <c r="F136" s="39">
        <v>0.13713644</v>
      </c>
      <c r="G136" s="19">
        <f t="shared" si="11"/>
        <v>2.4260425991359359E-5</v>
      </c>
      <c r="H136" s="19">
        <f t="shared" si="13"/>
        <v>-0.78062137728310765</v>
      </c>
      <c r="I136" s="19">
        <f t="shared" si="14"/>
        <v>1.1109203359807207</v>
      </c>
    </row>
    <row r="137" spans="1:9" x14ac:dyDescent="0.3">
      <c r="A137" s="33" t="s">
        <v>462</v>
      </c>
      <c r="B137" s="39">
        <v>0.28822390000000003</v>
      </c>
      <c r="C137" s="19">
        <f t="shared" si="12"/>
        <v>3.453839100781168E-5</v>
      </c>
      <c r="D137" s="39">
        <v>5.4887160000000004E-2</v>
      </c>
      <c r="E137" s="19">
        <f t="shared" si="10"/>
        <v>6.5278099879792136E-6</v>
      </c>
      <c r="F137" s="39">
        <v>0.20944823000000001</v>
      </c>
      <c r="G137" s="19">
        <f t="shared" si="11"/>
        <v>3.7052903538521295E-5</v>
      </c>
      <c r="H137" s="19">
        <f t="shared" si="13"/>
        <v>4.2512081149762535</v>
      </c>
      <c r="I137" s="19">
        <f t="shared" si="14"/>
        <v>0.37611045937222776</v>
      </c>
    </row>
    <row r="138" spans="1:9" x14ac:dyDescent="0.3">
      <c r="A138" s="33" t="s">
        <v>402</v>
      </c>
      <c r="B138" s="39">
        <v>0.28145799999999999</v>
      </c>
      <c r="C138" s="19">
        <f t="shared" si="12"/>
        <v>3.3727620978956493E-5</v>
      </c>
      <c r="D138" s="39">
        <v>0.24864782999999999</v>
      </c>
      <c r="E138" s="19">
        <f t="shared" si="10"/>
        <v>2.957204905780072E-5</v>
      </c>
      <c r="F138" s="39">
        <v>5.0000000000000004E-6</v>
      </c>
      <c r="G138" s="19">
        <f t="shared" si="11"/>
        <v>8.8453608651935848E-10</v>
      </c>
      <c r="H138" s="19">
        <f t="shared" si="13"/>
        <v>0.13195437901066742</v>
      </c>
      <c r="I138" s="19">
        <f t="shared" si="14"/>
        <v>56290.599999999991</v>
      </c>
    </row>
    <row r="139" spans="1:9" x14ac:dyDescent="0.3">
      <c r="A139" s="33" t="s">
        <v>414</v>
      </c>
      <c r="B139" s="39">
        <v>0.27130748999999998</v>
      </c>
      <c r="C139" s="19">
        <f t="shared" si="12"/>
        <v>3.2511267014872663E-5</v>
      </c>
      <c r="D139" s="39">
        <v>1.7652710700000001</v>
      </c>
      <c r="E139" s="19">
        <f t="shared" si="10"/>
        <v>2.099462628825531E-4</v>
      </c>
      <c r="F139" s="39">
        <v>7.0399999999999998E-4</v>
      </c>
      <c r="G139" s="19">
        <f t="shared" si="11"/>
        <v>1.2454268098192565E-7</v>
      </c>
      <c r="H139" s="19">
        <f t="shared" si="13"/>
        <v>-0.84630831229789538</v>
      </c>
      <c r="I139" s="19">
        <f t="shared" si="14"/>
        <v>384.37995738636363</v>
      </c>
    </row>
    <row r="140" spans="1:9" x14ac:dyDescent="0.3">
      <c r="A140" s="33" t="s">
        <v>457</v>
      </c>
      <c r="B140" s="39">
        <v>0.26050770000000001</v>
      </c>
      <c r="C140" s="19">
        <f t="shared" si="12"/>
        <v>3.1217108654576191E-5</v>
      </c>
      <c r="D140" s="39">
        <v>0.44561793</v>
      </c>
      <c r="E140" s="19">
        <f t="shared" si="10"/>
        <v>5.2997990318256979E-5</v>
      </c>
      <c r="F140" s="39">
        <v>0.20153287</v>
      </c>
      <c r="G140" s="19">
        <f t="shared" si="11"/>
        <v>3.5652619226962922E-5</v>
      </c>
      <c r="H140" s="19">
        <f t="shared" si="13"/>
        <v>-0.4154012160148044</v>
      </c>
      <c r="I140" s="19">
        <f t="shared" si="14"/>
        <v>0.29263132113386758</v>
      </c>
    </row>
    <row r="141" spans="1:9" x14ac:dyDescent="0.3">
      <c r="A141" s="33" t="s">
        <v>465</v>
      </c>
      <c r="B141" s="39">
        <v>0.25933542999999998</v>
      </c>
      <c r="C141" s="19">
        <f t="shared" si="12"/>
        <v>3.1076633421166577E-5</v>
      </c>
      <c r="D141" s="39">
        <v>5.8576309999999999E-2</v>
      </c>
      <c r="E141" s="19">
        <f t="shared" si="10"/>
        <v>6.9665659778528648E-6</v>
      </c>
      <c r="F141" s="39">
        <v>4.3610000000000003E-3</v>
      </c>
      <c r="G141" s="19">
        <f t="shared" si="11"/>
        <v>7.7149237466218444E-7</v>
      </c>
      <c r="H141" s="19">
        <f t="shared" si="13"/>
        <v>3.4273090947517861</v>
      </c>
      <c r="I141" s="19">
        <f t="shared" si="14"/>
        <v>58.466963999082772</v>
      </c>
    </row>
    <row r="142" spans="1:9" x14ac:dyDescent="0.3">
      <c r="A142" s="33" t="s">
        <v>542</v>
      </c>
      <c r="B142" s="39">
        <v>0.24389755999999999</v>
      </c>
      <c r="C142" s="19">
        <f t="shared" si="12"/>
        <v>2.9226685549432954E-5</v>
      </c>
      <c r="D142" s="39">
        <v>0</v>
      </c>
      <c r="E142" s="19">
        <f t="shared" si="10"/>
        <v>0</v>
      </c>
      <c r="F142" s="39">
        <v>4.26E-4</v>
      </c>
      <c r="G142" s="19">
        <f t="shared" si="11"/>
        <v>7.5362474571449331E-8</v>
      </c>
      <c r="H142" s="19" t="e">
        <f t="shared" si="13"/>
        <v>#DIV/0!</v>
      </c>
      <c r="I142" s="19">
        <f t="shared" si="14"/>
        <v>571.52948356807508</v>
      </c>
    </row>
    <row r="143" spans="1:9" x14ac:dyDescent="0.3">
      <c r="A143" s="33" t="s">
        <v>489</v>
      </c>
      <c r="B143" s="39">
        <v>0.23734050000000001</v>
      </c>
      <c r="C143" s="19">
        <f t="shared" si="12"/>
        <v>2.844094119533296E-5</v>
      </c>
      <c r="D143" s="39">
        <v>9.5677589999999993E-2</v>
      </c>
      <c r="E143" s="19">
        <f t="shared" si="10"/>
        <v>1.1379075317939205E-5</v>
      </c>
      <c r="F143" s="39">
        <v>7.0748699999999996E-3</v>
      </c>
      <c r="G143" s="19">
        <f t="shared" si="11"/>
        <v>1.2515955644866425E-6</v>
      </c>
      <c r="H143" s="19">
        <f t="shared" si="13"/>
        <v>1.4806279087924352</v>
      </c>
      <c r="I143" s="19">
        <f t="shared" si="14"/>
        <v>32.546976834910041</v>
      </c>
    </row>
    <row r="144" spans="1:9" x14ac:dyDescent="0.3">
      <c r="A144" s="33" t="s">
        <v>421</v>
      </c>
      <c r="B144" s="39">
        <v>0.23035865</v>
      </c>
      <c r="C144" s="19">
        <f t="shared" si="12"/>
        <v>2.7604293487568648E-5</v>
      </c>
      <c r="D144" s="39">
        <v>2.6207408999999999</v>
      </c>
      <c r="E144" s="19">
        <f t="shared" si="10"/>
        <v>3.1168853740885176E-4</v>
      </c>
      <c r="F144" s="39">
        <v>0.95906298999999995</v>
      </c>
      <c r="G144" s="19">
        <f t="shared" si="11"/>
        <v>1.696651647800309E-4</v>
      </c>
      <c r="H144" s="19">
        <f t="shared" si="13"/>
        <v>-0.91210170757437337</v>
      </c>
      <c r="I144" s="19">
        <f t="shared" si="14"/>
        <v>-0.75980863363312556</v>
      </c>
    </row>
    <row r="145" spans="1:9" x14ac:dyDescent="0.3">
      <c r="A145" s="33" t="s">
        <v>552</v>
      </c>
      <c r="B145" s="39">
        <v>0.22727204000000001</v>
      </c>
      <c r="C145" s="19">
        <f t="shared" si="12"/>
        <v>2.723441943108471E-5</v>
      </c>
      <c r="D145" s="39">
        <v>0.10816692</v>
      </c>
      <c r="E145" s="19">
        <f t="shared" si="10"/>
        <v>1.2864449549675161E-5</v>
      </c>
      <c r="F145" s="39">
        <v>2.4941999999999998E-3</v>
      </c>
      <c r="G145" s="19">
        <f t="shared" si="11"/>
        <v>4.4124198139931673E-7</v>
      </c>
      <c r="H145" s="19">
        <f t="shared" si="13"/>
        <v>1.101123337892953</v>
      </c>
      <c r="I145" s="19">
        <f t="shared" si="14"/>
        <v>90.120214898564683</v>
      </c>
    </row>
    <row r="146" spans="1:9" x14ac:dyDescent="0.3">
      <c r="A146" s="33" t="s">
        <v>568</v>
      </c>
      <c r="B146" s="39">
        <v>0.22681110999999998</v>
      </c>
      <c r="C146" s="19">
        <f t="shared" si="12"/>
        <v>2.7179185355884035E-5</v>
      </c>
      <c r="D146" s="39">
        <v>0.18680835000000001</v>
      </c>
      <c r="E146" s="19">
        <f t="shared" si="10"/>
        <v>2.221738951273698E-5</v>
      </c>
      <c r="F146" s="39">
        <v>4.5773960000000002E-2</v>
      </c>
      <c r="G146" s="19">
        <f t="shared" si="11"/>
        <v>8.0977438885787306E-6</v>
      </c>
      <c r="H146" s="19">
        <f t="shared" si="13"/>
        <v>0.21413796546032327</v>
      </c>
      <c r="I146" s="19">
        <f t="shared" si="14"/>
        <v>3.9550248656659805</v>
      </c>
    </row>
    <row r="147" spans="1:9" x14ac:dyDescent="0.3">
      <c r="A147" s="33" t="s">
        <v>570</v>
      </c>
      <c r="B147" s="39">
        <v>0.22186739999999999</v>
      </c>
      <c r="C147" s="19">
        <f t="shared" si="12"/>
        <v>2.6586771649008135E-5</v>
      </c>
      <c r="D147" s="39">
        <v>0.38014953000000001</v>
      </c>
      <c r="E147" s="19">
        <f t="shared" si="10"/>
        <v>4.5211738025060937E-5</v>
      </c>
      <c r="F147" s="39">
        <v>2.0000000000000001E-4</v>
      </c>
      <c r="G147" s="19">
        <f t="shared" si="11"/>
        <v>3.5381443460774339E-8</v>
      </c>
      <c r="H147" s="19">
        <f t="shared" si="13"/>
        <v>-0.41636808021306781</v>
      </c>
      <c r="I147" s="19">
        <f t="shared" si="14"/>
        <v>1108.337</v>
      </c>
    </row>
    <row r="148" spans="1:9" x14ac:dyDescent="0.3">
      <c r="A148" s="33" t="s">
        <v>345</v>
      </c>
      <c r="B148" s="39">
        <v>0.21713647</v>
      </c>
      <c r="C148" s="19">
        <f t="shared" si="12"/>
        <v>2.6019855754210423E-5</v>
      </c>
      <c r="D148" s="39">
        <v>0.53727733</v>
      </c>
      <c r="E148" s="19">
        <f t="shared" si="10"/>
        <v>6.3899176439240137E-5</v>
      </c>
      <c r="F148" s="39">
        <v>1.8018779999999998E-2</v>
      </c>
      <c r="G148" s="19">
        <f t="shared" si="11"/>
        <v>3.1876522290106568E-6</v>
      </c>
      <c r="H148" s="19">
        <f t="shared" si="13"/>
        <v>-0.59585774817634685</v>
      </c>
      <c r="I148" s="19">
        <f t="shared" si="14"/>
        <v>11.050564466628707</v>
      </c>
    </row>
    <row r="149" spans="1:9" x14ac:dyDescent="0.3">
      <c r="A149" s="33" t="s">
        <v>340</v>
      </c>
      <c r="B149" s="39">
        <v>0.20108891000000001</v>
      </c>
      <c r="C149" s="19">
        <f t="shared" si="12"/>
        <v>2.4096847627537662E-5</v>
      </c>
      <c r="D149" s="39">
        <v>0.25837916</v>
      </c>
      <c r="E149" s="19">
        <f t="shared" si="10"/>
        <v>3.0729410327181788E-5</v>
      </c>
      <c r="F149" s="39">
        <v>0.41296854999999999</v>
      </c>
      <c r="G149" s="19">
        <f t="shared" si="11"/>
        <v>7.3057117014514793E-5</v>
      </c>
      <c r="H149" s="19">
        <f t="shared" si="13"/>
        <v>-0.22172937631657286</v>
      </c>
      <c r="I149" s="19">
        <f t="shared" si="14"/>
        <v>-0.5130648326609859</v>
      </c>
    </row>
    <row r="150" spans="1:9" x14ac:dyDescent="0.3">
      <c r="A150" s="33" t="s">
        <v>486</v>
      </c>
      <c r="B150" s="39">
        <v>0.19469943000000001</v>
      </c>
      <c r="C150" s="19">
        <f t="shared" si="12"/>
        <v>2.333118468780021E-5</v>
      </c>
      <c r="D150" s="39">
        <v>2.3319586600000002</v>
      </c>
      <c r="E150" s="19">
        <f t="shared" si="10"/>
        <v>2.7734324443645148E-4</v>
      </c>
      <c r="F150" s="39">
        <v>0.31572164000000003</v>
      </c>
      <c r="G150" s="19">
        <f t="shared" si="11"/>
        <v>5.5853436775014752E-5</v>
      </c>
      <c r="H150" s="19">
        <f t="shared" si="13"/>
        <v>-0.91650819830571095</v>
      </c>
      <c r="I150" s="19">
        <f t="shared" si="14"/>
        <v>-0.38331933788257277</v>
      </c>
    </row>
    <row r="151" spans="1:9" x14ac:dyDescent="0.3">
      <c r="A151" s="33" t="s">
        <v>485</v>
      </c>
      <c r="B151" s="39">
        <v>0.18534728</v>
      </c>
      <c r="C151" s="19">
        <f t="shared" si="12"/>
        <v>2.2210499645846001E-5</v>
      </c>
      <c r="D151" s="39">
        <v>0.17487733</v>
      </c>
      <c r="E151" s="19">
        <f t="shared" si="10"/>
        <v>2.079841590355808E-5</v>
      </c>
      <c r="F151" s="39">
        <v>0.10324686999999999</v>
      </c>
      <c r="G151" s="19">
        <f t="shared" si="11"/>
        <v>1.8265116467034586E-5</v>
      </c>
      <c r="H151" s="19">
        <f t="shared" si="13"/>
        <v>5.9870253051095945E-2</v>
      </c>
      <c r="I151" s="19">
        <f t="shared" si="14"/>
        <v>0.79518546179656613</v>
      </c>
    </row>
    <row r="152" spans="1:9" x14ac:dyDescent="0.3">
      <c r="A152" s="33" t="s">
        <v>507</v>
      </c>
      <c r="B152" s="39">
        <v>0.17369999999999999</v>
      </c>
      <c r="C152" s="19">
        <f t="shared" si="12"/>
        <v>2.0814785026699341E-5</v>
      </c>
      <c r="D152" s="39">
        <v>0.27533299</v>
      </c>
      <c r="E152" s="19">
        <f t="shared" si="10"/>
        <v>3.2745754055086484E-5</v>
      </c>
      <c r="F152" s="39">
        <v>1.064E-2</v>
      </c>
      <c r="G152" s="19">
        <f t="shared" si="11"/>
        <v>1.8822927921131946E-6</v>
      </c>
      <c r="H152" s="19">
        <f t="shared" si="13"/>
        <v>-0.36912754261666936</v>
      </c>
      <c r="I152" s="19">
        <f t="shared" si="14"/>
        <v>15.325187969924812</v>
      </c>
    </row>
    <row r="153" spans="1:9" x14ac:dyDescent="0.3">
      <c r="A153" s="33" t="s">
        <v>407</v>
      </c>
      <c r="B153" s="39">
        <v>0.1709</v>
      </c>
      <c r="C153" s="19">
        <f t="shared" si="12"/>
        <v>2.0479255964668492E-5</v>
      </c>
      <c r="D153" s="39">
        <v>0.46500000000000002</v>
      </c>
      <c r="E153" s="19">
        <f t="shared" si="10"/>
        <v>5.5303128170784101E-5</v>
      </c>
      <c r="F153" s="39">
        <v>0.38165652</v>
      </c>
      <c r="G153" s="19">
        <f t="shared" si="11"/>
        <v>6.7517792919079446E-5</v>
      </c>
      <c r="H153" s="19">
        <f t="shared" si="13"/>
        <v>-0.63247311827956998</v>
      </c>
      <c r="I153" s="19">
        <f t="shared" si="14"/>
        <v>-0.5522151698076585</v>
      </c>
    </row>
    <row r="154" spans="1:9" x14ac:dyDescent="0.3">
      <c r="A154" s="33" t="s">
        <v>546</v>
      </c>
      <c r="B154" s="39">
        <v>0.1606891</v>
      </c>
      <c r="C154" s="19">
        <f t="shared" si="12"/>
        <v>1.9255665357707503E-5</v>
      </c>
      <c r="D154" s="39">
        <v>3.928823E-2</v>
      </c>
      <c r="E154" s="19">
        <f t="shared" si="10"/>
        <v>4.6726064931037527E-6</v>
      </c>
      <c r="F154" s="39">
        <v>1.4862E-2</v>
      </c>
      <c r="G154" s="19">
        <f t="shared" si="11"/>
        <v>2.629195063570141E-6</v>
      </c>
      <c r="H154" s="19">
        <f t="shared" si="13"/>
        <v>3.0900060908826896</v>
      </c>
      <c r="I154" s="19">
        <f t="shared" si="14"/>
        <v>9.8120777822634899</v>
      </c>
    </row>
    <row r="155" spans="1:9" x14ac:dyDescent="0.3">
      <c r="A155" s="33" t="s">
        <v>529</v>
      </c>
      <c r="B155" s="39">
        <v>0.15905</v>
      </c>
      <c r="C155" s="19">
        <f t="shared" si="12"/>
        <v>1.90592490414308E-5</v>
      </c>
      <c r="D155" s="39">
        <v>1.5645759800000001</v>
      </c>
      <c r="E155" s="19">
        <f t="shared" si="10"/>
        <v>1.8607730312875299E-4</v>
      </c>
      <c r="F155" s="39">
        <v>1.8825000000000001E-2</v>
      </c>
      <c r="G155" s="19">
        <f t="shared" si="11"/>
        <v>3.3302783657453846E-6</v>
      </c>
      <c r="H155" s="19">
        <f t="shared" si="13"/>
        <v>-0.89834306417001242</v>
      </c>
      <c r="I155" s="19">
        <f t="shared" si="14"/>
        <v>7.4488711819389106</v>
      </c>
    </row>
    <row r="156" spans="1:9" x14ac:dyDescent="0.3">
      <c r="A156" s="33" t="s">
        <v>436</v>
      </c>
      <c r="B156" s="39">
        <v>0.151534</v>
      </c>
      <c r="C156" s="19">
        <f t="shared" si="12"/>
        <v>1.8158593173493713E-5</v>
      </c>
      <c r="D156" s="39">
        <v>4.4197500000000001E-3</v>
      </c>
      <c r="E156" s="19">
        <f t="shared" si="10"/>
        <v>5.2564731340392046E-7</v>
      </c>
      <c r="F156" s="39">
        <v>0</v>
      </c>
      <c r="G156" s="19">
        <f t="shared" si="11"/>
        <v>0</v>
      </c>
      <c r="H156" s="19">
        <f t="shared" si="13"/>
        <v>33.285649640816786</v>
      </c>
      <c r="I156" s="19" t="e">
        <f t="shared" si="14"/>
        <v>#DIV/0!</v>
      </c>
    </row>
    <row r="157" spans="1:9" x14ac:dyDescent="0.3">
      <c r="A157" s="33" t="s">
        <v>442</v>
      </c>
      <c r="B157" s="39">
        <v>0.14779273000000001</v>
      </c>
      <c r="C157" s="19">
        <f t="shared" si="12"/>
        <v>1.7710270025670804E-5</v>
      </c>
      <c r="D157" s="39">
        <v>0.18243626999999998</v>
      </c>
      <c r="E157" s="19">
        <f t="shared" si="10"/>
        <v>2.1697411661956499E-5</v>
      </c>
      <c r="F157" s="39">
        <v>0</v>
      </c>
      <c r="G157" s="19">
        <f t="shared" si="11"/>
        <v>0</v>
      </c>
      <c r="H157" s="19">
        <f t="shared" si="13"/>
        <v>-0.18989392843868147</v>
      </c>
      <c r="I157" s="19" t="e">
        <f t="shared" si="14"/>
        <v>#DIV/0!</v>
      </c>
    </row>
    <row r="158" spans="1:9" x14ac:dyDescent="0.3">
      <c r="A158" s="33" t="s">
        <v>389</v>
      </c>
      <c r="B158" s="39">
        <v>0.14119061999999999</v>
      </c>
      <c r="C158" s="19">
        <f t="shared" si="12"/>
        <v>1.6919127248626348E-5</v>
      </c>
      <c r="D158" s="39">
        <v>0.14101698000000001</v>
      </c>
      <c r="E158" s="19">
        <f t="shared" si="10"/>
        <v>1.6771355095047092E-5</v>
      </c>
      <c r="F158" s="39">
        <v>0.95291300000000001</v>
      </c>
      <c r="G158" s="19">
        <f t="shared" si="11"/>
        <v>1.6857718716268427E-4</v>
      </c>
      <c r="H158" s="19">
        <f t="shared" si="13"/>
        <v>1.2313410767978983E-3</v>
      </c>
      <c r="I158" s="19">
        <f t="shared" si="14"/>
        <v>-0.85183262270532567</v>
      </c>
    </row>
    <row r="159" spans="1:9" x14ac:dyDescent="0.3">
      <c r="A159" s="33" t="s">
        <v>349</v>
      </c>
      <c r="B159" s="39">
        <v>0.12013433999999999</v>
      </c>
      <c r="C159" s="19">
        <f t="shared" si="12"/>
        <v>1.4395915149248172E-5</v>
      </c>
      <c r="D159" s="39">
        <v>4.4437230000000001E-2</v>
      </c>
      <c r="E159" s="19">
        <f t="shared" si="10"/>
        <v>5.2849845725690585E-6</v>
      </c>
      <c r="F159" s="39">
        <v>1.9968500000000001E-3</v>
      </c>
      <c r="G159" s="19">
        <f t="shared" si="11"/>
        <v>3.5325717687323618E-7</v>
      </c>
      <c r="H159" s="19">
        <f t="shared" si="13"/>
        <v>1.7034614893862643</v>
      </c>
      <c r="I159" s="19">
        <f t="shared" si="14"/>
        <v>59.161925031925279</v>
      </c>
    </row>
    <row r="160" spans="1:9" x14ac:dyDescent="0.3">
      <c r="A160" s="33" t="s">
        <v>562</v>
      </c>
      <c r="B160" s="39">
        <v>0.11848963</v>
      </c>
      <c r="C160" s="19">
        <f t="shared" si="12"/>
        <v>1.4198826576529333E-5</v>
      </c>
      <c r="D160" s="39">
        <v>8.7638830000000001E-2</v>
      </c>
      <c r="E160" s="19">
        <f t="shared" si="10"/>
        <v>1.042301386715604E-5</v>
      </c>
      <c r="F160" s="39">
        <v>2.7056199999999997E-3</v>
      </c>
      <c r="G160" s="19">
        <f t="shared" si="11"/>
        <v>4.7864370528170124E-7</v>
      </c>
      <c r="H160" s="19">
        <f t="shared" si="13"/>
        <v>0.35202204319706221</v>
      </c>
      <c r="I160" s="19">
        <f t="shared" si="14"/>
        <v>42.793891973004342</v>
      </c>
    </row>
    <row r="161" spans="1:9" x14ac:dyDescent="0.3">
      <c r="A161" s="33" t="s">
        <v>515</v>
      </c>
      <c r="B161" s="39">
        <v>0.11422950999999999</v>
      </c>
      <c r="C161" s="19">
        <f t="shared" si="12"/>
        <v>1.3688328695194027E-5</v>
      </c>
      <c r="D161" s="39">
        <v>0.22922757000000002</v>
      </c>
      <c r="E161" s="19">
        <f t="shared" si="10"/>
        <v>2.7262369212876097E-5</v>
      </c>
      <c r="F161" s="39">
        <v>0.17760132000000001</v>
      </c>
      <c r="G161" s="19">
        <f t="shared" si="11"/>
        <v>3.1418955310694452E-5</v>
      </c>
      <c r="H161" s="19">
        <f t="shared" si="13"/>
        <v>-0.50167639084600513</v>
      </c>
      <c r="I161" s="19">
        <f t="shared" si="14"/>
        <v>-0.35682060245948632</v>
      </c>
    </row>
    <row r="162" spans="1:9" x14ac:dyDescent="0.3">
      <c r="A162" s="33" t="s">
        <v>403</v>
      </c>
      <c r="B162" s="39">
        <v>0.10683944000000001</v>
      </c>
      <c r="C162" s="19">
        <f t="shared" si="12"/>
        <v>1.2802763246821778E-5</v>
      </c>
      <c r="D162" s="39">
        <v>1.4699429999999999E-2</v>
      </c>
      <c r="E162" s="19">
        <f t="shared" si="10"/>
        <v>1.748224648016062E-6</v>
      </c>
      <c r="F162" s="39">
        <v>3.1665999999999999E-3</v>
      </c>
      <c r="G162" s="19">
        <f t="shared" si="11"/>
        <v>5.6019439431444006E-7</v>
      </c>
      <c r="H162" s="19">
        <f t="shared" si="13"/>
        <v>6.2682709465605138</v>
      </c>
      <c r="I162" s="19">
        <f t="shared" si="14"/>
        <v>32.739480831175399</v>
      </c>
    </row>
    <row r="163" spans="1:9" x14ac:dyDescent="0.3">
      <c r="A163" s="33" t="s">
        <v>547</v>
      </c>
      <c r="B163" s="39">
        <v>0.10664999999999999</v>
      </c>
      <c r="C163" s="19">
        <f t="shared" si="12"/>
        <v>1.2780062309139232E-5</v>
      </c>
      <c r="D163" s="39">
        <v>1.2477E-2</v>
      </c>
      <c r="E163" s="19">
        <f t="shared" si="10"/>
        <v>1.4839078068534908E-6</v>
      </c>
      <c r="F163" s="39">
        <v>2.5038999999999999E-3</v>
      </c>
      <c r="G163" s="19">
        <f t="shared" si="11"/>
        <v>4.4295798140716426E-7</v>
      </c>
      <c r="H163" s="19">
        <f t="shared" si="13"/>
        <v>7.5477278191873047</v>
      </c>
      <c r="I163" s="19">
        <f t="shared" si="14"/>
        <v>41.593554055673152</v>
      </c>
    </row>
    <row r="164" spans="1:9" x14ac:dyDescent="0.3">
      <c r="A164" s="33" t="s">
        <v>565</v>
      </c>
      <c r="B164" s="39">
        <v>0.10352091000000001</v>
      </c>
      <c r="C164" s="19">
        <f t="shared" si="12"/>
        <v>1.2405097797457053E-5</v>
      </c>
      <c r="D164" s="39">
        <v>1.4540950400000001</v>
      </c>
      <c r="E164" s="19">
        <f t="shared" si="10"/>
        <v>1.7293764380563751E-4</v>
      </c>
      <c r="F164" s="39">
        <v>1.336743E-2</v>
      </c>
      <c r="G164" s="19">
        <f t="shared" si="11"/>
        <v>2.3647948438042932E-6</v>
      </c>
      <c r="H164" s="19">
        <f t="shared" si="13"/>
        <v>-0.92880732885245243</v>
      </c>
      <c r="I164" s="19">
        <f t="shared" si="14"/>
        <v>6.7442642302970732</v>
      </c>
    </row>
    <row r="165" spans="1:9" x14ac:dyDescent="0.3">
      <c r="A165" s="33" t="s">
        <v>555</v>
      </c>
      <c r="B165" s="39">
        <v>0.10166810000000001</v>
      </c>
      <c r="C165" s="19">
        <f t="shared" si="12"/>
        <v>1.2183072225520849E-5</v>
      </c>
      <c r="D165" s="39">
        <v>5.8413410000000006E-2</v>
      </c>
      <c r="E165" s="19">
        <f t="shared" si="10"/>
        <v>6.9471920432743262E-6</v>
      </c>
      <c r="F165" s="39">
        <v>0.35</v>
      </c>
      <c r="G165" s="19">
        <f t="shared" si="11"/>
        <v>6.1917526056355076E-5</v>
      </c>
      <c r="H165" s="19">
        <f t="shared" si="13"/>
        <v>0.74049246568553362</v>
      </c>
      <c r="I165" s="19">
        <f t="shared" si="14"/>
        <v>-0.70951971428571425</v>
      </c>
    </row>
    <row r="166" spans="1:9" x14ac:dyDescent="0.3">
      <c r="A166" s="33" t="s">
        <v>497</v>
      </c>
      <c r="B166" s="39">
        <v>9.8934979999999992E-2</v>
      </c>
      <c r="C166" s="19">
        <f t="shared" si="12"/>
        <v>1.1855557514800223E-5</v>
      </c>
      <c r="D166" s="39">
        <v>0.90966517000000002</v>
      </c>
      <c r="E166" s="19">
        <f t="shared" si="10"/>
        <v>1.081878053527056E-4</v>
      </c>
      <c r="F166" s="39">
        <v>1.97501477</v>
      </c>
      <c r="G166" s="19">
        <f t="shared" si="11"/>
        <v>3.4939436709474614E-4</v>
      </c>
      <c r="H166" s="19">
        <f t="shared" si="13"/>
        <v>-0.89124022413653592</v>
      </c>
      <c r="I166" s="19">
        <f t="shared" si="14"/>
        <v>-0.94990671386219561</v>
      </c>
    </row>
    <row r="167" spans="1:9" x14ac:dyDescent="0.3">
      <c r="A167" s="33" t="s">
        <v>479</v>
      </c>
      <c r="B167" s="39">
        <v>9.5002490000000009E-2</v>
      </c>
      <c r="C167" s="19">
        <f t="shared" si="12"/>
        <v>1.1384320128676765E-5</v>
      </c>
      <c r="D167" s="39">
        <v>0.27638857999999999</v>
      </c>
      <c r="E167" s="19">
        <f t="shared" si="10"/>
        <v>3.28712969132925E-5</v>
      </c>
      <c r="F167" s="39">
        <v>0.44118694000000003</v>
      </c>
      <c r="G167" s="19">
        <f t="shared" si="11"/>
        <v>7.8049153866210203E-5</v>
      </c>
      <c r="H167" s="19">
        <f t="shared" si="13"/>
        <v>-0.65627201384369782</v>
      </c>
      <c r="I167" s="19">
        <f t="shared" si="14"/>
        <v>-0.78466613268289398</v>
      </c>
    </row>
    <row r="168" spans="1:9" x14ac:dyDescent="0.3">
      <c r="A168" s="33" t="s">
        <v>495</v>
      </c>
      <c r="B168" s="39">
        <v>9.4831780000000004E-2</v>
      </c>
      <c r="C168" s="19">
        <f t="shared" si="12"/>
        <v>1.1363863640755591E-5</v>
      </c>
      <c r="D168" s="39">
        <v>2.1063999999999999E-2</v>
      </c>
      <c r="E168" s="19">
        <f t="shared" si="10"/>
        <v>2.5051722404073037E-6</v>
      </c>
      <c r="F168" s="39">
        <v>0</v>
      </c>
      <c r="G168" s="19">
        <f t="shared" si="11"/>
        <v>0</v>
      </c>
      <c r="H168" s="19">
        <f t="shared" si="13"/>
        <v>3.50207842764907</v>
      </c>
      <c r="I168" s="19" t="e">
        <f t="shared" si="14"/>
        <v>#DIV/0!</v>
      </c>
    </row>
    <row r="169" spans="1:9" x14ac:dyDescent="0.3">
      <c r="A169" s="33" t="s">
        <v>559</v>
      </c>
      <c r="B169" s="39">
        <v>7.8533000000000006E-2</v>
      </c>
      <c r="C169" s="19">
        <f t="shared" si="12"/>
        <v>9.4107513673101869E-6</v>
      </c>
      <c r="D169" s="39">
        <v>0.649563</v>
      </c>
      <c r="E169" s="19">
        <f t="shared" si="10"/>
        <v>7.7253474933331243E-5</v>
      </c>
      <c r="F169" s="39">
        <v>0</v>
      </c>
      <c r="G169" s="19">
        <f t="shared" si="11"/>
        <v>0</v>
      </c>
      <c r="H169" s="19">
        <f t="shared" si="13"/>
        <v>-0.87909871713752163</v>
      </c>
      <c r="I169" s="19" t="e">
        <f t="shared" si="14"/>
        <v>#DIV/0!</v>
      </c>
    </row>
    <row r="170" spans="1:9" x14ac:dyDescent="0.3">
      <c r="A170" s="33" t="s">
        <v>431</v>
      </c>
      <c r="B170" s="39">
        <v>7.7206609999999995E-2</v>
      </c>
      <c r="C170" s="19">
        <f t="shared" si="12"/>
        <v>9.2518076556719373E-6</v>
      </c>
      <c r="D170" s="39">
        <v>4.32444921</v>
      </c>
      <c r="E170" s="19">
        <f t="shared" si="10"/>
        <v>5.1431305145951836E-4</v>
      </c>
      <c r="F170" s="39">
        <v>0.30519490000000005</v>
      </c>
      <c r="G170" s="19">
        <f t="shared" si="11"/>
        <v>5.3991180494333393E-5</v>
      </c>
      <c r="H170" s="19">
        <f t="shared" si="13"/>
        <v>-0.98214648704360663</v>
      </c>
      <c r="I170" s="19">
        <f t="shared" si="14"/>
        <v>-0.74702522879641831</v>
      </c>
    </row>
    <row r="171" spans="1:9" x14ac:dyDescent="0.3">
      <c r="A171" s="33" t="s">
        <v>504</v>
      </c>
      <c r="B171" s="39">
        <v>7.4944509999999992E-2</v>
      </c>
      <c r="C171" s="19">
        <f t="shared" si="12"/>
        <v>8.9807361230933728E-6</v>
      </c>
      <c r="D171" s="39">
        <v>0.34431314000000002</v>
      </c>
      <c r="E171" s="19">
        <f t="shared" si="10"/>
        <v>4.0949663897430389E-5</v>
      </c>
      <c r="F171" s="39">
        <v>0.24870508</v>
      </c>
      <c r="G171" s="19">
        <f t="shared" si="11"/>
        <v>4.3997723632136789E-5</v>
      </c>
      <c r="H171" s="19">
        <f t="shared" si="13"/>
        <v>-0.78233618966734764</v>
      </c>
      <c r="I171" s="19">
        <f t="shared" si="14"/>
        <v>-0.69866112103540468</v>
      </c>
    </row>
    <row r="172" spans="1:9" x14ac:dyDescent="0.3">
      <c r="A172" s="33" t="s">
        <v>425</v>
      </c>
      <c r="B172" s="39">
        <v>7.4855679999999994E-2</v>
      </c>
      <c r="C172" s="19">
        <f t="shared" si="12"/>
        <v>8.9700914636004455E-6</v>
      </c>
      <c r="D172" s="39">
        <v>0.56692978000000005</v>
      </c>
      <c r="E172" s="19">
        <f t="shared" si="10"/>
        <v>6.7425785563815982E-5</v>
      </c>
      <c r="F172" s="39">
        <v>0</v>
      </c>
      <c r="G172" s="19">
        <f t="shared" si="11"/>
        <v>0</v>
      </c>
      <c r="H172" s="19">
        <f t="shared" si="13"/>
        <v>-0.8679630482632259</v>
      </c>
      <c r="I172" s="19" t="e">
        <f t="shared" si="14"/>
        <v>#DIV/0!</v>
      </c>
    </row>
    <row r="173" spans="1:9" x14ac:dyDescent="0.3">
      <c r="A173" s="33" t="s">
        <v>355</v>
      </c>
      <c r="B173" s="39">
        <v>7.0899799999999999E-2</v>
      </c>
      <c r="C173" s="19">
        <f t="shared" si="12"/>
        <v>8.4960512114909496E-6</v>
      </c>
      <c r="D173" s="39">
        <v>6.5593350000000009E-2</v>
      </c>
      <c r="E173" s="19">
        <f t="shared" si="10"/>
        <v>7.8011127789271006E-6</v>
      </c>
      <c r="F173" s="39">
        <v>3.7999999999999999E-2</v>
      </c>
      <c r="G173" s="19">
        <f t="shared" si="11"/>
        <v>6.7224742575471237E-6</v>
      </c>
      <c r="H173" s="19">
        <f t="shared" si="13"/>
        <v>8.0899207008027441E-2</v>
      </c>
      <c r="I173" s="19">
        <f t="shared" si="14"/>
        <v>0.86578421052631582</v>
      </c>
    </row>
    <row r="174" spans="1:9" x14ac:dyDescent="0.3">
      <c r="A174" s="33" t="s">
        <v>428</v>
      </c>
      <c r="B174" s="39">
        <v>6.4979999999999996E-2</v>
      </c>
      <c r="C174" s="19">
        <f t="shared" si="12"/>
        <v>7.786670875273018E-6</v>
      </c>
      <c r="D174" s="39">
        <v>0.12429999999999999</v>
      </c>
      <c r="E174" s="19">
        <f t="shared" si="10"/>
        <v>1.4783180283071963E-5</v>
      </c>
      <c r="F174" s="39">
        <v>0</v>
      </c>
      <c r="G174" s="19">
        <f t="shared" si="11"/>
        <v>0</v>
      </c>
      <c r="H174" s="19">
        <f t="shared" si="13"/>
        <v>-0.4772325020112631</v>
      </c>
      <c r="I174" s="19" t="e">
        <f t="shared" si="14"/>
        <v>#DIV/0!</v>
      </c>
    </row>
    <row r="175" spans="1:9" x14ac:dyDescent="0.3">
      <c r="A175" s="33" t="s">
        <v>523</v>
      </c>
      <c r="B175" s="39">
        <v>6.4390610000000001E-2</v>
      </c>
      <c r="C175" s="19">
        <f t="shared" si="12"/>
        <v>7.7160432060336032E-6</v>
      </c>
      <c r="D175" s="39">
        <v>4.4575779999999995E-2</v>
      </c>
      <c r="E175" s="19">
        <f t="shared" si="10"/>
        <v>5.301462526134783E-6</v>
      </c>
      <c r="F175" s="39">
        <v>0</v>
      </c>
      <c r="G175" s="19">
        <f t="shared" si="11"/>
        <v>0</v>
      </c>
      <c r="H175" s="19">
        <f t="shared" si="13"/>
        <v>0.44452009589063857</v>
      </c>
      <c r="I175" s="19" t="e">
        <f t="shared" si="14"/>
        <v>#DIV/0!</v>
      </c>
    </row>
    <row r="176" spans="1:9" x14ac:dyDescent="0.3">
      <c r="A176" s="33" t="s">
        <v>537</v>
      </c>
      <c r="B176" s="39">
        <v>6.3231839999999997E-2</v>
      </c>
      <c r="C176" s="19">
        <f t="shared" si="12"/>
        <v>7.5771857020302154E-6</v>
      </c>
      <c r="D176" s="39">
        <v>0.26965409000000001</v>
      </c>
      <c r="E176" s="19">
        <f t="shared" si="10"/>
        <v>3.2070354195798176E-5</v>
      </c>
      <c r="F176" s="39">
        <v>1.1689000000000001E-3</v>
      </c>
      <c r="G176" s="19">
        <f t="shared" si="11"/>
        <v>2.0678684630649562E-7</v>
      </c>
      <c r="H176" s="19">
        <f t="shared" si="13"/>
        <v>-0.76550758047096568</v>
      </c>
      <c r="I176" s="19">
        <f t="shared" si="14"/>
        <v>53.095166395756692</v>
      </c>
    </row>
    <row r="177" spans="1:9" x14ac:dyDescent="0.3">
      <c r="A177" s="33" t="s">
        <v>528</v>
      </c>
      <c r="B177" s="39">
        <v>6.1042120000000005E-2</v>
      </c>
      <c r="C177" s="19">
        <f t="shared" si="12"/>
        <v>7.3147875957051497E-6</v>
      </c>
      <c r="D177" s="39">
        <v>5.5455531200000001</v>
      </c>
      <c r="E177" s="19">
        <f t="shared" si="10"/>
        <v>6.5954072037258419E-4</v>
      </c>
      <c r="F177" s="39">
        <v>0.39253993999999998</v>
      </c>
      <c r="G177" s="19">
        <f t="shared" si="11"/>
        <v>6.9443148466028743E-5</v>
      </c>
      <c r="H177" s="19">
        <f t="shared" si="13"/>
        <v>-0.98899260025481461</v>
      </c>
      <c r="I177" s="19">
        <f t="shared" si="14"/>
        <v>-0.84449449908205521</v>
      </c>
    </row>
    <row r="178" spans="1:9" x14ac:dyDescent="0.3">
      <c r="A178" s="33" t="s">
        <v>398</v>
      </c>
      <c r="B178" s="39">
        <v>5.4719999999999998E-2</v>
      </c>
      <c r="C178" s="19">
        <f t="shared" si="12"/>
        <v>6.5571965265456993E-6</v>
      </c>
      <c r="D178" s="39">
        <v>0.39407999999999999</v>
      </c>
      <c r="E178" s="19">
        <f t="shared" si="10"/>
        <v>4.6868509138801281E-5</v>
      </c>
      <c r="F178" s="39">
        <v>0.13136</v>
      </c>
      <c r="G178" s="19">
        <f t="shared" si="11"/>
        <v>2.3238532065036584E-5</v>
      </c>
      <c r="H178" s="19">
        <f t="shared" si="13"/>
        <v>-0.86114494518879414</v>
      </c>
      <c r="I178" s="19">
        <f t="shared" si="14"/>
        <v>-0.58343483556638254</v>
      </c>
    </row>
    <row r="179" spans="1:9" x14ac:dyDescent="0.3">
      <c r="A179" s="33" t="s">
        <v>461</v>
      </c>
      <c r="B179" s="39">
        <v>5.2763050000000006E-2</v>
      </c>
      <c r="C179" s="19">
        <f t="shared" si="12"/>
        <v>6.3226916701381046E-6</v>
      </c>
      <c r="D179" s="39">
        <v>0.24587500000000001</v>
      </c>
      <c r="E179" s="19">
        <f t="shared" si="10"/>
        <v>2.924227234191729E-5</v>
      </c>
      <c r="F179" s="39">
        <v>2.4923259999999999E-2</v>
      </c>
      <c r="G179" s="19">
        <f t="shared" si="11"/>
        <v>4.4091045727408929E-6</v>
      </c>
      <c r="H179" s="19">
        <f t="shared" si="13"/>
        <v>-0.78540701576004068</v>
      </c>
      <c r="I179" s="19">
        <f t="shared" si="14"/>
        <v>1.11702040583776</v>
      </c>
    </row>
    <row r="180" spans="1:9" x14ac:dyDescent="0.3">
      <c r="A180" s="33" t="s">
        <v>380</v>
      </c>
      <c r="B180" s="39">
        <v>4.7885999999999998E-2</v>
      </c>
      <c r="C180" s="19">
        <f t="shared" si="12"/>
        <v>5.7382659515746954E-6</v>
      </c>
      <c r="D180" s="39">
        <v>4.9373E-2</v>
      </c>
      <c r="E180" s="19">
        <f t="shared" si="10"/>
        <v>5.8720028971529535E-6</v>
      </c>
      <c r="F180" s="39">
        <v>0</v>
      </c>
      <c r="G180" s="19">
        <f t="shared" si="11"/>
        <v>0</v>
      </c>
      <c r="H180" s="19">
        <f t="shared" si="13"/>
        <v>-3.011767565268475E-2</v>
      </c>
      <c r="I180" s="19" t="e">
        <f t="shared" si="14"/>
        <v>#DIV/0!</v>
      </c>
    </row>
    <row r="181" spans="1:9" x14ac:dyDescent="0.3">
      <c r="A181" s="33" t="s">
        <v>503</v>
      </c>
      <c r="B181" s="39">
        <v>4.6462160000000002E-2</v>
      </c>
      <c r="C181" s="19">
        <f t="shared" si="12"/>
        <v>5.5676446302596954E-6</v>
      </c>
      <c r="D181" s="39">
        <v>0.1311745</v>
      </c>
      <c r="E181" s="19">
        <f t="shared" si="10"/>
        <v>1.560077459406133E-5</v>
      </c>
      <c r="F181" s="39">
        <v>2E-3</v>
      </c>
      <c r="G181" s="19">
        <f t="shared" si="11"/>
        <v>3.5381443460774334E-7</v>
      </c>
      <c r="H181" s="19">
        <f t="shared" si="13"/>
        <v>-0.64579884047585467</v>
      </c>
      <c r="I181" s="19">
        <f t="shared" si="14"/>
        <v>22.231080000000002</v>
      </c>
    </row>
    <row r="182" spans="1:9" x14ac:dyDescent="0.3">
      <c r="A182" s="33" t="s">
        <v>571</v>
      </c>
      <c r="B182" s="39">
        <v>4.5815000000000002E-2</v>
      </c>
      <c r="C182" s="19">
        <f t="shared" si="12"/>
        <v>5.4900942774797371E-6</v>
      </c>
      <c r="D182" s="39">
        <v>0.82811307999999995</v>
      </c>
      <c r="E182" s="19">
        <f t="shared" si="10"/>
        <v>9.8488696350844686E-5</v>
      </c>
      <c r="F182" s="39">
        <v>2.4859600000000002E-3</v>
      </c>
      <c r="G182" s="19">
        <f t="shared" si="11"/>
        <v>4.3978426592873287E-7</v>
      </c>
      <c r="H182" s="19">
        <f t="shared" si="13"/>
        <v>-0.94467543007532251</v>
      </c>
      <c r="I182" s="19">
        <f t="shared" si="14"/>
        <v>17.429500072406636</v>
      </c>
    </row>
    <row r="183" spans="1:9" x14ac:dyDescent="0.3">
      <c r="A183" s="33" t="s">
        <v>343</v>
      </c>
      <c r="B183" s="39">
        <v>4.5197339999999996E-2</v>
      </c>
      <c r="C183" s="19">
        <f t="shared" si="12"/>
        <v>5.4160789630318888E-6</v>
      </c>
      <c r="D183" s="39">
        <v>9.0728500000000004E-3</v>
      </c>
      <c r="E183" s="19">
        <f t="shared" si="10"/>
        <v>1.0790472826329E-6</v>
      </c>
      <c r="F183" s="39">
        <v>8.3778000000000005E-2</v>
      </c>
      <c r="G183" s="19">
        <f t="shared" si="11"/>
        <v>1.4820932851283762E-5</v>
      </c>
      <c r="H183" s="19">
        <f t="shared" si="13"/>
        <v>3.981603355064836</v>
      </c>
      <c r="I183" s="19">
        <f t="shared" si="14"/>
        <v>-0.46051063525030445</v>
      </c>
    </row>
    <row r="184" spans="1:9" x14ac:dyDescent="0.3">
      <c r="A184" s="33" t="s">
        <v>416</v>
      </c>
      <c r="B184" s="39">
        <v>4.4268429999999998E-2</v>
      </c>
      <c r="C184" s="19">
        <f t="shared" si="12"/>
        <v>5.3047659983850774E-6</v>
      </c>
      <c r="D184" s="39">
        <v>4.5661710000000001E-2</v>
      </c>
      <c r="E184" s="19">
        <f t="shared" si="10"/>
        <v>5.4306137647896216E-6</v>
      </c>
      <c r="F184" s="39">
        <v>0.14629174</v>
      </c>
      <c r="G184" s="19">
        <f t="shared" si="11"/>
        <v>2.5880064637941497E-5</v>
      </c>
      <c r="H184" s="19">
        <f t="shared" si="13"/>
        <v>-3.0513092917457629E-2</v>
      </c>
      <c r="I184" s="19">
        <f t="shared" si="14"/>
        <v>-0.69739624397112232</v>
      </c>
    </row>
    <row r="185" spans="1:9" x14ac:dyDescent="0.3">
      <c r="A185" s="33" t="s">
        <v>411</v>
      </c>
      <c r="B185" s="39">
        <v>4.2849949999999998E-2</v>
      </c>
      <c r="C185" s="19">
        <f t="shared" si="12"/>
        <v>5.1347869755602499E-6</v>
      </c>
      <c r="D185" s="39">
        <v>5.6194250000000001E-2</v>
      </c>
      <c r="E185" s="19">
        <f t="shared" si="10"/>
        <v>6.6832641079808264E-6</v>
      </c>
      <c r="F185" s="39">
        <v>0</v>
      </c>
      <c r="G185" s="19">
        <f t="shared" si="11"/>
        <v>0</v>
      </c>
      <c r="H185" s="19">
        <f t="shared" si="13"/>
        <v>-0.2374673565355887</v>
      </c>
      <c r="I185" s="19" t="e">
        <f t="shared" si="14"/>
        <v>#DIV/0!</v>
      </c>
    </row>
    <row r="186" spans="1:9" x14ac:dyDescent="0.3">
      <c r="A186" s="33" t="s">
        <v>459</v>
      </c>
      <c r="B186" s="39">
        <v>3.9939870000000002E-2</v>
      </c>
      <c r="C186" s="19">
        <f t="shared" si="12"/>
        <v>4.786066828119276E-6</v>
      </c>
      <c r="D186" s="39">
        <v>2.8056999999999999E-2</v>
      </c>
      <c r="E186" s="19">
        <f t="shared" si="10"/>
        <v>3.3368599292208372E-6</v>
      </c>
      <c r="F186" s="39">
        <v>2.5900000000000001E-4</v>
      </c>
      <c r="G186" s="19">
        <f t="shared" si="11"/>
        <v>4.5818969281702765E-8</v>
      </c>
      <c r="H186" s="19">
        <f t="shared" si="13"/>
        <v>0.42352603628328067</v>
      </c>
      <c r="I186" s="19">
        <f t="shared" si="14"/>
        <v>153.20799227799228</v>
      </c>
    </row>
    <row r="187" spans="1:9" x14ac:dyDescent="0.3">
      <c r="A187" s="33" t="s">
        <v>333</v>
      </c>
      <c r="B187" s="39">
        <v>3.5470139999999997E-2</v>
      </c>
      <c r="C187" s="19">
        <f t="shared" si="12"/>
        <v>4.2504510015367265E-6</v>
      </c>
      <c r="D187" s="39">
        <v>7.8279000000000005E-3</v>
      </c>
      <c r="E187" s="19">
        <f t="shared" si="10"/>
        <v>9.3098356345823842E-7</v>
      </c>
      <c r="F187" s="39">
        <v>0.18306782999999999</v>
      </c>
      <c r="G187" s="19">
        <f t="shared" si="11"/>
        <v>3.2386020383158233E-5</v>
      </c>
      <c r="H187" s="19">
        <f t="shared" si="13"/>
        <v>3.5312459280266735</v>
      </c>
      <c r="I187" s="19">
        <f t="shared" si="14"/>
        <v>-0.80624591442417826</v>
      </c>
    </row>
    <row r="188" spans="1:9" x14ac:dyDescent="0.3">
      <c r="A188" s="33" t="s">
        <v>509</v>
      </c>
      <c r="B188" s="39">
        <v>3.3314739999999995E-2</v>
      </c>
      <c r="C188" s="19">
        <f t="shared" si="12"/>
        <v>3.9921655228576943E-6</v>
      </c>
      <c r="D188" s="39">
        <v>0.96511245999999995</v>
      </c>
      <c r="E188" s="19">
        <f t="shared" si="10"/>
        <v>1.1478223241849621E-4</v>
      </c>
      <c r="F188" s="39">
        <v>1.0789911200000002</v>
      </c>
      <c r="G188" s="19">
        <f t="shared" si="11"/>
        <v>1.9088131653478791E-4</v>
      </c>
      <c r="H188" s="19">
        <f t="shared" si="13"/>
        <v>-0.96548097617556405</v>
      </c>
      <c r="I188" s="19">
        <f t="shared" si="14"/>
        <v>-0.96912417592463596</v>
      </c>
    </row>
    <row r="189" spans="1:9" x14ac:dyDescent="0.3">
      <c r="A189" s="33" t="s">
        <v>454</v>
      </c>
      <c r="B189" s="39">
        <v>3.1643999999999999E-2</v>
      </c>
      <c r="C189" s="19">
        <f t="shared" si="12"/>
        <v>3.7919577281800456E-6</v>
      </c>
      <c r="D189" s="39">
        <v>2.2200000000000001E-2</v>
      </c>
      <c r="E189" s="19">
        <f t="shared" si="10"/>
        <v>2.6402783771858214E-6</v>
      </c>
      <c r="F189" s="39">
        <v>0</v>
      </c>
      <c r="G189" s="19">
        <f t="shared" si="11"/>
        <v>0</v>
      </c>
      <c r="H189" s="19">
        <f t="shared" si="13"/>
        <v>0.42540540540540528</v>
      </c>
      <c r="I189" s="19" t="e">
        <f t="shared" si="14"/>
        <v>#DIV/0!</v>
      </c>
    </row>
    <row r="190" spans="1:9" x14ac:dyDescent="0.3">
      <c r="A190" s="33" t="s">
        <v>396</v>
      </c>
      <c r="B190" s="39">
        <v>2.6790999999999999E-2</v>
      </c>
      <c r="C190" s="19">
        <f t="shared" si="12"/>
        <v>3.2104139645958665E-6</v>
      </c>
      <c r="D190" s="39">
        <v>8.0267554099999998</v>
      </c>
      <c r="E190" s="19">
        <f t="shared" si="10"/>
        <v>9.5463372738659061E-4</v>
      </c>
      <c r="F190" s="39">
        <v>12.299617250000001</v>
      </c>
      <c r="G190" s="19">
        <f t="shared" si="11"/>
        <v>2.1758910616001986E-3</v>
      </c>
      <c r="H190" s="19">
        <f t="shared" si="13"/>
        <v>-0.9966622877325223</v>
      </c>
      <c r="I190" s="19">
        <f t="shared" si="14"/>
        <v>-0.99782180213778604</v>
      </c>
    </row>
    <row r="191" spans="1:9" x14ac:dyDescent="0.3">
      <c r="A191" s="33" t="s">
        <v>563</v>
      </c>
      <c r="B191" s="39">
        <v>2.0940199999999999E-2</v>
      </c>
      <c r="C191" s="19">
        <f t="shared" si="12"/>
        <v>2.5093020231208378E-6</v>
      </c>
      <c r="D191" s="39">
        <v>0.51324035000000001</v>
      </c>
      <c r="E191" s="19">
        <f t="shared" si="10"/>
        <v>6.1040423351544276E-5</v>
      </c>
      <c r="F191" s="39">
        <v>8.3199999999999995E-4</v>
      </c>
      <c r="G191" s="19">
        <f t="shared" si="11"/>
        <v>1.4718680479682121E-7</v>
      </c>
      <c r="H191" s="19">
        <f t="shared" si="13"/>
        <v>-0.95920001223598261</v>
      </c>
      <c r="I191" s="19">
        <f t="shared" si="14"/>
        <v>24.168509615384615</v>
      </c>
    </row>
    <row r="192" spans="1:9" x14ac:dyDescent="0.3">
      <c r="A192" s="33" t="s">
        <v>502</v>
      </c>
      <c r="B192" s="39">
        <v>0.02</v>
      </c>
      <c r="C192" s="19">
        <f t="shared" si="12"/>
        <v>2.3966361573631944E-6</v>
      </c>
      <c r="D192" s="39">
        <v>0</v>
      </c>
      <c r="E192" s="19">
        <f t="shared" si="10"/>
        <v>0</v>
      </c>
      <c r="F192" s="39">
        <v>0</v>
      </c>
      <c r="G192" s="19">
        <f t="shared" si="11"/>
        <v>0</v>
      </c>
      <c r="H192" s="19" t="e">
        <f t="shared" si="13"/>
        <v>#DIV/0!</v>
      </c>
      <c r="I192" s="19" t="e">
        <f t="shared" si="14"/>
        <v>#DIV/0!</v>
      </c>
    </row>
    <row r="193" spans="1:9" x14ac:dyDescent="0.3">
      <c r="A193" s="33" t="s">
        <v>435</v>
      </c>
      <c r="B193" s="39">
        <v>1.8723419999999998E-2</v>
      </c>
      <c r="C193" s="19">
        <f t="shared" si="12"/>
        <v>2.2436612680748586E-6</v>
      </c>
      <c r="D193" s="39">
        <v>0.59869631000000001</v>
      </c>
      <c r="E193" s="19">
        <f t="shared" si="10"/>
        <v>7.1203825306033315E-5</v>
      </c>
      <c r="F193" s="39">
        <v>1.6200799999999999E-3</v>
      </c>
      <c r="G193" s="19">
        <f t="shared" si="11"/>
        <v>2.8660384460965642E-7</v>
      </c>
      <c r="H193" s="19">
        <f t="shared" si="13"/>
        <v>-0.96872634808789782</v>
      </c>
      <c r="I193" s="19">
        <f t="shared" si="14"/>
        <v>10.557095945879215</v>
      </c>
    </row>
    <row r="194" spans="1:9" x14ac:dyDescent="0.3">
      <c r="A194" s="33" t="s">
        <v>337</v>
      </c>
      <c r="B194" s="39">
        <v>1.8340540000000002E-2</v>
      </c>
      <c r="C194" s="19">
        <f t="shared" si="12"/>
        <v>2.1977800654782983E-6</v>
      </c>
      <c r="D194" s="39">
        <v>2.4341169999999999E-2</v>
      </c>
      <c r="E194" s="19">
        <f t="shared" si="10"/>
        <v>2.8949308480362252E-6</v>
      </c>
      <c r="F194" s="39">
        <v>3.56954E-3</v>
      </c>
      <c r="G194" s="19">
        <f t="shared" si="11"/>
        <v>6.3147738845486213E-7</v>
      </c>
      <c r="H194" s="19">
        <f t="shared" si="13"/>
        <v>-0.24652183933639993</v>
      </c>
      <c r="I194" s="19">
        <f t="shared" si="14"/>
        <v>4.1380682104696973</v>
      </c>
    </row>
    <row r="195" spans="1:9" x14ac:dyDescent="0.3">
      <c r="A195" s="33" t="s">
        <v>560</v>
      </c>
      <c r="B195" s="39">
        <v>1.813497E-2</v>
      </c>
      <c r="C195" s="19">
        <f t="shared" si="12"/>
        <v>2.1731462407348405E-6</v>
      </c>
      <c r="D195" s="39">
        <v>0</v>
      </c>
      <c r="E195" s="19">
        <f t="shared" si="10"/>
        <v>0</v>
      </c>
      <c r="F195" s="39">
        <v>0</v>
      </c>
      <c r="G195" s="19">
        <f t="shared" si="11"/>
        <v>0</v>
      </c>
      <c r="H195" s="19" t="e">
        <f t="shared" si="13"/>
        <v>#DIV/0!</v>
      </c>
      <c r="I195" s="19" t="e">
        <f t="shared" si="14"/>
        <v>#DIV/0!</v>
      </c>
    </row>
    <row r="196" spans="1:9" x14ac:dyDescent="0.3">
      <c r="A196" s="33" t="s">
        <v>524</v>
      </c>
      <c r="B196" s="39">
        <v>1.5317450000000002E-2</v>
      </c>
      <c r="C196" s="19">
        <f t="shared" si="12"/>
        <v>1.8355177254301431E-6</v>
      </c>
      <c r="D196" s="39">
        <v>3.0993759999999999E-2</v>
      </c>
      <c r="E196" s="19">
        <f t="shared" si="10"/>
        <v>3.6861330790849921E-6</v>
      </c>
      <c r="F196" s="39">
        <v>0</v>
      </c>
      <c r="G196" s="19">
        <f t="shared" si="11"/>
        <v>0</v>
      </c>
      <c r="H196" s="19">
        <f t="shared" si="13"/>
        <v>-0.50578922983206942</v>
      </c>
      <c r="I196" s="19" t="e">
        <f t="shared" si="14"/>
        <v>#DIV/0!</v>
      </c>
    </row>
    <row r="197" spans="1:9" x14ac:dyDescent="0.3">
      <c r="A197" s="33" t="s">
        <v>451</v>
      </c>
      <c r="B197" s="39">
        <v>1.323733E-2</v>
      </c>
      <c r="C197" s="19">
        <f t="shared" si="12"/>
        <v>1.5862531852474267E-6</v>
      </c>
      <c r="D197" s="39">
        <v>0.26579666999999996</v>
      </c>
      <c r="E197" s="19">
        <f t="shared" ref="E197:E260" si="15">(D197/$D$268)</f>
        <v>3.1611585609414198E-5</v>
      </c>
      <c r="F197" s="39">
        <v>0</v>
      </c>
      <c r="G197" s="19">
        <f t="shared" ref="G197:G260" si="16">(F197/$F$268)</f>
        <v>0</v>
      </c>
      <c r="H197" s="19">
        <f t="shared" si="13"/>
        <v>-0.9501975325725488</v>
      </c>
      <c r="I197" s="19" t="e">
        <f t="shared" si="14"/>
        <v>#DIV/0!</v>
      </c>
    </row>
    <row r="198" spans="1:9" x14ac:dyDescent="0.3">
      <c r="A198" s="33" t="s">
        <v>434</v>
      </c>
      <c r="B198" s="39">
        <v>1.2691620000000001E-2</v>
      </c>
      <c r="C198" s="19">
        <f t="shared" ref="C198:C261" si="17">(B198/$B$268)</f>
        <v>1.5208597693756932E-6</v>
      </c>
      <c r="D198" s="39">
        <v>0.92942681000000005</v>
      </c>
      <c r="E198" s="19">
        <f t="shared" si="15"/>
        <v>1.1053808601890968E-4</v>
      </c>
      <c r="F198" s="39">
        <v>0.32449196999999996</v>
      </c>
      <c r="G198" s="19">
        <f t="shared" si="16"/>
        <v>5.7404971450151402E-5</v>
      </c>
      <c r="H198" s="19">
        <f t="shared" ref="H198:H261" si="18">(B198/D198)-1</f>
        <v>-0.98634468054563651</v>
      </c>
      <c r="I198" s="19">
        <f t="shared" ref="I198:I261" si="19">(B198/F198)-1</f>
        <v>-0.96088772242961817</v>
      </c>
    </row>
    <row r="199" spans="1:9" x14ac:dyDescent="0.3">
      <c r="A199" s="33" t="s">
        <v>493</v>
      </c>
      <c r="B199" s="39">
        <v>1.0637379999999998E-2</v>
      </c>
      <c r="C199" s="19">
        <f t="shared" si="17"/>
        <v>1.2746964763806045E-6</v>
      </c>
      <c r="D199" s="39">
        <v>0</v>
      </c>
      <c r="E199" s="19">
        <f t="shared" si="15"/>
        <v>0</v>
      </c>
      <c r="F199" s="39">
        <v>0</v>
      </c>
      <c r="G199" s="19">
        <f t="shared" si="16"/>
        <v>0</v>
      </c>
      <c r="H199" s="19" t="e">
        <f t="shared" si="18"/>
        <v>#DIV/0!</v>
      </c>
      <c r="I199" s="19" t="e">
        <f t="shared" si="19"/>
        <v>#DIV/0!</v>
      </c>
    </row>
    <row r="200" spans="1:9" x14ac:dyDescent="0.3">
      <c r="A200" s="33" t="s">
        <v>339</v>
      </c>
      <c r="B200" s="39">
        <v>1.03348E-2</v>
      </c>
      <c r="C200" s="19">
        <f t="shared" si="17"/>
        <v>1.238437767955857E-6</v>
      </c>
      <c r="D200" s="39">
        <v>6.4695500000000001E-3</v>
      </c>
      <c r="E200" s="19">
        <f t="shared" si="15"/>
        <v>7.694330168974113E-7</v>
      </c>
      <c r="F200" s="39">
        <v>2.4365999999999997E-3</v>
      </c>
      <c r="G200" s="19">
        <f t="shared" si="16"/>
        <v>4.3105212568261365E-7</v>
      </c>
      <c r="H200" s="19">
        <f t="shared" si="18"/>
        <v>0.59745268218036807</v>
      </c>
      <c r="I200" s="19">
        <f t="shared" si="19"/>
        <v>3.2414840351309202</v>
      </c>
    </row>
    <row r="201" spans="1:9" x14ac:dyDescent="0.3">
      <c r="A201" s="33" t="s">
        <v>399</v>
      </c>
      <c r="B201" s="39">
        <v>8.8000000000000005E-3</v>
      </c>
      <c r="C201" s="19">
        <f t="shared" si="17"/>
        <v>1.0545199092398055E-6</v>
      </c>
      <c r="D201" s="39">
        <v>3.4345000000000001E-2</v>
      </c>
      <c r="E201" s="19">
        <f t="shared" si="15"/>
        <v>4.084700939839957E-6</v>
      </c>
      <c r="F201" s="39">
        <v>0</v>
      </c>
      <c r="G201" s="19">
        <f t="shared" si="16"/>
        <v>0</v>
      </c>
      <c r="H201" s="19">
        <f t="shared" si="18"/>
        <v>-0.74377638666472556</v>
      </c>
      <c r="I201" s="19" t="e">
        <f t="shared" si="19"/>
        <v>#DIV/0!</v>
      </c>
    </row>
    <row r="202" spans="1:9" x14ac:dyDescent="0.3">
      <c r="A202" s="33" t="s">
        <v>346</v>
      </c>
      <c r="B202" s="39">
        <v>8.6712900000000016E-3</v>
      </c>
      <c r="C202" s="19">
        <f t="shared" si="17"/>
        <v>1.0390963572490948E-6</v>
      </c>
      <c r="D202" s="39">
        <v>3.5125E-4</v>
      </c>
      <c r="E202" s="19">
        <f t="shared" si="15"/>
        <v>4.1774674774167557E-8</v>
      </c>
      <c r="F202" s="39">
        <v>1.0555999999999999E-3</v>
      </c>
      <c r="G202" s="19">
        <f t="shared" si="16"/>
        <v>1.8674325858596691E-7</v>
      </c>
      <c r="H202" s="19">
        <f t="shared" si="18"/>
        <v>23.686946619217085</v>
      </c>
      <c r="I202" s="19">
        <f t="shared" si="19"/>
        <v>7.2145604395604419</v>
      </c>
    </row>
    <row r="203" spans="1:9" x14ac:dyDescent="0.3">
      <c r="A203" s="33" t="s">
        <v>430</v>
      </c>
      <c r="B203" s="39">
        <v>8.2450000000000006E-3</v>
      </c>
      <c r="C203" s="19">
        <f t="shared" si="17"/>
        <v>9.8801325587297695E-7</v>
      </c>
      <c r="D203" s="39">
        <v>0.14835856</v>
      </c>
      <c r="E203" s="19">
        <f t="shared" si="15"/>
        <v>1.7644499911640779E-5</v>
      </c>
      <c r="F203" s="39">
        <v>0</v>
      </c>
      <c r="G203" s="19">
        <f t="shared" si="16"/>
        <v>0</v>
      </c>
      <c r="H203" s="19">
        <f t="shared" si="18"/>
        <v>-0.94442518180278912</v>
      </c>
      <c r="I203" s="19" t="e">
        <f t="shared" si="19"/>
        <v>#DIV/0!</v>
      </c>
    </row>
    <row r="204" spans="1:9" x14ac:dyDescent="0.3">
      <c r="A204" s="33" t="s">
        <v>441</v>
      </c>
      <c r="B204" s="39">
        <v>7.6449999999999999E-3</v>
      </c>
      <c r="C204" s="19">
        <f t="shared" si="17"/>
        <v>9.1611417115208101E-7</v>
      </c>
      <c r="D204" s="39">
        <v>1.0057999999999999E-2</v>
      </c>
      <c r="E204" s="19">
        <f t="shared" si="15"/>
        <v>1.1962126089069816E-6</v>
      </c>
      <c r="F204" s="39">
        <v>0</v>
      </c>
      <c r="G204" s="19">
        <f t="shared" si="16"/>
        <v>0</v>
      </c>
      <c r="H204" s="19">
        <f t="shared" si="18"/>
        <v>-0.23990853052296679</v>
      </c>
      <c r="I204" s="19" t="e">
        <f t="shared" si="19"/>
        <v>#DIV/0!</v>
      </c>
    </row>
    <row r="205" spans="1:9" x14ac:dyDescent="0.3">
      <c r="A205" s="33" t="s">
        <v>439</v>
      </c>
      <c r="B205" s="39">
        <v>7.4428199999999993E-3</v>
      </c>
      <c r="C205" s="19">
        <f t="shared" si="17"/>
        <v>8.9188657623729638E-7</v>
      </c>
      <c r="D205" s="39">
        <v>0</v>
      </c>
      <c r="E205" s="19">
        <f t="shared" si="15"/>
        <v>0</v>
      </c>
      <c r="F205" s="39">
        <v>0</v>
      </c>
      <c r="G205" s="19">
        <f t="shared" si="16"/>
        <v>0</v>
      </c>
      <c r="H205" s="19" t="e">
        <f t="shared" si="18"/>
        <v>#DIV/0!</v>
      </c>
      <c r="I205" s="19" t="e">
        <f t="shared" si="19"/>
        <v>#DIV/0!</v>
      </c>
    </row>
    <row r="206" spans="1:9" x14ac:dyDescent="0.3">
      <c r="A206" s="33" t="s">
        <v>332</v>
      </c>
      <c r="B206" s="39">
        <v>6.6962000000000002E-3</v>
      </c>
      <c r="C206" s="19">
        <f t="shared" si="17"/>
        <v>8.0241775184677106E-7</v>
      </c>
      <c r="D206" s="39">
        <v>0</v>
      </c>
      <c r="E206" s="19">
        <f t="shared" si="15"/>
        <v>0</v>
      </c>
      <c r="F206" s="39">
        <v>0</v>
      </c>
      <c r="G206" s="19">
        <f t="shared" si="16"/>
        <v>0</v>
      </c>
      <c r="H206" s="19" t="e">
        <f t="shared" si="18"/>
        <v>#DIV/0!</v>
      </c>
      <c r="I206" s="19" t="e">
        <f t="shared" si="19"/>
        <v>#DIV/0!</v>
      </c>
    </row>
    <row r="207" spans="1:9" x14ac:dyDescent="0.3">
      <c r="A207" s="33" t="s">
        <v>329</v>
      </c>
      <c r="B207" s="39">
        <v>6.3275200000000005E-3</v>
      </c>
      <c r="C207" s="19">
        <f t="shared" si="17"/>
        <v>7.5823816092193802E-7</v>
      </c>
      <c r="D207" s="39">
        <v>9.7199999999999995E-3</v>
      </c>
      <c r="E207" s="19">
        <f t="shared" si="15"/>
        <v>1.1560137759570353E-6</v>
      </c>
      <c r="F207" s="39">
        <v>8.5755E-4</v>
      </c>
      <c r="G207" s="19">
        <f t="shared" si="16"/>
        <v>1.5170678419893514E-7</v>
      </c>
      <c r="H207" s="19">
        <f t="shared" si="18"/>
        <v>-0.34902057613168713</v>
      </c>
      <c r="I207" s="19">
        <f t="shared" si="19"/>
        <v>6.3786018307970389</v>
      </c>
    </row>
    <row r="208" spans="1:9" x14ac:dyDescent="0.3">
      <c r="A208" s="33" t="s">
        <v>374</v>
      </c>
      <c r="B208" s="39">
        <v>5.5847200000000005E-3</v>
      </c>
      <c r="C208" s="19">
        <f t="shared" si="17"/>
        <v>6.6922709403746894E-7</v>
      </c>
      <c r="D208" s="39">
        <v>7.1770000000000002E-3</v>
      </c>
      <c r="E208" s="19">
        <f t="shared" si="15"/>
        <v>8.5357107716498378E-7</v>
      </c>
      <c r="F208" s="39">
        <v>2.7473999999999998E-2</v>
      </c>
      <c r="G208" s="19">
        <f t="shared" si="16"/>
        <v>4.8603488882065703E-6</v>
      </c>
      <c r="H208" s="19">
        <f t="shared" si="18"/>
        <v>-0.22185871534067159</v>
      </c>
      <c r="I208" s="19">
        <f t="shared" si="19"/>
        <v>-0.79672708742811382</v>
      </c>
    </row>
    <row r="209" spans="1:9" x14ac:dyDescent="0.3">
      <c r="A209" s="33" t="s">
        <v>406</v>
      </c>
      <c r="B209" s="39">
        <v>4.1873000000000006E-3</v>
      </c>
      <c r="C209" s="19">
        <f t="shared" si="17"/>
        <v>5.0177172908634521E-7</v>
      </c>
      <c r="D209" s="39">
        <v>7.11E-3</v>
      </c>
      <c r="E209" s="19">
        <f t="shared" si="15"/>
        <v>8.4560266945005364E-7</v>
      </c>
      <c r="F209" s="39">
        <v>0</v>
      </c>
      <c r="G209" s="19">
        <f t="shared" si="16"/>
        <v>0</v>
      </c>
      <c r="H209" s="19">
        <f t="shared" si="18"/>
        <v>-0.41106891701828407</v>
      </c>
      <c r="I209" s="19" t="e">
        <f t="shared" si="19"/>
        <v>#DIV/0!</v>
      </c>
    </row>
    <row r="210" spans="1:9" x14ac:dyDescent="0.3">
      <c r="A210" s="33" t="s">
        <v>378</v>
      </c>
      <c r="B210" s="39">
        <v>3.7041999999999999E-3</v>
      </c>
      <c r="C210" s="19">
        <f t="shared" si="17"/>
        <v>4.4388098270523719E-7</v>
      </c>
      <c r="D210" s="39">
        <v>9.0460200000000001E-3</v>
      </c>
      <c r="E210" s="19">
        <f t="shared" si="15"/>
        <v>1.075856351603175E-6</v>
      </c>
      <c r="F210" s="39">
        <v>0</v>
      </c>
      <c r="G210" s="19">
        <f t="shared" si="16"/>
        <v>0</v>
      </c>
      <c r="H210" s="19">
        <f t="shared" si="18"/>
        <v>-0.59051605015244268</v>
      </c>
      <c r="I210" s="19" t="e">
        <f t="shared" si="19"/>
        <v>#DIV/0!</v>
      </c>
    </row>
    <row r="211" spans="1:9" x14ac:dyDescent="0.3">
      <c r="A211" s="33" t="s">
        <v>543</v>
      </c>
      <c r="B211" s="39">
        <v>3.5510999999999997E-3</v>
      </c>
      <c r="C211" s="19">
        <f t="shared" si="17"/>
        <v>4.2553473292062194E-7</v>
      </c>
      <c r="D211" s="39">
        <v>0</v>
      </c>
      <c r="E211" s="19">
        <f t="shared" si="15"/>
        <v>0</v>
      </c>
      <c r="F211" s="39">
        <v>0</v>
      </c>
      <c r="G211" s="19">
        <f t="shared" si="16"/>
        <v>0</v>
      </c>
      <c r="H211" s="19" t="e">
        <f t="shared" si="18"/>
        <v>#DIV/0!</v>
      </c>
      <c r="I211" s="19" t="e">
        <f t="shared" si="19"/>
        <v>#DIV/0!</v>
      </c>
    </row>
    <row r="212" spans="1:9" x14ac:dyDescent="0.3">
      <c r="A212" s="33" t="s">
        <v>469</v>
      </c>
      <c r="B212" s="39">
        <v>2.33249E-3</v>
      </c>
      <c r="C212" s="19">
        <f t="shared" si="17"/>
        <v>2.7950649353440386E-7</v>
      </c>
      <c r="D212" s="39">
        <v>0</v>
      </c>
      <c r="E212" s="19">
        <f t="shared" si="15"/>
        <v>0</v>
      </c>
      <c r="F212" s="39">
        <v>0</v>
      </c>
      <c r="G212" s="19">
        <f t="shared" si="16"/>
        <v>0</v>
      </c>
      <c r="H212" s="19" t="e">
        <f t="shared" si="18"/>
        <v>#DIV/0!</v>
      </c>
      <c r="I212" s="19" t="e">
        <f t="shared" si="19"/>
        <v>#DIV/0!</v>
      </c>
    </row>
    <row r="213" spans="1:9" x14ac:dyDescent="0.3">
      <c r="A213" s="33" t="s">
        <v>344</v>
      </c>
      <c r="B213" s="39">
        <v>2.0834999999999998E-3</v>
      </c>
      <c r="C213" s="19">
        <f t="shared" si="17"/>
        <v>2.4966957169331073E-7</v>
      </c>
      <c r="D213" s="39">
        <v>0</v>
      </c>
      <c r="E213" s="19">
        <f t="shared" si="15"/>
        <v>0</v>
      </c>
      <c r="F213" s="39">
        <v>0</v>
      </c>
      <c r="G213" s="19">
        <f t="shared" si="16"/>
        <v>0</v>
      </c>
      <c r="H213" s="19" t="e">
        <f t="shared" si="18"/>
        <v>#DIV/0!</v>
      </c>
      <c r="I213" s="19" t="e">
        <f t="shared" si="19"/>
        <v>#DIV/0!</v>
      </c>
    </row>
    <row r="214" spans="1:9" x14ac:dyDescent="0.3">
      <c r="A214" s="33" t="s">
        <v>382</v>
      </c>
      <c r="B214" s="39">
        <v>1.7320999999999999E-3</v>
      </c>
      <c r="C214" s="19">
        <f t="shared" si="17"/>
        <v>2.0756067440843942E-7</v>
      </c>
      <c r="D214" s="39">
        <v>43.25586955</v>
      </c>
      <c r="E214" s="19">
        <f t="shared" si="15"/>
        <v>5.144483651316918E-3</v>
      </c>
      <c r="F214" s="39">
        <v>1E-4</v>
      </c>
      <c r="G214" s="19">
        <f t="shared" si="16"/>
        <v>1.769072173038717E-8</v>
      </c>
      <c r="H214" s="19">
        <f t="shared" si="18"/>
        <v>-0.99995995687942429</v>
      </c>
      <c r="I214" s="19">
        <f t="shared" si="19"/>
        <v>16.320999999999998</v>
      </c>
    </row>
    <row r="215" spans="1:9" x14ac:dyDescent="0.3">
      <c r="A215" s="33" t="s">
        <v>388</v>
      </c>
      <c r="B215" s="39">
        <v>1.6000000000000001E-3</v>
      </c>
      <c r="C215" s="19">
        <f t="shared" si="17"/>
        <v>1.9173089258905555E-7</v>
      </c>
      <c r="D215" s="39">
        <v>8.5122000000000003E-2</v>
      </c>
      <c r="E215" s="19">
        <f t="shared" si="15"/>
        <v>1.0123683604631148E-5</v>
      </c>
      <c r="F215" s="39">
        <v>0</v>
      </c>
      <c r="G215" s="19">
        <f t="shared" si="16"/>
        <v>0</v>
      </c>
      <c r="H215" s="19">
        <f t="shared" si="18"/>
        <v>-0.9812034491670778</v>
      </c>
      <c r="I215" s="19" t="e">
        <f t="shared" si="19"/>
        <v>#DIV/0!</v>
      </c>
    </row>
    <row r="216" spans="1:9" x14ac:dyDescent="0.3">
      <c r="A216" s="33" t="s">
        <v>452</v>
      </c>
      <c r="B216" s="39">
        <v>1.5E-3</v>
      </c>
      <c r="C216" s="19">
        <f t="shared" si="17"/>
        <v>1.7974771180223956E-7</v>
      </c>
      <c r="D216" s="39">
        <v>8.1499999999999993E-3</v>
      </c>
      <c r="E216" s="19">
        <f t="shared" si="15"/>
        <v>9.6929138621911902E-7</v>
      </c>
      <c r="F216" s="39">
        <v>0</v>
      </c>
      <c r="G216" s="19">
        <f t="shared" si="16"/>
        <v>0</v>
      </c>
      <c r="H216" s="19">
        <f t="shared" si="18"/>
        <v>-0.81595092024539873</v>
      </c>
      <c r="I216" s="19" t="e">
        <f t="shared" si="19"/>
        <v>#DIV/0!</v>
      </c>
    </row>
    <row r="217" spans="1:9" x14ac:dyDescent="0.3">
      <c r="A217" s="33" t="s">
        <v>481</v>
      </c>
      <c r="B217" s="39">
        <v>1.3389999999999999E-3</v>
      </c>
      <c r="C217" s="19">
        <f t="shared" si="17"/>
        <v>1.6045479073546584E-7</v>
      </c>
      <c r="D217" s="39">
        <v>0</v>
      </c>
      <c r="E217" s="19">
        <f t="shared" si="15"/>
        <v>0</v>
      </c>
      <c r="F217" s="39">
        <v>331.88433300000003</v>
      </c>
      <c r="G217" s="19">
        <f t="shared" si="16"/>
        <v>5.8712733817781512E-2</v>
      </c>
      <c r="H217" s="19" t="e">
        <f t="shared" si="18"/>
        <v>#DIV/0!</v>
      </c>
      <c r="I217" s="19">
        <f t="shared" si="19"/>
        <v>-0.99999596546185865</v>
      </c>
    </row>
    <row r="218" spans="1:9" x14ac:dyDescent="0.3">
      <c r="A218" s="33" t="s">
        <v>408</v>
      </c>
      <c r="B218" s="39">
        <v>1.0188300000000001E-3</v>
      </c>
      <c r="C218" s="19">
        <f t="shared" si="17"/>
        <v>1.2208824081031716E-7</v>
      </c>
      <c r="D218" s="39">
        <v>3.7664400000000002E-3</v>
      </c>
      <c r="E218" s="19">
        <f t="shared" si="15"/>
        <v>4.4794820229584529E-7</v>
      </c>
      <c r="F218" s="39">
        <v>7.6799999999999993E-2</v>
      </c>
      <c r="G218" s="19">
        <f t="shared" si="16"/>
        <v>1.3586474288937343E-5</v>
      </c>
      <c r="H218" s="19">
        <f t="shared" si="18"/>
        <v>-0.72949788128843152</v>
      </c>
      <c r="I218" s="19">
        <f t="shared" si="19"/>
        <v>-0.98673398437500004</v>
      </c>
    </row>
    <row r="219" spans="1:9" x14ac:dyDescent="0.3">
      <c r="A219" s="33" t="s">
        <v>455</v>
      </c>
      <c r="B219" s="39">
        <v>7.4958000000000002E-4</v>
      </c>
      <c r="C219" s="19">
        <f t="shared" si="17"/>
        <v>8.9823526541815158E-8</v>
      </c>
      <c r="D219" s="39">
        <v>5.7999999999999996E-3</v>
      </c>
      <c r="E219" s="19">
        <f t="shared" si="15"/>
        <v>6.8980245890440373E-7</v>
      </c>
      <c r="F219" s="39">
        <v>0</v>
      </c>
      <c r="G219" s="19">
        <f t="shared" si="16"/>
        <v>0</v>
      </c>
      <c r="H219" s="19">
        <f t="shared" si="18"/>
        <v>-0.87076206896551722</v>
      </c>
      <c r="I219" s="19" t="e">
        <f t="shared" si="19"/>
        <v>#DIV/0!</v>
      </c>
    </row>
    <row r="220" spans="1:9" x14ac:dyDescent="0.3">
      <c r="A220" s="33" t="s">
        <v>508</v>
      </c>
      <c r="B220" s="39">
        <v>5.5999999999999995E-4</v>
      </c>
      <c r="C220" s="19">
        <f t="shared" si="17"/>
        <v>6.7105812406169436E-8</v>
      </c>
      <c r="D220" s="39">
        <v>0.16479827999999999</v>
      </c>
      <c r="E220" s="19">
        <f t="shared" si="15"/>
        <v>1.9599699787451107E-5</v>
      </c>
      <c r="F220" s="39">
        <v>0</v>
      </c>
      <c r="G220" s="19">
        <f t="shared" si="16"/>
        <v>0</v>
      </c>
      <c r="H220" s="19">
        <f t="shared" si="18"/>
        <v>-0.9966019062820316</v>
      </c>
      <c r="I220" s="19" t="e">
        <f t="shared" si="19"/>
        <v>#DIV/0!</v>
      </c>
    </row>
    <row r="221" spans="1:9" x14ac:dyDescent="0.3">
      <c r="A221" s="33" t="s">
        <v>330</v>
      </c>
      <c r="B221" s="39">
        <v>4.2839999999999995E-4</v>
      </c>
      <c r="C221" s="19">
        <f t="shared" si="17"/>
        <v>5.1335946490719611E-8</v>
      </c>
      <c r="D221" s="39">
        <v>0</v>
      </c>
      <c r="E221" s="19">
        <f t="shared" si="15"/>
        <v>0</v>
      </c>
      <c r="F221" s="39">
        <v>0</v>
      </c>
      <c r="G221" s="19">
        <f t="shared" si="16"/>
        <v>0</v>
      </c>
      <c r="H221" s="19" t="e">
        <f t="shared" si="18"/>
        <v>#DIV/0!</v>
      </c>
      <c r="I221" s="19" t="e">
        <f t="shared" si="19"/>
        <v>#DIV/0!</v>
      </c>
    </row>
    <row r="222" spans="1:9" x14ac:dyDescent="0.3">
      <c r="A222" s="33" t="s">
        <v>446</v>
      </c>
      <c r="B222" s="39">
        <v>4.1071E-4</v>
      </c>
      <c r="C222" s="19">
        <f t="shared" si="17"/>
        <v>4.9216121809531871E-8</v>
      </c>
      <c r="D222" s="39">
        <v>9.0816999999999992E-4</v>
      </c>
      <c r="E222" s="19">
        <f t="shared" si="15"/>
        <v>1.0800998260400212E-7</v>
      </c>
      <c r="F222" s="39">
        <v>0</v>
      </c>
      <c r="G222" s="19">
        <f t="shared" si="16"/>
        <v>0</v>
      </c>
      <c r="H222" s="19">
        <f t="shared" si="18"/>
        <v>-0.54776088177323623</v>
      </c>
      <c r="I222" s="19" t="e">
        <f t="shared" si="19"/>
        <v>#DIV/0!</v>
      </c>
    </row>
    <row r="223" spans="1:9" x14ac:dyDescent="0.3">
      <c r="A223" s="33" t="s">
        <v>456</v>
      </c>
      <c r="B223" s="39">
        <v>3.8407999999999997E-4</v>
      </c>
      <c r="C223" s="19">
        <f t="shared" si="17"/>
        <v>4.6025000766002775E-8</v>
      </c>
      <c r="D223" s="39">
        <v>0</v>
      </c>
      <c r="E223" s="19">
        <f t="shared" si="15"/>
        <v>0</v>
      </c>
      <c r="F223" s="39">
        <v>0</v>
      </c>
      <c r="G223" s="19">
        <f t="shared" si="16"/>
        <v>0</v>
      </c>
      <c r="H223" s="19" t="e">
        <f t="shared" si="18"/>
        <v>#DIV/0!</v>
      </c>
      <c r="I223" s="19" t="e">
        <f t="shared" si="19"/>
        <v>#DIV/0!</v>
      </c>
    </row>
    <row r="224" spans="1:9" x14ac:dyDescent="0.3">
      <c r="A224" s="33" t="s">
        <v>453</v>
      </c>
      <c r="B224" s="39">
        <v>1.84E-4</v>
      </c>
      <c r="C224" s="19">
        <f t="shared" si="17"/>
        <v>2.2049052647741386E-8</v>
      </c>
      <c r="D224" s="39">
        <v>0.51915299999999998</v>
      </c>
      <c r="E224" s="19">
        <f t="shared" si="15"/>
        <v>6.1743623439241023E-5</v>
      </c>
      <c r="F224" s="39">
        <v>0</v>
      </c>
      <c r="G224" s="19">
        <f t="shared" si="16"/>
        <v>0</v>
      </c>
      <c r="H224" s="19">
        <f t="shared" si="18"/>
        <v>-0.99964557654487218</v>
      </c>
      <c r="I224" s="19" t="e">
        <f t="shared" si="19"/>
        <v>#DIV/0!</v>
      </c>
    </row>
    <row r="225" spans="1:9" x14ac:dyDescent="0.3">
      <c r="A225" s="33" t="s">
        <v>373</v>
      </c>
      <c r="B225" s="39">
        <v>6.0000000000000002E-5</v>
      </c>
      <c r="C225" s="19">
        <f t="shared" si="17"/>
        <v>7.1899084720895828E-9</v>
      </c>
      <c r="D225" s="39">
        <v>0.16005</v>
      </c>
      <c r="E225" s="19">
        <f t="shared" si="15"/>
        <v>1.9034979922008589E-5</v>
      </c>
      <c r="F225" s="39">
        <v>0</v>
      </c>
      <c r="G225" s="19">
        <f t="shared" si="16"/>
        <v>0</v>
      </c>
      <c r="H225" s="19">
        <f t="shared" si="18"/>
        <v>-0.99962511715089031</v>
      </c>
      <c r="I225" s="19" t="e">
        <f t="shared" si="19"/>
        <v>#DIV/0!</v>
      </c>
    </row>
    <row r="226" spans="1:9" x14ac:dyDescent="0.3">
      <c r="A226" s="33" t="s">
        <v>391</v>
      </c>
      <c r="B226" s="39">
        <v>1.5E-5</v>
      </c>
      <c r="C226" s="19">
        <f t="shared" si="17"/>
        <v>1.7974771180223957E-9</v>
      </c>
      <c r="D226" s="39">
        <v>0</v>
      </c>
      <c r="E226" s="19">
        <f t="shared" si="15"/>
        <v>0</v>
      </c>
      <c r="F226" s="39">
        <v>4.8000000000000001E-2</v>
      </c>
      <c r="G226" s="19">
        <f t="shared" si="16"/>
        <v>8.4915464305858402E-6</v>
      </c>
      <c r="H226" s="19" t="e">
        <f t="shared" si="18"/>
        <v>#DIV/0!</v>
      </c>
      <c r="I226" s="19">
        <f t="shared" si="19"/>
        <v>-0.99968749999999995</v>
      </c>
    </row>
    <row r="227" spans="1:9" x14ac:dyDescent="0.3">
      <c r="A227" s="33" t="s">
        <v>409</v>
      </c>
      <c r="B227" s="39">
        <v>1.0000000000000001E-5</v>
      </c>
      <c r="C227" s="19">
        <f t="shared" si="17"/>
        <v>1.1983180786815971E-9</v>
      </c>
      <c r="D227" s="39">
        <v>3.3713999999999999E-4</v>
      </c>
      <c r="E227" s="19">
        <f t="shared" si="15"/>
        <v>4.0096551895694948E-8</v>
      </c>
      <c r="F227" s="39">
        <v>1E-3</v>
      </c>
      <c r="G227" s="19">
        <f t="shared" si="16"/>
        <v>1.7690721730387167E-7</v>
      </c>
      <c r="H227" s="19">
        <f t="shared" si="18"/>
        <v>-0.97033873168416684</v>
      </c>
      <c r="I227" s="19">
        <f t="shared" si="19"/>
        <v>-0.99</v>
      </c>
    </row>
    <row r="228" spans="1:9" x14ac:dyDescent="0.3">
      <c r="A228" s="33" t="s">
        <v>367</v>
      </c>
      <c r="B228" s="39">
        <v>9.9999999999999995E-7</v>
      </c>
      <c r="C228" s="19">
        <f t="shared" si="17"/>
        <v>1.1983180786815971E-10</v>
      </c>
      <c r="D228" s="39">
        <v>0</v>
      </c>
      <c r="E228" s="19">
        <f t="shared" si="15"/>
        <v>0</v>
      </c>
      <c r="F228" s="39">
        <v>0</v>
      </c>
      <c r="G228" s="19">
        <f t="shared" si="16"/>
        <v>0</v>
      </c>
      <c r="H228" s="19" t="e">
        <f t="shared" si="18"/>
        <v>#DIV/0!</v>
      </c>
      <c r="I228" s="19" t="e">
        <f t="shared" si="19"/>
        <v>#DIV/0!</v>
      </c>
    </row>
    <row r="229" spans="1:9" x14ac:dyDescent="0.3">
      <c r="A229" s="33" t="s">
        <v>328</v>
      </c>
      <c r="B229" s="39">
        <v>0</v>
      </c>
      <c r="C229" s="19">
        <f t="shared" si="17"/>
        <v>0</v>
      </c>
      <c r="D229" s="39">
        <v>0</v>
      </c>
      <c r="E229" s="19">
        <f t="shared" si="15"/>
        <v>0</v>
      </c>
      <c r="F229" s="39">
        <v>5.0000000000000002E-5</v>
      </c>
      <c r="G229" s="19">
        <f t="shared" si="16"/>
        <v>8.8453608651935848E-9</v>
      </c>
      <c r="H229" s="19" t="e">
        <f t="shared" si="18"/>
        <v>#DIV/0!</v>
      </c>
      <c r="I229" s="19">
        <f t="shared" si="19"/>
        <v>-1</v>
      </c>
    </row>
    <row r="230" spans="1:9" x14ac:dyDescent="0.3">
      <c r="A230" s="33" t="s">
        <v>353</v>
      </c>
      <c r="B230" s="39">
        <v>0</v>
      </c>
      <c r="C230" s="19">
        <f t="shared" si="17"/>
        <v>0</v>
      </c>
      <c r="D230" s="39">
        <v>0</v>
      </c>
      <c r="E230" s="19">
        <f t="shared" si="15"/>
        <v>0</v>
      </c>
      <c r="F230" s="39">
        <v>0</v>
      </c>
      <c r="G230" s="19">
        <f t="shared" si="16"/>
        <v>0</v>
      </c>
      <c r="H230" s="19" t="e">
        <f t="shared" si="18"/>
        <v>#DIV/0!</v>
      </c>
      <c r="I230" s="19" t="e">
        <f t="shared" si="19"/>
        <v>#DIV/0!</v>
      </c>
    </row>
    <row r="231" spans="1:9" x14ac:dyDescent="0.3">
      <c r="A231" s="33" t="s">
        <v>356</v>
      </c>
      <c r="B231" s="39">
        <v>0</v>
      </c>
      <c r="C231" s="19">
        <f t="shared" si="17"/>
        <v>0</v>
      </c>
      <c r="D231" s="39">
        <v>0</v>
      </c>
      <c r="E231" s="19">
        <f t="shared" si="15"/>
        <v>0</v>
      </c>
      <c r="F231" s="39">
        <v>0</v>
      </c>
      <c r="G231" s="19">
        <f t="shared" si="16"/>
        <v>0</v>
      </c>
      <c r="H231" s="19" t="e">
        <f t="shared" si="18"/>
        <v>#DIV/0!</v>
      </c>
      <c r="I231" s="19" t="e">
        <f t="shared" si="19"/>
        <v>#DIV/0!</v>
      </c>
    </row>
    <row r="232" spans="1:9" x14ac:dyDescent="0.3">
      <c r="A232" s="33" t="s">
        <v>357</v>
      </c>
      <c r="B232" s="39">
        <v>0</v>
      </c>
      <c r="C232" s="19">
        <f t="shared" si="17"/>
        <v>0</v>
      </c>
      <c r="D232" s="39">
        <v>1.8495E-3</v>
      </c>
      <c r="E232" s="19">
        <f t="shared" si="15"/>
        <v>2.1996373236960257E-7</v>
      </c>
      <c r="F232" s="39">
        <v>0.14338799999999999</v>
      </c>
      <c r="G232" s="19">
        <f t="shared" si="16"/>
        <v>2.5366372074767549E-5</v>
      </c>
      <c r="H232" s="19">
        <f t="shared" si="18"/>
        <v>-1</v>
      </c>
      <c r="I232" s="19">
        <f t="shared" si="19"/>
        <v>-1</v>
      </c>
    </row>
    <row r="233" spans="1:9" x14ac:dyDescent="0.3">
      <c r="A233" s="33" t="s">
        <v>358</v>
      </c>
      <c r="B233" s="39">
        <v>0</v>
      </c>
      <c r="C233" s="19">
        <f t="shared" si="17"/>
        <v>0</v>
      </c>
      <c r="D233" s="39">
        <v>0</v>
      </c>
      <c r="E233" s="19">
        <f t="shared" si="15"/>
        <v>0</v>
      </c>
      <c r="F233" s="39">
        <v>0</v>
      </c>
      <c r="G233" s="19">
        <f t="shared" si="16"/>
        <v>0</v>
      </c>
      <c r="H233" s="19" t="e">
        <f t="shared" si="18"/>
        <v>#DIV/0!</v>
      </c>
      <c r="I233" s="19" t="e">
        <f t="shared" si="19"/>
        <v>#DIV/0!</v>
      </c>
    </row>
    <row r="234" spans="1:9" x14ac:dyDescent="0.3">
      <c r="A234" s="33" t="s">
        <v>359</v>
      </c>
      <c r="B234" s="39">
        <v>0</v>
      </c>
      <c r="C234" s="19">
        <f t="shared" si="17"/>
        <v>0</v>
      </c>
      <c r="D234" s="39">
        <v>0</v>
      </c>
      <c r="E234" s="19">
        <f t="shared" si="15"/>
        <v>0</v>
      </c>
      <c r="F234" s="39">
        <v>0</v>
      </c>
      <c r="G234" s="19">
        <f t="shared" si="16"/>
        <v>0</v>
      </c>
      <c r="H234" s="19" t="e">
        <f t="shared" si="18"/>
        <v>#DIV/0!</v>
      </c>
      <c r="I234" s="19" t="e">
        <f t="shared" si="19"/>
        <v>#DIV/0!</v>
      </c>
    </row>
    <row r="235" spans="1:9" x14ac:dyDescent="0.3">
      <c r="A235" s="33" t="s">
        <v>360</v>
      </c>
      <c r="B235" s="39">
        <v>0</v>
      </c>
      <c r="C235" s="19">
        <f t="shared" si="17"/>
        <v>0</v>
      </c>
      <c r="D235" s="39">
        <v>1.405E-3</v>
      </c>
      <c r="E235" s="19">
        <f t="shared" si="15"/>
        <v>1.6709869909667023E-7</v>
      </c>
      <c r="F235" s="39">
        <v>0</v>
      </c>
      <c r="G235" s="19">
        <f t="shared" si="16"/>
        <v>0</v>
      </c>
      <c r="H235" s="19">
        <f t="shared" si="18"/>
        <v>-1</v>
      </c>
      <c r="I235" s="19" t="e">
        <f t="shared" si="19"/>
        <v>#DIV/0!</v>
      </c>
    </row>
    <row r="236" spans="1:9" x14ac:dyDescent="0.3">
      <c r="A236" s="33" t="s">
        <v>361</v>
      </c>
      <c r="B236" s="39">
        <v>0</v>
      </c>
      <c r="C236" s="19">
        <f t="shared" si="17"/>
        <v>0</v>
      </c>
      <c r="D236" s="39">
        <v>0</v>
      </c>
      <c r="E236" s="19">
        <f t="shared" si="15"/>
        <v>0</v>
      </c>
      <c r="F236" s="39">
        <v>0</v>
      </c>
      <c r="G236" s="19">
        <f t="shared" si="16"/>
        <v>0</v>
      </c>
      <c r="H236" s="19" t="e">
        <f t="shared" si="18"/>
        <v>#DIV/0!</v>
      </c>
      <c r="I236" s="19" t="e">
        <f t="shared" si="19"/>
        <v>#DIV/0!</v>
      </c>
    </row>
    <row r="237" spans="1:9" x14ac:dyDescent="0.3">
      <c r="A237" s="33" t="s">
        <v>368</v>
      </c>
      <c r="B237" s="39">
        <v>0</v>
      </c>
      <c r="C237" s="19">
        <f t="shared" si="17"/>
        <v>0</v>
      </c>
      <c r="D237" s="39">
        <v>2.8E-3</v>
      </c>
      <c r="E237" s="19">
        <f t="shared" si="15"/>
        <v>3.3300808360902254E-7</v>
      </c>
      <c r="F237" s="39">
        <v>0</v>
      </c>
      <c r="G237" s="19">
        <f t="shared" si="16"/>
        <v>0</v>
      </c>
      <c r="H237" s="19">
        <f t="shared" si="18"/>
        <v>-1</v>
      </c>
      <c r="I237" s="19" t="e">
        <f t="shared" si="19"/>
        <v>#DIV/0!</v>
      </c>
    </row>
    <row r="238" spans="1:9" x14ac:dyDescent="0.3">
      <c r="A238" s="33" t="s">
        <v>369</v>
      </c>
      <c r="B238" s="39">
        <v>0</v>
      </c>
      <c r="C238" s="19">
        <f t="shared" si="17"/>
        <v>0</v>
      </c>
      <c r="D238" s="39">
        <v>0</v>
      </c>
      <c r="E238" s="19">
        <f t="shared" si="15"/>
        <v>0</v>
      </c>
      <c r="F238" s="39">
        <v>0</v>
      </c>
      <c r="G238" s="19">
        <f t="shared" si="16"/>
        <v>0</v>
      </c>
      <c r="H238" s="19" t="e">
        <f t="shared" si="18"/>
        <v>#DIV/0!</v>
      </c>
      <c r="I238" s="19" t="e">
        <f t="shared" si="19"/>
        <v>#DIV/0!</v>
      </c>
    </row>
    <row r="239" spans="1:9" x14ac:dyDescent="0.3">
      <c r="A239" s="33" t="s">
        <v>370</v>
      </c>
      <c r="B239" s="39">
        <v>0</v>
      </c>
      <c r="C239" s="19">
        <f t="shared" si="17"/>
        <v>0</v>
      </c>
      <c r="D239" s="39">
        <v>0</v>
      </c>
      <c r="E239" s="19">
        <f t="shared" si="15"/>
        <v>0</v>
      </c>
      <c r="F239" s="39">
        <v>0</v>
      </c>
      <c r="G239" s="19">
        <f t="shared" si="16"/>
        <v>0</v>
      </c>
      <c r="H239" s="19" t="e">
        <f t="shared" si="18"/>
        <v>#DIV/0!</v>
      </c>
      <c r="I239" s="19" t="e">
        <f t="shared" si="19"/>
        <v>#DIV/0!</v>
      </c>
    </row>
    <row r="240" spans="1:9" x14ac:dyDescent="0.3">
      <c r="A240" s="33" t="s">
        <v>371</v>
      </c>
      <c r="B240" s="39">
        <v>0</v>
      </c>
      <c r="C240" s="19">
        <f t="shared" si="17"/>
        <v>0</v>
      </c>
      <c r="D240" s="39">
        <v>0</v>
      </c>
      <c r="E240" s="19">
        <f t="shared" si="15"/>
        <v>0</v>
      </c>
      <c r="F240" s="39">
        <v>0</v>
      </c>
      <c r="G240" s="19">
        <f t="shared" si="16"/>
        <v>0</v>
      </c>
      <c r="H240" s="19" t="e">
        <f t="shared" si="18"/>
        <v>#DIV/0!</v>
      </c>
      <c r="I240" s="19" t="e">
        <f t="shared" si="19"/>
        <v>#DIV/0!</v>
      </c>
    </row>
    <row r="241" spans="1:9" x14ac:dyDescent="0.3">
      <c r="A241" s="33" t="s">
        <v>372</v>
      </c>
      <c r="B241" s="39">
        <v>0</v>
      </c>
      <c r="C241" s="19">
        <f t="shared" si="17"/>
        <v>0</v>
      </c>
      <c r="D241" s="39">
        <v>0</v>
      </c>
      <c r="E241" s="19">
        <f t="shared" si="15"/>
        <v>0</v>
      </c>
      <c r="F241" s="39">
        <v>0</v>
      </c>
      <c r="G241" s="19">
        <f t="shared" si="16"/>
        <v>0</v>
      </c>
      <c r="H241" s="19" t="e">
        <f t="shared" si="18"/>
        <v>#DIV/0!</v>
      </c>
      <c r="I241" s="19" t="e">
        <f t="shared" si="19"/>
        <v>#DIV/0!</v>
      </c>
    </row>
    <row r="242" spans="1:9" x14ac:dyDescent="0.3">
      <c r="A242" s="33" t="s">
        <v>383</v>
      </c>
      <c r="B242" s="39">
        <v>0</v>
      </c>
      <c r="C242" s="19">
        <f t="shared" si="17"/>
        <v>0</v>
      </c>
      <c r="D242" s="39">
        <v>0</v>
      </c>
      <c r="E242" s="19">
        <f t="shared" si="15"/>
        <v>0</v>
      </c>
      <c r="F242" s="39">
        <v>0</v>
      </c>
      <c r="G242" s="19">
        <f t="shared" si="16"/>
        <v>0</v>
      </c>
      <c r="H242" s="19" t="e">
        <f t="shared" si="18"/>
        <v>#DIV/0!</v>
      </c>
      <c r="I242" s="19" t="e">
        <f t="shared" si="19"/>
        <v>#DIV/0!</v>
      </c>
    </row>
    <row r="243" spans="1:9" x14ac:dyDescent="0.3">
      <c r="A243" s="33" t="s">
        <v>384</v>
      </c>
      <c r="B243" s="39">
        <v>0</v>
      </c>
      <c r="C243" s="19">
        <f t="shared" si="17"/>
        <v>0</v>
      </c>
      <c r="D243" s="39">
        <v>0</v>
      </c>
      <c r="E243" s="19">
        <f t="shared" si="15"/>
        <v>0</v>
      </c>
      <c r="F243" s="39">
        <v>0</v>
      </c>
      <c r="G243" s="19">
        <f t="shared" si="16"/>
        <v>0</v>
      </c>
      <c r="H243" s="19" t="e">
        <f t="shared" si="18"/>
        <v>#DIV/0!</v>
      </c>
      <c r="I243" s="19" t="e">
        <f t="shared" si="19"/>
        <v>#DIV/0!</v>
      </c>
    </row>
    <row r="244" spans="1:9" x14ac:dyDescent="0.3">
      <c r="A244" s="33" t="s">
        <v>393</v>
      </c>
      <c r="B244" s="39">
        <v>0</v>
      </c>
      <c r="C244" s="19">
        <f t="shared" si="17"/>
        <v>0</v>
      </c>
      <c r="D244" s="39">
        <v>0</v>
      </c>
      <c r="E244" s="19">
        <f t="shared" si="15"/>
        <v>0</v>
      </c>
      <c r="F244" s="39">
        <v>0</v>
      </c>
      <c r="G244" s="19">
        <f t="shared" si="16"/>
        <v>0</v>
      </c>
      <c r="H244" s="19" t="e">
        <f t="shared" si="18"/>
        <v>#DIV/0!</v>
      </c>
      <c r="I244" s="19" t="e">
        <f t="shared" si="19"/>
        <v>#DIV/0!</v>
      </c>
    </row>
    <row r="245" spans="1:9" x14ac:dyDescent="0.3">
      <c r="A245" s="33" t="s">
        <v>397</v>
      </c>
      <c r="B245" s="39">
        <v>0</v>
      </c>
      <c r="C245" s="19">
        <f t="shared" si="17"/>
        <v>0</v>
      </c>
      <c r="D245" s="39">
        <v>2.3882E-2</v>
      </c>
      <c r="E245" s="19">
        <f t="shared" si="15"/>
        <v>2.8403210902680984E-6</v>
      </c>
      <c r="F245" s="39">
        <v>0</v>
      </c>
      <c r="G245" s="19">
        <f t="shared" si="16"/>
        <v>0</v>
      </c>
      <c r="H245" s="19">
        <f t="shared" si="18"/>
        <v>-1</v>
      </c>
      <c r="I245" s="19" t="e">
        <f t="shared" si="19"/>
        <v>#DIV/0!</v>
      </c>
    </row>
    <row r="246" spans="1:9" x14ac:dyDescent="0.3">
      <c r="A246" s="33" t="s">
        <v>400</v>
      </c>
      <c r="B246" s="39">
        <v>0</v>
      </c>
      <c r="C246" s="19">
        <f t="shared" si="17"/>
        <v>0</v>
      </c>
      <c r="D246" s="39">
        <v>7.1174310000000005E-2</v>
      </c>
      <c r="E246" s="19">
        <f t="shared" si="15"/>
        <v>8.4648644911766039E-6</v>
      </c>
      <c r="F246" s="39">
        <v>0</v>
      </c>
      <c r="G246" s="19">
        <f t="shared" si="16"/>
        <v>0</v>
      </c>
      <c r="H246" s="19">
        <f t="shared" si="18"/>
        <v>-1</v>
      </c>
      <c r="I246" s="19" t="e">
        <f t="shared" si="19"/>
        <v>#DIV/0!</v>
      </c>
    </row>
    <row r="247" spans="1:9" x14ac:dyDescent="0.3">
      <c r="A247" s="33" t="s">
        <v>401</v>
      </c>
      <c r="B247" s="39">
        <v>0</v>
      </c>
      <c r="C247" s="19">
        <f t="shared" si="17"/>
        <v>0</v>
      </c>
      <c r="D247" s="39">
        <v>0</v>
      </c>
      <c r="E247" s="19">
        <f t="shared" si="15"/>
        <v>0</v>
      </c>
      <c r="F247" s="39">
        <v>0</v>
      </c>
      <c r="G247" s="19">
        <f t="shared" si="16"/>
        <v>0</v>
      </c>
      <c r="H247" s="19" t="e">
        <f t="shared" si="18"/>
        <v>#DIV/0!</v>
      </c>
      <c r="I247" s="19" t="e">
        <f t="shared" si="19"/>
        <v>#DIV/0!</v>
      </c>
    </row>
    <row r="248" spans="1:9" x14ac:dyDescent="0.3">
      <c r="A248" s="33" t="s">
        <v>405</v>
      </c>
      <c r="B248" s="39">
        <v>0</v>
      </c>
      <c r="C248" s="19">
        <f t="shared" si="17"/>
        <v>0</v>
      </c>
      <c r="D248" s="39">
        <v>0</v>
      </c>
      <c r="E248" s="19">
        <f t="shared" si="15"/>
        <v>0</v>
      </c>
      <c r="F248" s="39">
        <v>0</v>
      </c>
      <c r="G248" s="19">
        <f t="shared" si="16"/>
        <v>0</v>
      </c>
      <c r="H248" s="19" t="e">
        <f t="shared" si="18"/>
        <v>#DIV/0!</v>
      </c>
      <c r="I248" s="19" t="e">
        <f t="shared" si="19"/>
        <v>#DIV/0!</v>
      </c>
    </row>
    <row r="249" spans="1:9" x14ac:dyDescent="0.3">
      <c r="A249" s="33" t="s">
        <v>415</v>
      </c>
      <c r="B249" s="39">
        <v>0</v>
      </c>
      <c r="C249" s="19">
        <f t="shared" si="17"/>
        <v>0</v>
      </c>
      <c r="D249" s="39">
        <v>0</v>
      </c>
      <c r="E249" s="19">
        <f t="shared" si="15"/>
        <v>0</v>
      </c>
      <c r="F249" s="39">
        <v>0</v>
      </c>
      <c r="G249" s="19">
        <f t="shared" si="16"/>
        <v>0</v>
      </c>
      <c r="H249" s="19" t="e">
        <f t="shared" si="18"/>
        <v>#DIV/0!</v>
      </c>
      <c r="I249" s="19" t="e">
        <f t="shared" si="19"/>
        <v>#DIV/0!</v>
      </c>
    </row>
    <row r="250" spans="1:9" x14ac:dyDescent="0.3">
      <c r="A250" s="33" t="s">
        <v>417</v>
      </c>
      <c r="B250" s="39">
        <v>0</v>
      </c>
      <c r="C250" s="19">
        <f t="shared" si="17"/>
        <v>0</v>
      </c>
      <c r="D250" s="39">
        <v>0</v>
      </c>
      <c r="E250" s="19">
        <f t="shared" si="15"/>
        <v>0</v>
      </c>
      <c r="F250" s="39">
        <v>0</v>
      </c>
      <c r="G250" s="19">
        <f t="shared" si="16"/>
        <v>0</v>
      </c>
      <c r="H250" s="19" t="e">
        <f t="shared" si="18"/>
        <v>#DIV/0!</v>
      </c>
      <c r="I250" s="19" t="e">
        <f t="shared" si="19"/>
        <v>#DIV/0!</v>
      </c>
    </row>
    <row r="251" spans="1:9" x14ac:dyDescent="0.3">
      <c r="A251" s="33" t="s">
        <v>426</v>
      </c>
      <c r="B251" s="39">
        <v>0</v>
      </c>
      <c r="C251" s="19">
        <f t="shared" si="17"/>
        <v>0</v>
      </c>
      <c r="D251" s="39">
        <v>0</v>
      </c>
      <c r="E251" s="19">
        <f t="shared" si="15"/>
        <v>0</v>
      </c>
      <c r="F251" s="39">
        <v>0.358904</v>
      </c>
      <c r="G251" s="19">
        <f t="shared" si="16"/>
        <v>6.3492707919228766E-5</v>
      </c>
      <c r="H251" s="19" t="e">
        <f t="shared" si="18"/>
        <v>#DIV/0!</v>
      </c>
      <c r="I251" s="19">
        <f t="shared" si="19"/>
        <v>-1</v>
      </c>
    </row>
    <row r="252" spans="1:9" x14ac:dyDescent="0.3">
      <c r="A252" s="33" t="s">
        <v>427</v>
      </c>
      <c r="B252" s="39">
        <v>0</v>
      </c>
      <c r="C252" s="19">
        <f t="shared" si="17"/>
        <v>0</v>
      </c>
      <c r="D252" s="39">
        <v>0</v>
      </c>
      <c r="E252" s="19">
        <f t="shared" si="15"/>
        <v>0</v>
      </c>
      <c r="F252" s="39">
        <v>0</v>
      </c>
      <c r="G252" s="19">
        <f t="shared" si="16"/>
        <v>0</v>
      </c>
      <c r="H252" s="19" t="e">
        <f t="shared" si="18"/>
        <v>#DIV/0!</v>
      </c>
      <c r="I252" s="19" t="e">
        <f t="shared" si="19"/>
        <v>#DIV/0!</v>
      </c>
    </row>
    <row r="253" spans="1:9" x14ac:dyDescent="0.3">
      <c r="A253" s="33" t="s">
        <v>433</v>
      </c>
      <c r="B253" s="39">
        <v>0</v>
      </c>
      <c r="C253" s="19">
        <f t="shared" si="17"/>
        <v>0</v>
      </c>
      <c r="D253" s="39">
        <v>0</v>
      </c>
      <c r="E253" s="19">
        <f t="shared" si="15"/>
        <v>0</v>
      </c>
      <c r="F253" s="39">
        <v>7.7589490000000011E-2</v>
      </c>
      <c r="G253" s="19">
        <f t="shared" si="16"/>
        <v>1.372614076792658E-5</v>
      </c>
      <c r="H253" s="19" t="e">
        <f t="shared" si="18"/>
        <v>#DIV/0!</v>
      </c>
      <c r="I253" s="19">
        <f t="shared" si="19"/>
        <v>-1</v>
      </c>
    </row>
    <row r="254" spans="1:9" x14ac:dyDescent="0.3">
      <c r="A254" s="33" t="s">
        <v>468</v>
      </c>
      <c r="B254" s="39">
        <v>0</v>
      </c>
      <c r="C254" s="19">
        <f t="shared" si="17"/>
        <v>0</v>
      </c>
      <c r="D254" s="39">
        <v>0</v>
      </c>
      <c r="E254" s="19">
        <f t="shared" si="15"/>
        <v>0</v>
      </c>
      <c r="F254" s="39">
        <v>0</v>
      </c>
      <c r="G254" s="19">
        <f t="shared" si="16"/>
        <v>0</v>
      </c>
      <c r="H254" s="19" t="e">
        <f t="shared" si="18"/>
        <v>#DIV/0!</v>
      </c>
      <c r="I254" s="19" t="e">
        <f t="shared" si="19"/>
        <v>#DIV/0!</v>
      </c>
    </row>
    <row r="255" spans="1:9" x14ac:dyDescent="0.3">
      <c r="A255" s="33" t="s">
        <v>471</v>
      </c>
      <c r="B255" s="39">
        <v>0</v>
      </c>
      <c r="C255" s="19">
        <f t="shared" si="17"/>
        <v>0</v>
      </c>
      <c r="D255" s="39">
        <v>0</v>
      </c>
      <c r="E255" s="19">
        <f t="shared" si="15"/>
        <v>0</v>
      </c>
      <c r="F255" s="39">
        <v>0</v>
      </c>
      <c r="G255" s="19">
        <f t="shared" si="16"/>
        <v>0</v>
      </c>
      <c r="H255" s="19" t="e">
        <f t="shared" si="18"/>
        <v>#DIV/0!</v>
      </c>
      <c r="I255" s="19" t="e">
        <f t="shared" si="19"/>
        <v>#DIV/0!</v>
      </c>
    </row>
    <row r="256" spans="1:9" x14ac:dyDescent="0.3">
      <c r="A256" s="33" t="s">
        <v>473</v>
      </c>
      <c r="B256" s="39">
        <v>0</v>
      </c>
      <c r="C256" s="19">
        <f t="shared" si="17"/>
        <v>0</v>
      </c>
      <c r="D256" s="39">
        <v>2.7275480000000001E-2</v>
      </c>
      <c r="E256" s="19">
        <f t="shared" si="15"/>
        <v>3.2439126158272222E-6</v>
      </c>
      <c r="F256" s="39">
        <v>0</v>
      </c>
      <c r="G256" s="19">
        <f t="shared" si="16"/>
        <v>0</v>
      </c>
      <c r="H256" s="19">
        <f t="shared" si="18"/>
        <v>-1</v>
      </c>
      <c r="I256" s="19" t="e">
        <f t="shared" si="19"/>
        <v>#DIV/0!</v>
      </c>
    </row>
    <row r="257" spans="1:9" x14ac:dyDescent="0.3">
      <c r="A257" s="33" t="s">
        <v>476</v>
      </c>
      <c r="B257" s="39">
        <v>0</v>
      </c>
      <c r="C257" s="19">
        <f t="shared" si="17"/>
        <v>0</v>
      </c>
      <c r="D257" s="39">
        <v>0</v>
      </c>
      <c r="E257" s="19">
        <f t="shared" si="15"/>
        <v>0</v>
      </c>
      <c r="F257" s="39">
        <v>0</v>
      </c>
      <c r="G257" s="19">
        <f t="shared" si="16"/>
        <v>0</v>
      </c>
      <c r="H257" s="19" t="e">
        <f t="shared" si="18"/>
        <v>#DIV/0!</v>
      </c>
      <c r="I257" s="19" t="e">
        <f t="shared" si="19"/>
        <v>#DIV/0!</v>
      </c>
    </row>
    <row r="258" spans="1:9" x14ac:dyDescent="0.3">
      <c r="A258" s="33" t="s">
        <v>478</v>
      </c>
      <c r="B258" s="39">
        <v>0</v>
      </c>
      <c r="C258" s="19">
        <f t="shared" si="17"/>
        <v>0</v>
      </c>
      <c r="D258" s="39">
        <v>0</v>
      </c>
      <c r="E258" s="19">
        <f t="shared" si="15"/>
        <v>0</v>
      </c>
      <c r="F258" s="39">
        <v>0</v>
      </c>
      <c r="G258" s="19">
        <f t="shared" si="16"/>
        <v>0</v>
      </c>
      <c r="H258" s="19" t="e">
        <f t="shared" si="18"/>
        <v>#DIV/0!</v>
      </c>
      <c r="I258" s="19" t="e">
        <f t="shared" si="19"/>
        <v>#DIV/0!</v>
      </c>
    </row>
    <row r="259" spans="1:9" x14ac:dyDescent="0.3">
      <c r="A259" s="33" t="s">
        <v>480</v>
      </c>
      <c r="B259" s="39">
        <v>0</v>
      </c>
      <c r="C259" s="19">
        <f t="shared" si="17"/>
        <v>0</v>
      </c>
      <c r="D259" s="39">
        <v>0</v>
      </c>
      <c r="E259" s="19">
        <f t="shared" si="15"/>
        <v>0</v>
      </c>
      <c r="F259" s="39">
        <v>0</v>
      </c>
      <c r="G259" s="19">
        <f t="shared" si="16"/>
        <v>0</v>
      </c>
      <c r="H259" s="19" t="e">
        <f t="shared" si="18"/>
        <v>#DIV/0!</v>
      </c>
      <c r="I259" s="19" t="e">
        <f t="shared" si="19"/>
        <v>#DIV/0!</v>
      </c>
    </row>
    <row r="260" spans="1:9" x14ac:dyDescent="0.3">
      <c r="A260" s="33" t="s">
        <v>482</v>
      </c>
      <c r="B260" s="39">
        <v>0</v>
      </c>
      <c r="C260" s="19">
        <f t="shared" si="17"/>
        <v>0</v>
      </c>
      <c r="D260" s="39">
        <v>0</v>
      </c>
      <c r="E260" s="19">
        <f t="shared" si="15"/>
        <v>0</v>
      </c>
      <c r="F260" s="39">
        <v>0</v>
      </c>
      <c r="G260" s="19">
        <f t="shared" si="16"/>
        <v>0</v>
      </c>
      <c r="H260" s="19" t="e">
        <f t="shared" si="18"/>
        <v>#DIV/0!</v>
      </c>
      <c r="I260" s="19" t="e">
        <f t="shared" si="19"/>
        <v>#DIV/0!</v>
      </c>
    </row>
    <row r="261" spans="1:9" x14ac:dyDescent="0.3">
      <c r="A261" s="33" t="s">
        <v>483</v>
      </c>
      <c r="B261" s="39">
        <v>0</v>
      </c>
      <c r="C261" s="19">
        <f t="shared" si="17"/>
        <v>0</v>
      </c>
      <c r="D261" s="39">
        <v>0.261911</v>
      </c>
      <c r="E261" s="19">
        <f t="shared" ref="E261:E268" si="20">(D261/$D$268)</f>
        <v>3.1149457209329535E-5</v>
      </c>
      <c r="F261" s="39">
        <v>0</v>
      </c>
      <c r="G261" s="19">
        <f t="shared" ref="G261:G268" si="21">(F261/$F$268)</f>
        <v>0</v>
      </c>
      <c r="H261" s="19">
        <f t="shared" si="18"/>
        <v>-1</v>
      </c>
      <c r="I261" s="19" t="e">
        <f t="shared" si="19"/>
        <v>#DIV/0!</v>
      </c>
    </row>
    <row r="262" spans="1:9" x14ac:dyDescent="0.3">
      <c r="A262" s="33" t="s">
        <v>492</v>
      </c>
      <c r="B262" s="39">
        <v>0</v>
      </c>
      <c r="C262" s="19">
        <f t="shared" ref="C262:C268" si="22">(B262/$B$268)</f>
        <v>0</v>
      </c>
      <c r="D262" s="39">
        <v>0</v>
      </c>
      <c r="E262" s="19">
        <f t="shared" si="20"/>
        <v>0</v>
      </c>
      <c r="F262" s="39">
        <v>0</v>
      </c>
      <c r="G262" s="19">
        <f t="shared" si="21"/>
        <v>0</v>
      </c>
      <c r="H262" s="19" t="e">
        <f t="shared" ref="H262:H268" si="23">(B262/D262)-1</f>
        <v>#DIV/0!</v>
      </c>
      <c r="I262" s="19" t="e">
        <f t="shared" ref="I262:I268" si="24">(B262/F262)-1</f>
        <v>#DIV/0!</v>
      </c>
    </row>
    <row r="263" spans="1:9" x14ac:dyDescent="0.3">
      <c r="A263" s="33" t="s">
        <v>539</v>
      </c>
      <c r="B263" s="39">
        <v>0</v>
      </c>
      <c r="C263" s="19">
        <f t="shared" si="22"/>
        <v>0</v>
      </c>
      <c r="D263" s="39">
        <v>0</v>
      </c>
      <c r="E263" s="19">
        <f t="shared" si="20"/>
        <v>0</v>
      </c>
      <c r="F263" s="39">
        <v>0</v>
      </c>
      <c r="G263" s="19">
        <f t="shared" si="21"/>
        <v>0</v>
      </c>
      <c r="H263" s="19" t="e">
        <f t="shared" si="23"/>
        <v>#DIV/0!</v>
      </c>
      <c r="I263" s="19" t="e">
        <f t="shared" si="24"/>
        <v>#DIV/0!</v>
      </c>
    </row>
    <row r="264" spans="1:9" x14ac:dyDescent="0.3">
      <c r="A264" s="33" t="s">
        <v>561</v>
      </c>
      <c r="B264" s="39">
        <v>0</v>
      </c>
      <c r="C264" s="19">
        <f t="shared" si="22"/>
        <v>0</v>
      </c>
      <c r="D264" s="39">
        <v>0</v>
      </c>
      <c r="E264" s="19">
        <f t="shared" si="20"/>
        <v>0</v>
      </c>
      <c r="F264" s="39">
        <v>0</v>
      </c>
      <c r="G264" s="19">
        <f t="shared" si="21"/>
        <v>0</v>
      </c>
      <c r="H264" s="19" t="e">
        <f t="shared" si="23"/>
        <v>#DIV/0!</v>
      </c>
      <c r="I264" s="19" t="e">
        <f t="shared" si="24"/>
        <v>#DIV/0!</v>
      </c>
    </row>
    <row r="265" spans="1:9" x14ac:dyDescent="0.3">
      <c r="A265" s="33" t="s">
        <v>573</v>
      </c>
      <c r="B265" s="39">
        <v>0</v>
      </c>
      <c r="C265" s="19">
        <f t="shared" si="22"/>
        <v>0</v>
      </c>
      <c r="D265" s="39">
        <v>0</v>
      </c>
      <c r="E265" s="19">
        <f t="shared" si="20"/>
        <v>0</v>
      </c>
      <c r="F265" s="39">
        <v>0</v>
      </c>
      <c r="G265" s="19">
        <f t="shared" si="21"/>
        <v>0</v>
      </c>
      <c r="H265" s="19" t="e">
        <f t="shared" si="23"/>
        <v>#DIV/0!</v>
      </c>
      <c r="I265" s="19" t="e">
        <f t="shared" si="24"/>
        <v>#DIV/0!</v>
      </c>
    </row>
    <row r="266" spans="1:9" x14ac:dyDescent="0.3">
      <c r="A266" s="33" t="s">
        <v>574</v>
      </c>
      <c r="B266" s="39">
        <v>0</v>
      </c>
      <c r="C266" s="19">
        <f t="shared" si="22"/>
        <v>0</v>
      </c>
      <c r="D266" s="39">
        <v>0</v>
      </c>
      <c r="E266" s="19">
        <f t="shared" si="20"/>
        <v>0</v>
      </c>
      <c r="F266" s="39">
        <v>0</v>
      </c>
      <c r="G266" s="19">
        <f t="shared" si="21"/>
        <v>0</v>
      </c>
      <c r="H266" s="19" t="e">
        <f t="shared" si="23"/>
        <v>#DIV/0!</v>
      </c>
      <c r="I266" s="19" t="e">
        <f t="shared" si="24"/>
        <v>#DIV/0!</v>
      </c>
    </row>
    <row r="267" spans="1:9" x14ac:dyDescent="0.3">
      <c r="A267" s="33" t="s">
        <v>575</v>
      </c>
      <c r="B267" s="39">
        <v>0</v>
      </c>
      <c r="C267" s="19">
        <f t="shared" si="22"/>
        <v>0</v>
      </c>
      <c r="D267" s="39">
        <v>0</v>
      </c>
      <c r="E267" s="19">
        <f t="shared" si="20"/>
        <v>0</v>
      </c>
      <c r="F267" s="39">
        <v>0</v>
      </c>
      <c r="G267" s="19">
        <f t="shared" si="21"/>
        <v>0</v>
      </c>
      <c r="H267" s="19" t="e">
        <f t="shared" si="23"/>
        <v>#DIV/0!</v>
      </c>
      <c r="I267" s="19" t="e">
        <f t="shared" si="24"/>
        <v>#DIV/0!</v>
      </c>
    </row>
    <row r="268" spans="1:9" x14ac:dyDescent="0.3">
      <c r="A268" s="33" t="s">
        <v>579</v>
      </c>
      <c r="B268" s="34">
        <v>8345.0297361799894</v>
      </c>
      <c r="C268" s="19">
        <f t="shared" si="22"/>
        <v>1</v>
      </c>
      <c r="D268" s="34">
        <v>8408.204298390001</v>
      </c>
      <c r="E268" s="19">
        <f t="shared" si="20"/>
        <v>1</v>
      </c>
      <c r="F268" s="34">
        <v>5652.6806268299979</v>
      </c>
      <c r="G268" s="19">
        <f t="shared" si="21"/>
        <v>1</v>
      </c>
      <c r="H268" s="19">
        <f t="shared" si="23"/>
        <v>-7.5134428194267855E-3</v>
      </c>
      <c r="I268" s="19">
        <f t="shared" si="24"/>
        <v>0.47629598894566438</v>
      </c>
    </row>
    <row r="269" spans="1:9" x14ac:dyDescent="0.3">
      <c r="A269" s="33"/>
      <c r="B269" s="34"/>
      <c r="C269" s="19"/>
      <c r="D269" s="34"/>
      <c r="E269" s="19"/>
      <c r="F269" s="34"/>
      <c r="G269" s="19"/>
      <c r="H269" s="19"/>
      <c r="I269" s="19"/>
    </row>
  </sheetData>
  <mergeCells count="6">
    <mergeCell ref="I3:I4"/>
    <mergeCell ref="A3:A4"/>
    <mergeCell ref="B3:C3"/>
    <mergeCell ref="D3:E3"/>
    <mergeCell ref="F3:G3"/>
    <mergeCell ref="H3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71"/>
  <sheetViews>
    <sheetView topLeftCell="G29" workbookViewId="0">
      <selection activeCell="V17" sqref="V17"/>
    </sheetView>
  </sheetViews>
  <sheetFormatPr defaultRowHeight="14.4" x14ac:dyDescent="0.3"/>
  <cols>
    <col min="1" max="1" width="30.6640625" style="37" customWidth="1"/>
    <col min="2" max="2" width="12" style="37" bestFit="1" customWidth="1"/>
    <col min="3" max="3" width="8.109375" style="37" bestFit="1" customWidth="1"/>
    <col min="4" max="4" width="12" style="37" bestFit="1" customWidth="1"/>
    <col min="5" max="5" width="8.109375" style="37" bestFit="1" customWidth="1"/>
    <col min="6" max="6" width="12" style="37" bestFit="1" customWidth="1"/>
    <col min="7" max="7" width="8.44140625" style="37" bestFit="1" customWidth="1"/>
    <col min="8" max="9" width="10" style="37" bestFit="1" customWidth="1"/>
    <col min="10" max="21" width="9.109375" style="37"/>
  </cols>
  <sheetData>
    <row r="4" spans="1:11" x14ac:dyDescent="0.3">
      <c r="A4" s="5" t="s">
        <v>30</v>
      </c>
      <c r="B4" s="38"/>
      <c r="C4" s="38"/>
      <c r="K4" s="5" t="s">
        <v>49</v>
      </c>
    </row>
    <row r="6" spans="1:11" x14ac:dyDescent="0.3">
      <c r="A6" s="89" t="s">
        <v>26</v>
      </c>
      <c r="B6" s="90">
        <v>44306</v>
      </c>
      <c r="C6" s="90"/>
      <c r="D6" s="90">
        <v>44275</v>
      </c>
      <c r="E6" s="90"/>
      <c r="F6" s="90">
        <v>43940</v>
      </c>
      <c r="G6" s="90"/>
      <c r="H6" s="89" t="s">
        <v>23</v>
      </c>
      <c r="I6" s="89" t="s">
        <v>24</v>
      </c>
    </row>
    <row r="7" spans="1:11" x14ac:dyDescent="0.3">
      <c r="A7" s="89"/>
      <c r="B7" s="21" t="s">
        <v>21</v>
      </c>
      <c r="C7" s="21" t="s">
        <v>22</v>
      </c>
      <c r="D7" s="21" t="s">
        <v>21</v>
      </c>
      <c r="E7" s="21" t="s">
        <v>22</v>
      </c>
      <c r="F7" s="21" t="s">
        <v>21</v>
      </c>
      <c r="G7" s="21" t="s">
        <v>22</v>
      </c>
      <c r="H7" s="89"/>
      <c r="I7" s="89"/>
    </row>
    <row r="8" spans="1:11" x14ac:dyDescent="0.3">
      <c r="A8" s="33" t="s">
        <v>477</v>
      </c>
      <c r="B8" s="39">
        <v>2659.6815676700003</v>
      </c>
      <c r="C8" s="19">
        <f>(B8/$B$271)</f>
        <v>0.67572432632747492</v>
      </c>
      <c r="D8" s="39">
        <v>2172.9930462100001</v>
      </c>
      <c r="E8" s="19">
        <f>(D8/$D$271)</f>
        <v>0.53497417162658412</v>
      </c>
      <c r="F8" s="39">
        <v>2255.6339081199999</v>
      </c>
      <c r="G8" s="19">
        <f>(F8/$F$271)</f>
        <v>0.85917416263928548</v>
      </c>
      <c r="H8" s="19">
        <f>(B8/D8)-1</f>
        <v>0.22397150433079016</v>
      </c>
      <c r="I8" s="19">
        <f t="shared" ref="I8" si="0">(B8/F8)-1</f>
        <v>0.1791282078600962</v>
      </c>
    </row>
    <row r="9" spans="1:11" x14ac:dyDescent="0.3">
      <c r="A9" s="33" t="s">
        <v>608</v>
      </c>
      <c r="B9" s="39">
        <v>338.11483454</v>
      </c>
      <c r="C9" s="19">
        <f t="shared" ref="C9:C72" si="1">(B9/$B$271)</f>
        <v>8.5902170232739244E-2</v>
      </c>
      <c r="D9" s="39">
        <v>698.80156105999993</v>
      </c>
      <c r="E9" s="19">
        <f t="shared" ref="E9:E72" si="2">(D9/$D$271)</f>
        <v>0.17203956860859138</v>
      </c>
      <c r="F9" s="39">
        <v>0</v>
      </c>
      <c r="G9" s="19">
        <f t="shared" ref="G9:G72" si="3">(F9/$F$271)</f>
        <v>0</v>
      </c>
      <c r="H9" s="19">
        <f t="shared" ref="H9:H72" si="4">(B9/D9)-1</f>
        <v>-0.51615043042102038</v>
      </c>
      <c r="I9" s="19" t="e">
        <f t="shared" ref="I9:I72" si="5">(B9/F9)-1</f>
        <v>#DIV/0!</v>
      </c>
    </row>
    <row r="10" spans="1:11" x14ac:dyDescent="0.3">
      <c r="A10" s="33" t="s">
        <v>609</v>
      </c>
      <c r="B10" s="39">
        <v>123.96726710999999</v>
      </c>
      <c r="C10" s="19">
        <f t="shared" si="1"/>
        <v>3.1495386166828662E-2</v>
      </c>
      <c r="D10" s="39">
        <v>105.88858664</v>
      </c>
      <c r="E10" s="19">
        <f t="shared" si="2"/>
        <v>2.6068955453513815E-2</v>
      </c>
      <c r="F10" s="39">
        <v>0.21008350000000001</v>
      </c>
      <c r="G10" s="19">
        <f t="shared" si="3"/>
        <v>8.0021103844493102E-5</v>
      </c>
      <c r="H10" s="19">
        <f t="shared" si="4"/>
        <v>0.17073304162103797</v>
      </c>
      <c r="I10" s="19">
        <f t="shared" si="5"/>
        <v>589.08569026125326</v>
      </c>
    </row>
    <row r="11" spans="1:11" x14ac:dyDescent="0.3">
      <c r="A11" s="33" t="s">
        <v>610</v>
      </c>
      <c r="B11" s="39">
        <v>77.302849040000012</v>
      </c>
      <c r="C11" s="19">
        <f t="shared" si="1"/>
        <v>1.9639725381301588E-2</v>
      </c>
      <c r="D11" s="39">
        <v>3.6357316499999999</v>
      </c>
      <c r="E11" s="19">
        <f t="shared" si="2"/>
        <v>8.9508916335820387E-4</v>
      </c>
      <c r="F11" s="39">
        <v>0.73904281000000005</v>
      </c>
      <c r="G11" s="19">
        <f t="shared" si="3"/>
        <v>2.8150245709223233E-4</v>
      </c>
      <c r="H11" s="19">
        <f t="shared" si="4"/>
        <v>20.261978738172278</v>
      </c>
      <c r="I11" s="19">
        <f t="shared" si="5"/>
        <v>103.59860781271928</v>
      </c>
    </row>
    <row r="12" spans="1:11" x14ac:dyDescent="0.3">
      <c r="A12" s="33" t="s">
        <v>611</v>
      </c>
      <c r="B12" s="39">
        <v>76.670559180000012</v>
      </c>
      <c r="C12" s="19">
        <f t="shared" si="1"/>
        <v>1.947908448169702E-2</v>
      </c>
      <c r="D12" s="39">
        <v>100.39891495000001</v>
      </c>
      <c r="E12" s="19">
        <f t="shared" si="2"/>
        <v>2.4717440514254393E-2</v>
      </c>
      <c r="F12" s="39">
        <v>27.707928949999999</v>
      </c>
      <c r="G12" s="19">
        <f t="shared" si="3"/>
        <v>1.0553989531894636E-2</v>
      </c>
      <c r="H12" s="19">
        <f t="shared" si="4"/>
        <v>-0.23634075907908991</v>
      </c>
      <c r="I12" s="19">
        <f t="shared" si="5"/>
        <v>1.7670981587384218</v>
      </c>
    </row>
    <row r="13" spans="1:11" x14ac:dyDescent="0.3">
      <c r="A13" s="33" t="s">
        <v>513</v>
      </c>
      <c r="B13" s="39">
        <v>49.67984285</v>
      </c>
      <c r="C13" s="19">
        <f t="shared" si="1"/>
        <v>1.2621765985046015E-2</v>
      </c>
      <c r="D13" s="39">
        <v>63.945114789999998</v>
      </c>
      <c r="E13" s="19">
        <f t="shared" si="2"/>
        <v>1.5742795345807605E-2</v>
      </c>
      <c r="F13" s="39">
        <v>0.32812742</v>
      </c>
      <c r="G13" s="19">
        <f t="shared" si="3"/>
        <v>1.2498420080608711E-4</v>
      </c>
      <c r="H13" s="19">
        <f t="shared" si="4"/>
        <v>-0.22308618862986007</v>
      </c>
      <c r="I13" s="19">
        <f t="shared" si="5"/>
        <v>150.40411871095685</v>
      </c>
    </row>
    <row r="14" spans="1:11" x14ac:dyDescent="0.3">
      <c r="A14" s="33" t="s">
        <v>429</v>
      </c>
      <c r="B14" s="39">
        <v>45.084909670000002</v>
      </c>
      <c r="C14" s="19">
        <f t="shared" si="1"/>
        <v>1.1454367539563951E-2</v>
      </c>
      <c r="D14" s="39">
        <v>71.773178670000007</v>
      </c>
      <c r="E14" s="19">
        <f t="shared" si="2"/>
        <v>1.7670004453516033E-2</v>
      </c>
      <c r="F14" s="39">
        <v>84.010524840000002</v>
      </c>
      <c r="G14" s="19">
        <f t="shared" si="3"/>
        <v>3.1999728356829585E-2</v>
      </c>
      <c r="H14" s="19">
        <f t="shared" si="4"/>
        <v>-0.37184181465206945</v>
      </c>
      <c r="I14" s="19">
        <f t="shared" si="5"/>
        <v>-0.46334212581262568</v>
      </c>
    </row>
    <row r="15" spans="1:11" x14ac:dyDescent="0.3">
      <c r="A15" s="33" t="s">
        <v>472</v>
      </c>
      <c r="B15" s="39">
        <v>41.538259969999999</v>
      </c>
      <c r="C15" s="19">
        <f t="shared" si="1"/>
        <v>1.05532982129259E-2</v>
      </c>
      <c r="D15" s="39">
        <v>43.16206923</v>
      </c>
      <c r="E15" s="19">
        <f t="shared" si="2"/>
        <v>1.0626169408264654E-2</v>
      </c>
      <c r="F15" s="39">
        <v>21.199845929999999</v>
      </c>
      <c r="G15" s="19">
        <f t="shared" si="3"/>
        <v>8.0750514564531927E-3</v>
      </c>
      <c r="H15" s="19">
        <f t="shared" si="4"/>
        <v>-3.7621209755888341E-2</v>
      </c>
      <c r="I15" s="19">
        <f t="shared" si="5"/>
        <v>0.9593661249782488</v>
      </c>
    </row>
    <row r="16" spans="1:11" x14ac:dyDescent="0.3">
      <c r="A16" s="33" t="s">
        <v>540</v>
      </c>
      <c r="B16" s="39">
        <v>36.055478439999995</v>
      </c>
      <c r="C16" s="19">
        <f t="shared" si="1"/>
        <v>9.1603311371696895E-3</v>
      </c>
      <c r="D16" s="39">
        <v>22.524427969999998</v>
      </c>
      <c r="E16" s="19">
        <f t="shared" si="2"/>
        <v>5.5453408908188876E-3</v>
      </c>
      <c r="F16" s="39">
        <v>0.65969999999999995</v>
      </c>
      <c r="G16" s="19">
        <f t="shared" si="3"/>
        <v>2.512806679544662E-4</v>
      </c>
      <c r="H16" s="19">
        <f t="shared" si="4"/>
        <v>0.60072781817242293</v>
      </c>
      <c r="I16" s="19">
        <f t="shared" si="5"/>
        <v>53.654355676822796</v>
      </c>
    </row>
    <row r="17" spans="1:9" x14ac:dyDescent="0.3">
      <c r="A17" s="33" t="s">
        <v>317</v>
      </c>
      <c r="B17" s="39">
        <v>30.930807809999997</v>
      </c>
      <c r="C17" s="19">
        <f t="shared" si="1"/>
        <v>7.8583464743438424E-3</v>
      </c>
      <c r="D17" s="39">
        <v>40.984710840000005</v>
      </c>
      <c r="E17" s="19">
        <f t="shared" si="2"/>
        <v>1.0090120522578589E-2</v>
      </c>
      <c r="F17" s="39">
        <v>32.824499519999996</v>
      </c>
      <c r="G17" s="19">
        <f t="shared" si="3"/>
        <v>1.2502898536693428E-2</v>
      </c>
      <c r="H17" s="19">
        <f t="shared" si="4"/>
        <v>-0.24530862421475619</v>
      </c>
      <c r="I17" s="19">
        <f t="shared" si="5"/>
        <v>-5.7691411527727054E-2</v>
      </c>
    </row>
    <row r="18" spans="1:9" x14ac:dyDescent="0.3">
      <c r="A18" s="33" t="s">
        <v>379</v>
      </c>
      <c r="B18" s="39">
        <v>26.62544729</v>
      </c>
      <c r="C18" s="19">
        <f t="shared" si="1"/>
        <v>6.7645174715273409E-3</v>
      </c>
      <c r="D18" s="39">
        <v>18.40046955</v>
      </c>
      <c r="E18" s="19">
        <f t="shared" si="2"/>
        <v>4.530054052506215E-3</v>
      </c>
      <c r="F18" s="39">
        <v>2.707627E-2</v>
      </c>
      <c r="G18" s="19">
        <f t="shared" si="3"/>
        <v>1.0313389739753638E-5</v>
      </c>
      <c r="H18" s="19">
        <f t="shared" si="4"/>
        <v>0.44699825282447758</v>
      </c>
      <c r="I18" s="19">
        <f t="shared" si="5"/>
        <v>982.34989605289059</v>
      </c>
    </row>
    <row r="19" spans="1:9" x14ac:dyDescent="0.3">
      <c r="A19" s="33" t="s">
        <v>413</v>
      </c>
      <c r="B19" s="39">
        <v>25.157786780000002</v>
      </c>
      <c r="C19" s="19">
        <f t="shared" si="1"/>
        <v>6.3916405371407968E-3</v>
      </c>
      <c r="D19" s="39">
        <v>6.7241206799999995</v>
      </c>
      <c r="E19" s="19">
        <f t="shared" si="2"/>
        <v>1.6554267842569725E-3</v>
      </c>
      <c r="F19" s="39">
        <v>4.80566329</v>
      </c>
      <c r="G19" s="19">
        <f t="shared" si="3"/>
        <v>1.8304839798021185E-3</v>
      </c>
      <c r="H19" s="19">
        <f t="shared" si="4"/>
        <v>2.7414240429724122</v>
      </c>
      <c r="I19" s="19">
        <f t="shared" si="5"/>
        <v>4.2350290192719688</v>
      </c>
    </row>
    <row r="20" spans="1:9" x14ac:dyDescent="0.3">
      <c r="A20" s="33" t="s">
        <v>556</v>
      </c>
      <c r="B20" s="39">
        <v>24.161840659999999</v>
      </c>
      <c r="C20" s="19">
        <f t="shared" si="1"/>
        <v>6.1386083587116214E-3</v>
      </c>
      <c r="D20" s="39">
        <v>3.6599750200000001</v>
      </c>
      <c r="E20" s="19">
        <f t="shared" si="2"/>
        <v>9.0105769455337155E-4</v>
      </c>
      <c r="F20" s="39">
        <v>3.3953015799999999</v>
      </c>
      <c r="G20" s="19">
        <f t="shared" si="3"/>
        <v>1.2932751992257912E-3</v>
      </c>
      <c r="H20" s="19">
        <f t="shared" si="4"/>
        <v>5.6016408658439421</v>
      </c>
      <c r="I20" s="19">
        <f t="shared" si="5"/>
        <v>6.1162575961808967</v>
      </c>
    </row>
    <row r="21" spans="1:9" x14ac:dyDescent="0.3">
      <c r="A21" s="33" t="s">
        <v>500</v>
      </c>
      <c r="B21" s="39">
        <v>23.140628360000001</v>
      </c>
      <c r="C21" s="19">
        <f t="shared" si="1"/>
        <v>5.8791570011344991E-3</v>
      </c>
      <c r="D21" s="39">
        <v>45.683259740000004</v>
      </c>
      <c r="E21" s="19">
        <f t="shared" si="2"/>
        <v>1.1246867116870994E-2</v>
      </c>
      <c r="F21" s="39">
        <v>1.6931568000000001</v>
      </c>
      <c r="G21" s="19">
        <f t="shared" si="3"/>
        <v>6.4492583243238829E-4</v>
      </c>
      <c r="H21" s="19">
        <f t="shared" si="4"/>
        <v>-0.49345496596123595</v>
      </c>
      <c r="I21" s="19">
        <f t="shared" si="5"/>
        <v>12.66715023676484</v>
      </c>
    </row>
    <row r="22" spans="1:9" x14ac:dyDescent="0.3">
      <c r="A22" s="33" t="s">
        <v>533</v>
      </c>
      <c r="B22" s="39">
        <v>22.172224589999999</v>
      </c>
      <c r="C22" s="19">
        <f t="shared" si="1"/>
        <v>5.6331222904192988E-3</v>
      </c>
      <c r="D22" s="39">
        <v>31.858526850000001</v>
      </c>
      <c r="E22" s="19">
        <f t="shared" si="2"/>
        <v>7.8433242299363257E-3</v>
      </c>
      <c r="F22" s="39">
        <v>2.7378756600000003</v>
      </c>
      <c r="G22" s="19">
        <f t="shared" si="3"/>
        <v>1.042860731576588E-3</v>
      </c>
      <c r="H22" s="19">
        <f t="shared" si="4"/>
        <v>-0.3040411223534023</v>
      </c>
      <c r="I22" s="19">
        <f t="shared" si="5"/>
        <v>7.0983314596543785</v>
      </c>
    </row>
    <row r="23" spans="1:9" x14ac:dyDescent="0.3">
      <c r="A23" s="33" t="s">
        <v>536</v>
      </c>
      <c r="B23" s="39">
        <v>18.816707510000001</v>
      </c>
      <c r="C23" s="19">
        <f t="shared" si="1"/>
        <v>4.7806125216090112E-3</v>
      </c>
      <c r="D23" s="39">
        <v>3.6951525299999997</v>
      </c>
      <c r="E23" s="19">
        <f t="shared" si="2"/>
        <v>9.0971812690264151E-4</v>
      </c>
      <c r="F23" s="39">
        <v>0.55757670999999998</v>
      </c>
      <c r="G23" s="19">
        <f t="shared" si="3"/>
        <v>2.1238176159565512E-4</v>
      </c>
      <c r="H23" s="19">
        <f t="shared" si="4"/>
        <v>4.0922681424466125</v>
      </c>
      <c r="I23" s="19">
        <f t="shared" si="5"/>
        <v>32.747298214805284</v>
      </c>
    </row>
    <row r="24" spans="1:9" x14ac:dyDescent="0.3">
      <c r="A24" s="33" t="s">
        <v>377</v>
      </c>
      <c r="B24" s="39">
        <v>17.494462039999998</v>
      </c>
      <c r="C24" s="19">
        <f t="shared" si="1"/>
        <v>4.4446800399480469E-3</v>
      </c>
      <c r="D24" s="39">
        <v>24.699520600000003</v>
      </c>
      <c r="E24" s="19">
        <f t="shared" si="2"/>
        <v>6.0808319638229417E-3</v>
      </c>
      <c r="F24" s="39">
        <v>0</v>
      </c>
      <c r="G24" s="19">
        <f t="shared" si="3"/>
        <v>0</v>
      </c>
      <c r="H24" s="19">
        <f t="shared" si="4"/>
        <v>-0.29170843745040154</v>
      </c>
      <c r="I24" s="19" t="e">
        <f t="shared" si="5"/>
        <v>#DIV/0!</v>
      </c>
    </row>
    <row r="25" spans="1:9" x14ac:dyDescent="0.3">
      <c r="A25" s="33" t="s">
        <v>534</v>
      </c>
      <c r="B25" s="39">
        <v>16.532907429999998</v>
      </c>
      <c r="C25" s="19">
        <f t="shared" si="1"/>
        <v>4.2003854413136194E-3</v>
      </c>
      <c r="D25" s="39">
        <v>56.99293402</v>
      </c>
      <c r="E25" s="19">
        <f t="shared" si="2"/>
        <v>1.4031221921807984E-2</v>
      </c>
      <c r="F25" s="39">
        <v>1.8794630000000001</v>
      </c>
      <c r="G25" s="19">
        <f t="shared" si="3"/>
        <v>7.1589012890056834E-4</v>
      </c>
      <c r="H25" s="19">
        <f t="shared" si="4"/>
        <v>-0.70991303195237743</v>
      </c>
      <c r="I25" s="19">
        <f t="shared" si="5"/>
        <v>7.7966123461861159</v>
      </c>
    </row>
    <row r="26" spans="1:9" x14ac:dyDescent="0.3">
      <c r="A26" s="33" t="s">
        <v>458</v>
      </c>
      <c r="B26" s="39">
        <v>16.32201238</v>
      </c>
      <c r="C26" s="19">
        <f t="shared" si="1"/>
        <v>4.1468049987075182E-3</v>
      </c>
      <c r="D26" s="39">
        <v>2.06440584</v>
      </c>
      <c r="E26" s="19">
        <f t="shared" si="2"/>
        <v>5.0824083679481408E-4</v>
      </c>
      <c r="F26" s="39">
        <v>2.7582669999999997E-2</v>
      </c>
      <c r="G26" s="19">
        <f t="shared" si="3"/>
        <v>1.0506278219747786E-5</v>
      </c>
      <c r="H26" s="19">
        <f t="shared" si="4"/>
        <v>6.9063971161794431</v>
      </c>
      <c r="I26" s="19">
        <f t="shared" si="5"/>
        <v>590.74881837037537</v>
      </c>
    </row>
    <row r="27" spans="1:9" x14ac:dyDescent="0.3">
      <c r="A27" s="33" t="s">
        <v>545</v>
      </c>
      <c r="B27" s="39">
        <v>15.24961557</v>
      </c>
      <c r="C27" s="19">
        <f t="shared" si="1"/>
        <v>3.8743495962257077E-3</v>
      </c>
      <c r="D27" s="39">
        <v>3.72470247</v>
      </c>
      <c r="E27" s="19">
        <f t="shared" si="2"/>
        <v>9.1699309480955101E-4</v>
      </c>
      <c r="F27" s="39">
        <v>4.2588000000000001E-2</v>
      </c>
      <c r="G27" s="19">
        <f t="shared" si="3"/>
        <v>1.6221829751166904E-5</v>
      </c>
      <c r="H27" s="19">
        <f t="shared" si="4"/>
        <v>3.0941835469612693</v>
      </c>
      <c r="I27" s="19">
        <f t="shared" si="5"/>
        <v>357.0730621301775</v>
      </c>
    </row>
    <row r="28" spans="1:9" x14ac:dyDescent="0.3">
      <c r="A28" s="33" t="s">
        <v>352</v>
      </c>
      <c r="B28" s="39">
        <v>15.21722239</v>
      </c>
      <c r="C28" s="19">
        <f t="shared" si="1"/>
        <v>3.8661197163787453E-3</v>
      </c>
      <c r="D28" s="39">
        <v>20.965165469999999</v>
      </c>
      <c r="E28" s="19">
        <f t="shared" si="2"/>
        <v>5.1614624583771482E-3</v>
      </c>
      <c r="F28" s="39">
        <v>0.62725699999999995</v>
      </c>
      <c r="G28" s="19">
        <f t="shared" si="3"/>
        <v>2.3892308312735273E-4</v>
      </c>
      <c r="H28" s="19">
        <f t="shared" si="4"/>
        <v>-0.27416635886919138</v>
      </c>
      <c r="I28" s="19">
        <f t="shared" si="5"/>
        <v>23.259948298703723</v>
      </c>
    </row>
    <row r="29" spans="1:9" x14ac:dyDescent="0.3">
      <c r="A29" s="33" t="s">
        <v>535</v>
      </c>
      <c r="B29" s="39">
        <v>13.476186310000001</v>
      </c>
      <c r="C29" s="19">
        <f t="shared" si="1"/>
        <v>3.4237884062811763E-3</v>
      </c>
      <c r="D29" s="39">
        <v>32.726697960000003</v>
      </c>
      <c r="E29" s="19">
        <f t="shared" si="2"/>
        <v>8.0570612785718226E-3</v>
      </c>
      <c r="F29" s="39">
        <v>3.2756E-2</v>
      </c>
      <c r="G29" s="19">
        <f t="shared" si="3"/>
        <v>1.2476806972133537E-5</v>
      </c>
      <c r="H29" s="19">
        <f t="shared" si="4"/>
        <v>-0.58822040871733583</v>
      </c>
      <c r="I29" s="19">
        <f t="shared" si="5"/>
        <v>410.41123183538895</v>
      </c>
    </row>
    <row r="30" spans="1:9" x14ac:dyDescent="0.3">
      <c r="A30" s="33" t="s">
        <v>532</v>
      </c>
      <c r="B30" s="39">
        <v>12.445434300000001</v>
      </c>
      <c r="C30" s="19">
        <f t="shared" si="1"/>
        <v>3.1619133697977264E-3</v>
      </c>
      <c r="D30" s="39">
        <v>9.8632993000000013</v>
      </c>
      <c r="E30" s="19">
        <f t="shared" si="2"/>
        <v>2.4282684115007661E-3</v>
      </c>
      <c r="F30" s="39">
        <v>1.6542613899999998</v>
      </c>
      <c r="G30" s="19">
        <f t="shared" si="3"/>
        <v>6.3011051546230665E-4</v>
      </c>
      <c r="H30" s="19">
        <f t="shared" si="4"/>
        <v>0.26179221794476004</v>
      </c>
      <c r="I30" s="19">
        <f t="shared" si="5"/>
        <v>6.5232574339415619</v>
      </c>
    </row>
    <row r="31" spans="1:9" x14ac:dyDescent="0.3">
      <c r="A31" s="33" t="s">
        <v>505</v>
      </c>
      <c r="B31" s="39">
        <v>12.26083264</v>
      </c>
      <c r="C31" s="19">
        <f t="shared" si="1"/>
        <v>3.1150130814855013E-3</v>
      </c>
      <c r="D31" s="39">
        <v>3.109642</v>
      </c>
      <c r="E31" s="19">
        <f t="shared" si="2"/>
        <v>7.6556993861841586E-4</v>
      </c>
      <c r="F31" s="39">
        <v>5.1619622099999996</v>
      </c>
      <c r="G31" s="19">
        <f t="shared" si="3"/>
        <v>1.9661987450121455E-3</v>
      </c>
      <c r="H31" s="19">
        <f t="shared" si="4"/>
        <v>2.9428437871626381</v>
      </c>
      <c r="I31" s="19">
        <f t="shared" si="5"/>
        <v>1.3752271212384568</v>
      </c>
    </row>
    <row r="32" spans="1:9" x14ac:dyDescent="0.3">
      <c r="A32" s="33" t="s">
        <v>564</v>
      </c>
      <c r="B32" s="39">
        <v>12.064925000000001</v>
      </c>
      <c r="C32" s="19">
        <f t="shared" si="1"/>
        <v>3.0652403719737473E-3</v>
      </c>
      <c r="D32" s="39">
        <v>10.61366688</v>
      </c>
      <c r="E32" s="19">
        <f t="shared" si="2"/>
        <v>2.6130031372865151E-3</v>
      </c>
      <c r="F32" s="39">
        <v>0</v>
      </c>
      <c r="G32" s="19">
        <f t="shared" si="3"/>
        <v>0</v>
      </c>
      <c r="H32" s="19">
        <f t="shared" si="4"/>
        <v>0.13673484728776408</v>
      </c>
      <c r="I32" s="19" t="e">
        <f t="shared" si="5"/>
        <v>#DIV/0!</v>
      </c>
    </row>
    <row r="33" spans="1:9" x14ac:dyDescent="0.3">
      <c r="A33" s="33" t="s">
        <v>438</v>
      </c>
      <c r="B33" s="39">
        <v>11.735179480000001</v>
      </c>
      <c r="C33" s="19">
        <f t="shared" si="1"/>
        <v>2.9814645275004934E-3</v>
      </c>
      <c r="D33" s="39">
        <v>20.020592789999998</v>
      </c>
      <c r="E33" s="19">
        <f t="shared" si="2"/>
        <v>4.9289159309478707E-3</v>
      </c>
      <c r="F33" s="39">
        <v>25.36284684</v>
      </c>
      <c r="G33" s="19">
        <f t="shared" si="3"/>
        <v>9.6607444219827532E-3</v>
      </c>
      <c r="H33" s="19">
        <f t="shared" si="4"/>
        <v>-0.41384455479951843</v>
      </c>
      <c r="I33" s="19">
        <f t="shared" si="5"/>
        <v>-0.53730827008376947</v>
      </c>
    </row>
    <row r="34" spans="1:9" x14ac:dyDescent="0.3">
      <c r="A34" s="33" t="s">
        <v>324</v>
      </c>
      <c r="B34" s="39">
        <v>11.42865873</v>
      </c>
      <c r="C34" s="19">
        <f t="shared" si="1"/>
        <v>2.9035892172314553E-3</v>
      </c>
      <c r="D34" s="39">
        <v>17.578872130000001</v>
      </c>
      <c r="E34" s="19">
        <f t="shared" si="2"/>
        <v>4.3277830880677206E-3</v>
      </c>
      <c r="F34" s="39">
        <v>6.1438324099999999</v>
      </c>
      <c r="G34" s="19">
        <f t="shared" si="3"/>
        <v>2.3401945002047867E-3</v>
      </c>
      <c r="H34" s="19">
        <f t="shared" si="4"/>
        <v>-0.34986393635027824</v>
      </c>
      <c r="I34" s="19">
        <f t="shared" si="5"/>
        <v>0.86018399710873639</v>
      </c>
    </row>
    <row r="35" spans="1:9" x14ac:dyDescent="0.3">
      <c r="A35" s="33" t="s">
        <v>444</v>
      </c>
      <c r="B35" s="39">
        <v>10.75750723</v>
      </c>
      <c r="C35" s="19">
        <f t="shared" si="1"/>
        <v>2.7330750471466232E-3</v>
      </c>
      <c r="D35" s="39">
        <v>104.91373388</v>
      </c>
      <c r="E35" s="19">
        <f t="shared" si="2"/>
        <v>2.5828954203326433E-2</v>
      </c>
      <c r="F35" s="39">
        <v>36.466247129999999</v>
      </c>
      <c r="G35" s="19">
        <f t="shared" si="3"/>
        <v>1.3890045379140573E-2</v>
      </c>
      <c r="H35" s="19">
        <f t="shared" si="4"/>
        <v>-0.89746330788012552</v>
      </c>
      <c r="I35" s="19">
        <f t="shared" si="5"/>
        <v>-0.70500097825668417</v>
      </c>
    </row>
    <row r="36" spans="1:9" x14ac:dyDescent="0.3">
      <c r="A36" s="33" t="s">
        <v>423</v>
      </c>
      <c r="B36" s="39">
        <v>9.9188162500000008</v>
      </c>
      <c r="C36" s="19">
        <f t="shared" si="1"/>
        <v>2.519995442299828E-3</v>
      </c>
      <c r="D36" s="39">
        <v>11.51961625</v>
      </c>
      <c r="E36" s="19">
        <f t="shared" si="2"/>
        <v>2.8360409029142926E-3</v>
      </c>
      <c r="F36" s="39">
        <v>9.2901773399999996</v>
      </c>
      <c r="G36" s="19">
        <f t="shared" si="3"/>
        <v>3.538641757481652E-3</v>
      </c>
      <c r="H36" s="19">
        <f t="shared" si="4"/>
        <v>-0.13896296241639117</v>
      </c>
      <c r="I36" s="19">
        <f t="shared" si="5"/>
        <v>6.7667051660393884E-2</v>
      </c>
    </row>
    <row r="37" spans="1:9" x14ac:dyDescent="0.3">
      <c r="A37" s="33" t="s">
        <v>327</v>
      </c>
      <c r="B37" s="39">
        <v>9.8684958399999996</v>
      </c>
      <c r="C37" s="19">
        <f t="shared" si="1"/>
        <v>2.5072109324693666E-3</v>
      </c>
      <c r="D37" s="39">
        <v>9.3133573300000005</v>
      </c>
      <c r="E37" s="19">
        <f t="shared" si="2"/>
        <v>2.29287692906755E-3</v>
      </c>
      <c r="F37" s="39">
        <v>9.3452346600000009</v>
      </c>
      <c r="G37" s="19">
        <f t="shared" si="3"/>
        <v>3.5596131689495667E-3</v>
      </c>
      <c r="H37" s="19">
        <f t="shared" si="4"/>
        <v>5.9606701464336442E-2</v>
      </c>
      <c r="I37" s="19">
        <f t="shared" si="5"/>
        <v>5.5992299716099314E-2</v>
      </c>
    </row>
    <row r="38" spans="1:9" x14ac:dyDescent="0.3">
      <c r="A38" s="33" t="s">
        <v>494</v>
      </c>
      <c r="B38" s="39">
        <v>9.7622499400000002</v>
      </c>
      <c r="C38" s="19">
        <f t="shared" si="1"/>
        <v>2.4802178743246472E-3</v>
      </c>
      <c r="D38" s="39">
        <v>13.59700164</v>
      </c>
      <c r="E38" s="19">
        <f t="shared" si="2"/>
        <v>3.3474772050703263E-3</v>
      </c>
      <c r="F38" s="39">
        <v>5.8208879999999998E-2</v>
      </c>
      <c r="G38" s="19">
        <f t="shared" si="3"/>
        <v>2.2171845152768484E-5</v>
      </c>
      <c r="H38" s="19">
        <f t="shared" si="4"/>
        <v>-0.28202921508215684</v>
      </c>
      <c r="I38" s="19">
        <f t="shared" si="5"/>
        <v>166.71066442096122</v>
      </c>
    </row>
    <row r="39" spans="1:9" x14ac:dyDescent="0.3">
      <c r="A39" s="33" t="s">
        <v>538</v>
      </c>
      <c r="B39" s="39">
        <v>9.2590383000000003</v>
      </c>
      <c r="C39" s="19">
        <f t="shared" si="1"/>
        <v>2.352370860391687E-3</v>
      </c>
      <c r="D39" s="39">
        <v>6.7827235000000003</v>
      </c>
      <c r="E39" s="19">
        <f t="shared" si="2"/>
        <v>1.6698543477225633E-3</v>
      </c>
      <c r="F39" s="39">
        <v>0.35084933000000001</v>
      </c>
      <c r="G39" s="19">
        <f t="shared" si="3"/>
        <v>1.3363900863085787E-4</v>
      </c>
      <c r="H39" s="19">
        <f t="shared" si="4"/>
        <v>0.36509151522983352</v>
      </c>
      <c r="I39" s="19">
        <f t="shared" si="5"/>
        <v>25.390354799879482</v>
      </c>
    </row>
    <row r="40" spans="1:9" x14ac:dyDescent="0.3">
      <c r="A40" s="33" t="s">
        <v>475</v>
      </c>
      <c r="B40" s="39">
        <v>7.0426479999999998</v>
      </c>
      <c r="C40" s="19">
        <f t="shared" si="1"/>
        <v>1.7892700514259448E-3</v>
      </c>
      <c r="D40" s="39">
        <v>16.192193920000001</v>
      </c>
      <c r="E40" s="19">
        <f t="shared" si="2"/>
        <v>3.9863935801715718E-3</v>
      </c>
      <c r="F40" s="39">
        <v>0.12277221000000001</v>
      </c>
      <c r="G40" s="19">
        <f t="shared" si="3"/>
        <v>4.6764109345226614E-5</v>
      </c>
      <c r="H40" s="19">
        <f t="shared" si="4"/>
        <v>-0.56505906273138318</v>
      </c>
      <c r="I40" s="19">
        <f t="shared" si="5"/>
        <v>56.363535282129398</v>
      </c>
    </row>
    <row r="41" spans="1:9" x14ac:dyDescent="0.3">
      <c r="A41" s="33" t="s">
        <v>467</v>
      </c>
      <c r="B41" s="39">
        <v>6.7167965700000005</v>
      </c>
      <c r="C41" s="19">
        <f t="shared" si="1"/>
        <v>1.7064835476970467E-3</v>
      </c>
      <c r="D41" s="39">
        <v>10.109186019999999</v>
      </c>
      <c r="E41" s="19">
        <f t="shared" si="2"/>
        <v>2.4888038304131301E-3</v>
      </c>
      <c r="F41" s="39">
        <v>5.4022163600000006</v>
      </c>
      <c r="G41" s="19">
        <f t="shared" si="3"/>
        <v>2.0577118923379495E-3</v>
      </c>
      <c r="H41" s="19">
        <f t="shared" si="4"/>
        <v>-0.33557493583444797</v>
      </c>
      <c r="I41" s="19">
        <f t="shared" si="5"/>
        <v>0.24334090351020299</v>
      </c>
    </row>
    <row r="42" spans="1:9" x14ac:dyDescent="0.3">
      <c r="A42" s="33" t="s">
        <v>558</v>
      </c>
      <c r="B42" s="39">
        <v>5.4648314500000001</v>
      </c>
      <c r="C42" s="19">
        <f t="shared" si="1"/>
        <v>1.3884066404533666E-3</v>
      </c>
      <c r="D42" s="39">
        <v>3.2895175299999999</v>
      </c>
      <c r="E42" s="19">
        <f t="shared" si="2"/>
        <v>8.098539103621262E-4</v>
      </c>
      <c r="F42" s="39">
        <v>0.23580472</v>
      </c>
      <c r="G42" s="19">
        <f t="shared" si="3"/>
        <v>8.9818353112651017E-5</v>
      </c>
      <c r="H42" s="19">
        <f t="shared" si="4"/>
        <v>0.66128661731132365</v>
      </c>
      <c r="I42" s="19">
        <f t="shared" si="5"/>
        <v>22.175241996852311</v>
      </c>
    </row>
    <row r="43" spans="1:9" x14ac:dyDescent="0.3">
      <c r="A43" s="33" t="s">
        <v>335</v>
      </c>
      <c r="B43" s="39">
        <v>5.1807210999999995</v>
      </c>
      <c r="C43" s="19">
        <f t="shared" si="1"/>
        <v>1.316224963823334E-3</v>
      </c>
      <c r="D43" s="39">
        <v>12.08696046</v>
      </c>
      <c r="E43" s="19">
        <f t="shared" si="2"/>
        <v>2.9757166829639616E-3</v>
      </c>
      <c r="F43" s="39">
        <v>5.2992985800000003</v>
      </c>
      <c r="G43" s="19">
        <f t="shared" si="3"/>
        <v>2.0185103636085407E-3</v>
      </c>
      <c r="H43" s="19">
        <f t="shared" si="4"/>
        <v>-0.5713793292246776</v>
      </c>
      <c r="I43" s="19">
        <f t="shared" si="5"/>
        <v>-2.2376070759160926E-2</v>
      </c>
    </row>
    <row r="44" spans="1:9" x14ac:dyDescent="0.3">
      <c r="A44" s="33" t="s">
        <v>422</v>
      </c>
      <c r="B44" s="39">
        <v>4.9741963399999998</v>
      </c>
      <c r="C44" s="19">
        <f t="shared" si="1"/>
        <v>1.2637548463411128E-3</v>
      </c>
      <c r="D44" s="39">
        <v>9.4197174199999996</v>
      </c>
      <c r="E44" s="19">
        <f t="shared" si="2"/>
        <v>2.3190619650211254E-3</v>
      </c>
      <c r="F44" s="39">
        <v>0.19447021</v>
      </c>
      <c r="G44" s="19">
        <f t="shared" si="3"/>
        <v>7.4073979484682903E-5</v>
      </c>
      <c r="H44" s="19">
        <f t="shared" si="4"/>
        <v>-0.47193783866183114</v>
      </c>
      <c r="I44" s="19">
        <f t="shared" si="5"/>
        <v>24.57819184748142</v>
      </c>
    </row>
    <row r="45" spans="1:9" x14ac:dyDescent="0.3">
      <c r="A45" s="33" t="s">
        <v>517</v>
      </c>
      <c r="B45" s="39">
        <v>4.4800598699999998</v>
      </c>
      <c r="C45" s="19">
        <f t="shared" si="1"/>
        <v>1.1382134892992254E-3</v>
      </c>
      <c r="D45" s="39">
        <v>7.0858415099999998</v>
      </c>
      <c r="E45" s="19">
        <f t="shared" si="2"/>
        <v>1.7444796699653926E-3</v>
      </c>
      <c r="F45" s="39">
        <v>0.26809592999999998</v>
      </c>
      <c r="G45" s="19">
        <f t="shared" si="3"/>
        <v>1.0211812091295105E-4</v>
      </c>
      <c r="H45" s="19">
        <f t="shared" si="4"/>
        <v>-0.36774483825563298</v>
      </c>
      <c r="I45" s="19">
        <f t="shared" si="5"/>
        <v>15.71065976272001</v>
      </c>
    </row>
    <row r="46" spans="1:9" x14ac:dyDescent="0.3">
      <c r="A46" s="33" t="s">
        <v>448</v>
      </c>
      <c r="B46" s="39">
        <v>3.5169234300000003</v>
      </c>
      <c r="C46" s="19">
        <f t="shared" si="1"/>
        <v>8.9351700758822684E-4</v>
      </c>
      <c r="D46" s="39">
        <v>2.2411906299999997</v>
      </c>
      <c r="E46" s="19">
        <f t="shared" si="2"/>
        <v>5.5176389212689713E-4</v>
      </c>
      <c r="F46" s="39">
        <v>0.16403024999999999</v>
      </c>
      <c r="G46" s="19">
        <f t="shared" si="3"/>
        <v>6.2479355441470483E-5</v>
      </c>
      <c r="H46" s="19">
        <f t="shared" si="4"/>
        <v>0.56922101267217973</v>
      </c>
      <c r="I46" s="19">
        <f t="shared" si="5"/>
        <v>20.440700297658516</v>
      </c>
    </row>
    <row r="47" spans="1:9" x14ac:dyDescent="0.3">
      <c r="A47" s="33" t="s">
        <v>569</v>
      </c>
      <c r="B47" s="39">
        <v>3.1908850600000003</v>
      </c>
      <c r="C47" s="19">
        <f t="shared" si="1"/>
        <v>8.1068300948740867E-4</v>
      </c>
      <c r="D47" s="39">
        <v>3.4509303300000003</v>
      </c>
      <c r="E47" s="19">
        <f t="shared" si="2"/>
        <v>8.4959250000949619E-4</v>
      </c>
      <c r="F47" s="39">
        <v>4.7399E-3</v>
      </c>
      <c r="G47" s="19">
        <f t="shared" si="3"/>
        <v>1.80543464913957E-6</v>
      </c>
      <c r="H47" s="19">
        <f t="shared" si="4"/>
        <v>-7.535512025245672E-2</v>
      </c>
      <c r="I47" s="19">
        <f t="shared" si="5"/>
        <v>672.19670457182644</v>
      </c>
    </row>
    <row r="48" spans="1:9" x14ac:dyDescent="0.3">
      <c r="A48" s="33" t="s">
        <v>322</v>
      </c>
      <c r="B48" s="39">
        <v>3.0726770000000001</v>
      </c>
      <c r="C48" s="19">
        <f t="shared" si="1"/>
        <v>7.8065081966404088E-4</v>
      </c>
      <c r="D48" s="39">
        <v>0</v>
      </c>
      <c r="E48" s="19">
        <f t="shared" si="2"/>
        <v>0</v>
      </c>
      <c r="F48" s="39">
        <v>0</v>
      </c>
      <c r="G48" s="19">
        <f t="shared" si="3"/>
        <v>0</v>
      </c>
      <c r="H48" s="19" t="e">
        <f t="shared" si="4"/>
        <v>#DIV/0!</v>
      </c>
      <c r="I48" s="19" t="e">
        <f t="shared" si="5"/>
        <v>#DIV/0!</v>
      </c>
    </row>
    <row r="49" spans="1:9" x14ac:dyDescent="0.3">
      <c r="A49" s="33" t="s">
        <v>320</v>
      </c>
      <c r="B49" s="39">
        <v>3.04875082</v>
      </c>
      <c r="C49" s="19">
        <f t="shared" si="1"/>
        <v>7.7457208375120992E-4</v>
      </c>
      <c r="D49" s="39">
        <v>3.0313669999999997E-2</v>
      </c>
      <c r="E49" s="19">
        <f t="shared" si="2"/>
        <v>7.4629923577051351E-6</v>
      </c>
      <c r="F49" s="39">
        <v>0.99330987000000004</v>
      </c>
      <c r="G49" s="19">
        <f t="shared" si="3"/>
        <v>3.7835314176044263E-4</v>
      </c>
      <c r="H49" s="19">
        <f t="shared" si="4"/>
        <v>99.573464710805396</v>
      </c>
      <c r="I49" s="19">
        <f t="shared" si="5"/>
        <v>2.0692847338766502</v>
      </c>
    </row>
    <row r="50" spans="1:9" x14ac:dyDescent="0.3">
      <c r="A50" s="33" t="s">
        <v>577</v>
      </c>
      <c r="B50" s="39">
        <v>2.9361000000000002</v>
      </c>
      <c r="C50" s="19">
        <f t="shared" si="1"/>
        <v>7.4595177808002284E-4</v>
      </c>
      <c r="D50" s="39">
        <v>0</v>
      </c>
      <c r="E50" s="19">
        <f t="shared" si="2"/>
        <v>0</v>
      </c>
      <c r="F50" s="39">
        <v>0</v>
      </c>
      <c r="G50" s="19">
        <f t="shared" si="3"/>
        <v>0</v>
      </c>
      <c r="H50" s="19" t="e">
        <f t="shared" si="4"/>
        <v>#DIV/0!</v>
      </c>
      <c r="I50" s="19" t="e">
        <f t="shared" si="5"/>
        <v>#DIV/0!</v>
      </c>
    </row>
    <row r="51" spans="1:9" x14ac:dyDescent="0.3">
      <c r="A51" s="33" t="s">
        <v>511</v>
      </c>
      <c r="B51" s="39">
        <v>2.8667541400000003</v>
      </c>
      <c r="C51" s="19">
        <f t="shared" si="1"/>
        <v>7.2833362216929488E-4</v>
      </c>
      <c r="D51" s="39">
        <v>5.87334522</v>
      </c>
      <c r="E51" s="19">
        <f t="shared" si="2"/>
        <v>1.445972410830625E-3</v>
      </c>
      <c r="F51" s="39">
        <v>5.1223269999999994E-2</v>
      </c>
      <c r="G51" s="19">
        <f t="shared" si="3"/>
        <v>1.9511016371702242E-5</v>
      </c>
      <c r="H51" s="19">
        <f t="shared" si="4"/>
        <v>-0.51190436921056715</v>
      </c>
      <c r="I51" s="19">
        <f t="shared" si="5"/>
        <v>54.965855752668674</v>
      </c>
    </row>
    <row r="52" spans="1:9" x14ac:dyDescent="0.3">
      <c r="A52" s="33" t="s">
        <v>512</v>
      </c>
      <c r="B52" s="39">
        <v>2.6233473700000003</v>
      </c>
      <c r="C52" s="19">
        <f t="shared" si="1"/>
        <v>6.6649318319302877E-4</v>
      </c>
      <c r="D52" s="39">
        <v>4.5506154400000005</v>
      </c>
      <c r="E52" s="19">
        <f t="shared" si="2"/>
        <v>1.1203265144594831E-3</v>
      </c>
      <c r="F52" s="39">
        <v>8.5287410000000008E-2</v>
      </c>
      <c r="G52" s="19">
        <f t="shared" si="3"/>
        <v>3.2486095729735364E-5</v>
      </c>
      <c r="H52" s="19">
        <f t="shared" si="4"/>
        <v>-0.423518114288295</v>
      </c>
      <c r="I52" s="19">
        <f t="shared" si="5"/>
        <v>29.758905329637752</v>
      </c>
    </row>
    <row r="53" spans="1:9" x14ac:dyDescent="0.3">
      <c r="A53" s="33" t="s">
        <v>464</v>
      </c>
      <c r="B53" s="39">
        <v>2.6209585299999998</v>
      </c>
      <c r="C53" s="19">
        <f t="shared" si="1"/>
        <v>6.6588626944841885E-4</v>
      </c>
      <c r="D53" s="39">
        <v>2.5287803100000001</v>
      </c>
      <c r="E53" s="19">
        <f t="shared" si="2"/>
        <v>6.2256625897970212E-4</v>
      </c>
      <c r="F53" s="39">
        <v>7.0980000000000001E-3</v>
      </c>
      <c r="G53" s="19">
        <f t="shared" si="3"/>
        <v>2.7036382918611508E-6</v>
      </c>
      <c r="H53" s="19">
        <f t="shared" si="4"/>
        <v>3.6451652061463502E-2</v>
      </c>
      <c r="I53" s="19">
        <f t="shared" si="5"/>
        <v>368.25310369118057</v>
      </c>
    </row>
    <row r="54" spans="1:9" x14ac:dyDescent="0.3">
      <c r="A54" s="33" t="s">
        <v>531</v>
      </c>
      <c r="B54" s="39">
        <v>2.5599342699999998</v>
      </c>
      <c r="C54" s="19">
        <f t="shared" si="1"/>
        <v>6.5038231684019104E-4</v>
      </c>
      <c r="D54" s="39">
        <v>7.28448882</v>
      </c>
      <c r="E54" s="19">
        <f t="shared" si="2"/>
        <v>1.7933851095379906E-3</v>
      </c>
      <c r="F54" s="39">
        <v>4.4687009999999999E-2</v>
      </c>
      <c r="G54" s="19">
        <f t="shared" si="3"/>
        <v>1.7021345644517069E-5</v>
      </c>
      <c r="H54" s="19">
        <f t="shared" si="4"/>
        <v>-0.64857736304412361</v>
      </c>
      <c r="I54" s="19">
        <f t="shared" si="5"/>
        <v>56.285870547167953</v>
      </c>
    </row>
    <row r="55" spans="1:9" x14ac:dyDescent="0.3">
      <c r="A55" s="33" t="s">
        <v>496</v>
      </c>
      <c r="B55" s="39">
        <v>2.4079606400000002</v>
      </c>
      <c r="C55" s="19">
        <f t="shared" si="1"/>
        <v>6.1177157486281457E-4</v>
      </c>
      <c r="D55" s="39">
        <v>7.8393468099999994</v>
      </c>
      <c r="E55" s="19">
        <f t="shared" si="2"/>
        <v>1.9299868782773624E-3</v>
      </c>
      <c r="F55" s="39">
        <v>5.2835359999999998</v>
      </c>
      <c r="G55" s="19">
        <f t="shared" si="3"/>
        <v>2.0125063744754713E-3</v>
      </c>
      <c r="H55" s="19">
        <f t="shared" si="4"/>
        <v>-0.69283657192862469</v>
      </c>
      <c r="I55" s="19">
        <f t="shared" si="5"/>
        <v>-0.54425206149820871</v>
      </c>
    </row>
    <row r="56" spans="1:9" x14ac:dyDescent="0.3">
      <c r="A56" s="33" t="s">
        <v>525</v>
      </c>
      <c r="B56" s="39">
        <v>2.3890876899999998</v>
      </c>
      <c r="C56" s="19">
        <f t="shared" si="1"/>
        <v>6.0697667325520046E-4</v>
      </c>
      <c r="D56" s="39">
        <v>2.4680103799999999</v>
      </c>
      <c r="E56" s="19">
        <f t="shared" si="2"/>
        <v>6.0760516970320482E-4</v>
      </c>
      <c r="F56" s="39">
        <v>0.21144754999999998</v>
      </c>
      <c r="G56" s="19">
        <f t="shared" si="3"/>
        <v>8.0540672428884924E-5</v>
      </c>
      <c r="H56" s="19">
        <f t="shared" si="4"/>
        <v>-3.1978265018480223E-2</v>
      </c>
      <c r="I56" s="19">
        <f t="shared" si="5"/>
        <v>10.298724861082571</v>
      </c>
    </row>
    <row r="57" spans="1:9" x14ac:dyDescent="0.3">
      <c r="A57" s="33" t="s">
        <v>566</v>
      </c>
      <c r="B57" s="39">
        <v>2.3847992699999998</v>
      </c>
      <c r="C57" s="19">
        <f t="shared" si="1"/>
        <v>6.0588714819673727E-4</v>
      </c>
      <c r="D57" s="39">
        <v>3.1065791099999998</v>
      </c>
      <c r="E57" s="19">
        <f t="shared" si="2"/>
        <v>7.648158786625447E-4</v>
      </c>
      <c r="F57" s="39">
        <v>4.3026910000000002E-2</v>
      </c>
      <c r="G57" s="19">
        <f t="shared" si="3"/>
        <v>1.6389011194204491E-5</v>
      </c>
      <c r="H57" s="19">
        <f t="shared" si="4"/>
        <v>-0.23233911464755841</v>
      </c>
      <c r="I57" s="19">
        <f t="shared" si="5"/>
        <v>54.425761924339902</v>
      </c>
    </row>
    <row r="58" spans="1:9" x14ac:dyDescent="0.3">
      <c r="A58" s="33" t="s">
        <v>447</v>
      </c>
      <c r="B58" s="39">
        <v>2.2190995</v>
      </c>
      <c r="C58" s="19">
        <f t="shared" si="1"/>
        <v>5.6378911404975638E-4</v>
      </c>
      <c r="D58" s="39">
        <v>2.7764180400000003</v>
      </c>
      <c r="E58" s="19">
        <f t="shared" si="2"/>
        <v>6.8353276308393788E-4</v>
      </c>
      <c r="F58" s="39">
        <v>0</v>
      </c>
      <c r="G58" s="19">
        <f t="shared" si="3"/>
        <v>0</v>
      </c>
      <c r="H58" s="19">
        <f t="shared" si="4"/>
        <v>-0.20073293429544214</v>
      </c>
      <c r="I58" s="19" t="e">
        <f t="shared" si="5"/>
        <v>#DIV/0!</v>
      </c>
    </row>
    <row r="59" spans="1:9" x14ac:dyDescent="0.3">
      <c r="A59" s="33" t="s">
        <v>554</v>
      </c>
      <c r="B59" s="39">
        <v>2.17878214</v>
      </c>
      <c r="C59" s="19">
        <f t="shared" si="1"/>
        <v>5.5354600026633874E-4</v>
      </c>
      <c r="D59" s="39">
        <v>0.93056549</v>
      </c>
      <c r="E59" s="19">
        <f t="shared" si="2"/>
        <v>2.2909806500546239E-4</v>
      </c>
      <c r="F59" s="39">
        <v>0</v>
      </c>
      <c r="G59" s="19">
        <f t="shared" si="3"/>
        <v>0</v>
      </c>
      <c r="H59" s="19">
        <f t="shared" si="4"/>
        <v>1.3413528262261263</v>
      </c>
      <c r="I59" s="19" t="e">
        <f t="shared" si="5"/>
        <v>#DIV/0!</v>
      </c>
    </row>
    <row r="60" spans="1:9" x14ac:dyDescent="0.3">
      <c r="A60" s="33" t="s">
        <v>404</v>
      </c>
      <c r="B60" s="39">
        <v>1.88520361</v>
      </c>
      <c r="C60" s="19">
        <f t="shared" si="1"/>
        <v>4.7895881779311939E-4</v>
      </c>
      <c r="D60" s="39">
        <v>7.2170431299999995</v>
      </c>
      <c r="E60" s="19">
        <f t="shared" si="2"/>
        <v>1.7767804995046245E-3</v>
      </c>
      <c r="F60" s="39">
        <v>1.3393418400000001</v>
      </c>
      <c r="G60" s="19">
        <f t="shared" si="3"/>
        <v>5.1015721111802911E-4</v>
      </c>
      <c r="H60" s="19">
        <f t="shared" si="4"/>
        <v>-0.73878448887695636</v>
      </c>
      <c r="I60" s="19">
        <f t="shared" si="5"/>
        <v>0.40755970858044721</v>
      </c>
    </row>
    <row r="61" spans="1:9" x14ac:dyDescent="0.3">
      <c r="A61" s="33" t="s">
        <v>386</v>
      </c>
      <c r="B61" s="39">
        <v>1.7862260000000001</v>
      </c>
      <c r="C61" s="19">
        <f t="shared" si="1"/>
        <v>4.5381235678374952E-4</v>
      </c>
      <c r="D61" s="39">
        <v>0.30375099999999999</v>
      </c>
      <c r="E61" s="19">
        <f t="shared" si="2"/>
        <v>7.4781159511378621E-5</v>
      </c>
      <c r="F61" s="39">
        <v>34.681373000000001</v>
      </c>
      <c r="G61" s="19">
        <f t="shared" si="3"/>
        <v>1.3210184285308457E-2</v>
      </c>
      <c r="H61" s="19">
        <f t="shared" si="4"/>
        <v>4.8805600639997895</v>
      </c>
      <c r="I61" s="19">
        <f t="shared" si="5"/>
        <v>-0.948496099044291</v>
      </c>
    </row>
    <row r="62" spans="1:9" x14ac:dyDescent="0.3">
      <c r="A62" s="33" t="s">
        <v>506</v>
      </c>
      <c r="B62" s="39">
        <v>1.7550950000000001</v>
      </c>
      <c r="C62" s="19">
        <f t="shared" si="1"/>
        <v>4.4590314905805582E-4</v>
      </c>
      <c r="D62" s="39">
        <v>0.13268785999999999</v>
      </c>
      <c r="E62" s="19">
        <f t="shared" si="2"/>
        <v>3.2666730393919603E-5</v>
      </c>
      <c r="F62" s="39">
        <v>1E-3</v>
      </c>
      <c r="G62" s="19">
        <f t="shared" si="3"/>
        <v>3.8090142178939849E-7</v>
      </c>
      <c r="H62" s="19">
        <f t="shared" si="4"/>
        <v>12.227246260509441</v>
      </c>
      <c r="I62" s="19">
        <f t="shared" si="5"/>
        <v>1754.095</v>
      </c>
    </row>
    <row r="63" spans="1:9" x14ac:dyDescent="0.3">
      <c r="A63" s="33" t="s">
        <v>443</v>
      </c>
      <c r="B63" s="39">
        <v>1.6280499399999999</v>
      </c>
      <c r="C63" s="19">
        <f t="shared" si="1"/>
        <v>4.1362581231772571E-4</v>
      </c>
      <c r="D63" s="39">
        <v>0.79480656000000005</v>
      </c>
      <c r="E63" s="19">
        <f t="shared" si="2"/>
        <v>1.9567526080259859E-4</v>
      </c>
      <c r="F63" s="39">
        <v>0.153507</v>
      </c>
      <c r="G63" s="19">
        <f t="shared" si="3"/>
        <v>5.8471034554625196E-5</v>
      </c>
      <c r="H63" s="19">
        <f t="shared" si="4"/>
        <v>1.0483599682418321</v>
      </c>
      <c r="I63" s="19">
        <f t="shared" si="5"/>
        <v>9.6057048864221173</v>
      </c>
    </row>
    <row r="64" spans="1:9" x14ac:dyDescent="0.3">
      <c r="A64" s="33" t="s">
        <v>499</v>
      </c>
      <c r="B64" s="39">
        <v>1.5111800800000001</v>
      </c>
      <c r="C64" s="19">
        <f t="shared" si="1"/>
        <v>3.8393360841766671E-4</v>
      </c>
      <c r="D64" s="39">
        <v>1.0374950000000001E-2</v>
      </c>
      <c r="E64" s="19">
        <f t="shared" si="2"/>
        <v>2.5542328778261724E-6</v>
      </c>
      <c r="F64" s="39">
        <v>3.4144211800000002</v>
      </c>
      <c r="G64" s="19">
        <f t="shared" si="3"/>
        <v>1.3005578820498359E-3</v>
      </c>
      <c r="H64" s="19">
        <f t="shared" si="4"/>
        <v>144.65661328488329</v>
      </c>
      <c r="I64" s="19">
        <f t="shared" si="5"/>
        <v>-0.55741251581622397</v>
      </c>
    </row>
    <row r="65" spans="1:9" x14ac:dyDescent="0.3">
      <c r="A65" s="33" t="s">
        <v>557</v>
      </c>
      <c r="B65" s="39">
        <v>1.4251943999999999</v>
      </c>
      <c r="C65" s="19">
        <f t="shared" si="1"/>
        <v>3.6208790463188961E-4</v>
      </c>
      <c r="D65" s="39">
        <v>3.4680040000000002E-2</v>
      </c>
      <c r="E65" s="19">
        <f t="shared" si="2"/>
        <v>8.5379590621956504E-6</v>
      </c>
      <c r="F65" s="39">
        <v>0</v>
      </c>
      <c r="G65" s="19">
        <f t="shared" si="3"/>
        <v>0</v>
      </c>
      <c r="H65" s="19">
        <f t="shared" si="4"/>
        <v>40.095523534574923</v>
      </c>
      <c r="I65" s="19" t="e">
        <f t="shared" si="5"/>
        <v>#DIV/0!</v>
      </c>
    </row>
    <row r="66" spans="1:9" x14ac:dyDescent="0.3">
      <c r="A66" s="33" t="s">
        <v>437</v>
      </c>
      <c r="B66" s="39">
        <v>1.4118591699999998</v>
      </c>
      <c r="C66" s="19">
        <f t="shared" si="1"/>
        <v>3.5869992788395666E-4</v>
      </c>
      <c r="D66" s="39">
        <v>0.58746981000000009</v>
      </c>
      <c r="E66" s="19">
        <f t="shared" si="2"/>
        <v>1.4463054794792215E-4</v>
      </c>
      <c r="F66" s="39">
        <v>0.16386451000000002</v>
      </c>
      <c r="G66" s="19">
        <f t="shared" si="3"/>
        <v>6.2416224839823117E-5</v>
      </c>
      <c r="H66" s="19">
        <f t="shared" si="4"/>
        <v>1.403288043005988</v>
      </c>
      <c r="I66" s="19">
        <f t="shared" si="5"/>
        <v>7.6160155728656544</v>
      </c>
    </row>
    <row r="67" spans="1:9" x14ac:dyDescent="0.3">
      <c r="A67" s="33" t="s">
        <v>365</v>
      </c>
      <c r="B67" s="39">
        <v>1.2303866399999999</v>
      </c>
      <c r="C67" s="19">
        <f t="shared" si="1"/>
        <v>3.1259463296001662E-4</v>
      </c>
      <c r="D67" s="39">
        <v>3.2909915399999998</v>
      </c>
      <c r="E67" s="19">
        <f t="shared" si="2"/>
        <v>8.102168002848964E-4</v>
      </c>
      <c r="F67" s="39">
        <v>0</v>
      </c>
      <c r="G67" s="19">
        <f t="shared" si="3"/>
        <v>0</v>
      </c>
      <c r="H67" s="19">
        <f t="shared" si="4"/>
        <v>-0.62613497329136258</v>
      </c>
      <c r="I67" s="19" t="e">
        <f t="shared" si="5"/>
        <v>#DIV/0!</v>
      </c>
    </row>
    <row r="68" spans="1:9" x14ac:dyDescent="0.3">
      <c r="A68" s="33" t="s">
        <v>319</v>
      </c>
      <c r="B68" s="39">
        <v>1.1486014199999999</v>
      </c>
      <c r="C68" s="19">
        <f t="shared" si="1"/>
        <v>2.9181610692900073E-4</v>
      </c>
      <c r="D68" s="39">
        <v>0</v>
      </c>
      <c r="E68" s="19">
        <f t="shared" si="2"/>
        <v>0</v>
      </c>
      <c r="F68" s="39">
        <v>0</v>
      </c>
      <c r="G68" s="19">
        <f t="shared" si="3"/>
        <v>0</v>
      </c>
      <c r="H68" s="19" t="e">
        <f t="shared" si="4"/>
        <v>#DIV/0!</v>
      </c>
      <c r="I68" s="19" t="e">
        <f t="shared" si="5"/>
        <v>#DIV/0!</v>
      </c>
    </row>
    <row r="69" spans="1:9" x14ac:dyDescent="0.3">
      <c r="A69" s="33" t="s">
        <v>526</v>
      </c>
      <c r="B69" s="39">
        <v>1.0975091299999999</v>
      </c>
      <c r="C69" s="19">
        <f t="shared" si="1"/>
        <v>2.7883549163262796E-4</v>
      </c>
      <c r="D69" s="39">
        <v>1.65122145</v>
      </c>
      <c r="E69" s="19">
        <f t="shared" si="2"/>
        <v>4.0651801851207038E-4</v>
      </c>
      <c r="F69" s="39">
        <v>4.0324849999999995E-2</v>
      </c>
      <c r="G69" s="19">
        <f t="shared" si="3"/>
        <v>1.5359792698444225E-5</v>
      </c>
      <c r="H69" s="19">
        <f t="shared" si="4"/>
        <v>-0.33533498489860347</v>
      </c>
      <c r="I69" s="19">
        <f t="shared" si="5"/>
        <v>26.216694668424061</v>
      </c>
    </row>
    <row r="70" spans="1:9" x14ac:dyDescent="0.3">
      <c r="A70" s="33" t="s">
        <v>488</v>
      </c>
      <c r="B70" s="39">
        <v>1.03341565</v>
      </c>
      <c r="C70" s="19">
        <f t="shared" si="1"/>
        <v>2.6255176649747029E-4</v>
      </c>
      <c r="D70" s="39">
        <v>1.6191631399999999</v>
      </c>
      <c r="E70" s="19">
        <f t="shared" si="2"/>
        <v>3.9862550920749122E-4</v>
      </c>
      <c r="F70" s="39">
        <v>1.8611212800000001</v>
      </c>
      <c r="G70" s="19">
        <f t="shared" si="3"/>
        <v>7.0890374167450533E-4</v>
      </c>
      <c r="H70" s="19">
        <f t="shared" si="4"/>
        <v>-0.36175940245280036</v>
      </c>
      <c r="I70" s="19">
        <f t="shared" si="5"/>
        <v>-0.44473492345431676</v>
      </c>
    </row>
    <row r="71" spans="1:9" x14ac:dyDescent="0.3">
      <c r="A71" s="33" t="s">
        <v>491</v>
      </c>
      <c r="B71" s="39">
        <v>1.00980515</v>
      </c>
      <c r="C71" s="19">
        <f t="shared" si="1"/>
        <v>2.5655323291334223E-4</v>
      </c>
      <c r="D71" s="39">
        <v>4.1724263800000001</v>
      </c>
      <c r="E71" s="19">
        <f t="shared" si="2"/>
        <v>1.0272192772114795E-3</v>
      </c>
      <c r="F71" s="39">
        <v>5.0707415400000002</v>
      </c>
      <c r="G71" s="19">
        <f t="shared" si="3"/>
        <v>1.9314526621125642E-3</v>
      </c>
      <c r="H71" s="19">
        <f t="shared" si="4"/>
        <v>-0.75798131398066748</v>
      </c>
      <c r="I71" s="19">
        <f t="shared" si="5"/>
        <v>-0.80085651338482533</v>
      </c>
    </row>
    <row r="72" spans="1:9" x14ac:dyDescent="0.3">
      <c r="A72" s="33" t="s">
        <v>342</v>
      </c>
      <c r="B72" s="39">
        <v>0.97708366000000002</v>
      </c>
      <c r="C72" s="19">
        <f t="shared" si="1"/>
        <v>2.4823994193315504E-4</v>
      </c>
      <c r="D72" s="39">
        <v>5.6486661900000001</v>
      </c>
      <c r="E72" s="19">
        <f t="shared" si="2"/>
        <v>1.3906581620502364E-3</v>
      </c>
      <c r="F72" s="39">
        <v>1.58398E-3</v>
      </c>
      <c r="G72" s="19">
        <f t="shared" si="3"/>
        <v>6.0334023408597147E-7</v>
      </c>
      <c r="H72" s="19">
        <f t="shared" si="4"/>
        <v>-0.8270240040507687</v>
      </c>
      <c r="I72" s="19">
        <f t="shared" si="5"/>
        <v>615.85353350421087</v>
      </c>
    </row>
    <row r="73" spans="1:9" x14ac:dyDescent="0.3">
      <c r="A73" s="33" t="s">
        <v>316</v>
      </c>
      <c r="B73" s="39">
        <v>0.96971482999999992</v>
      </c>
      <c r="C73" s="19">
        <f t="shared" ref="C73:C136" si="6">(B73/$B$271)</f>
        <v>2.4636780139268653E-4</v>
      </c>
      <c r="D73" s="39">
        <v>1.01274723</v>
      </c>
      <c r="E73" s="19">
        <f t="shared" ref="E73:E136" si="7">(D73/$D$271)</f>
        <v>2.4933057718768613E-4</v>
      </c>
      <c r="F73" s="39">
        <v>2.3546253300000002</v>
      </c>
      <c r="G73" s="19">
        <f t="shared" ref="G73:G136" si="8">(F73/$F$271)</f>
        <v>8.9688013597833175E-4</v>
      </c>
      <c r="H73" s="19">
        <f t="shared" ref="H73:H136" si="9">(B73/D73)-1</f>
        <v>-4.2490760502993496E-2</v>
      </c>
      <c r="I73" s="19">
        <f t="shared" ref="I73:I136" si="10">(B73/F73)-1</f>
        <v>-0.58816597373476831</v>
      </c>
    </row>
    <row r="74" spans="1:9" x14ac:dyDescent="0.3">
      <c r="A74" s="33" t="s">
        <v>354</v>
      </c>
      <c r="B74" s="39">
        <v>0.92329638999999997</v>
      </c>
      <c r="C74" s="19">
        <f t="shared" si="6"/>
        <v>2.3457463431605401E-4</v>
      </c>
      <c r="D74" s="39">
        <v>8.4000910900000001</v>
      </c>
      <c r="E74" s="19">
        <f t="shared" si="7"/>
        <v>2.0680378063328195E-3</v>
      </c>
      <c r="F74" s="39">
        <v>0</v>
      </c>
      <c r="G74" s="19">
        <f t="shared" si="8"/>
        <v>0</v>
      </c>
      <c r="H74" s="19">
        <f t="shared" si="9"/>
        <v>-0.89008495501921991</v>
      </c>
      <c r="I74" s="19" t="e">
        <f t="shared" si="10"/>
        <v>#DIV/0!</v>
      </c>
    </row>
    <row r="75" spans="1:9" x14ac:dyDescent="0.3">
      <c r="A75" s="33" t="s">
        <v>364</v>
      </c>
      <c r="B75" s="39">
        <v>0.84629608000000001</v>
      </c>
      <c r="C75" s="19">
        <f t="shared" si="6"/>
        <v>2.1501177264335452E-4</v>
      </c>
      <c r="D75" s="39">
        <v>0.5357533000000001</v>
      </c>
      <c r="E75" s="19">
        <f t="shared" si="7"/>
        <v>1.3189834102948628E-4</v>
      </c>
      <c r="F75" s="39">
        <v>0</v>
      </c>
      <c r="G75" s="19">
        <f t="shared" si="8"/>
        <v>0</v>
      </c>
      <c r="H75" s="19">
        <f t="shared" si="9"/>
        <v>0.57963764292259112</v>
      </c>
      <c r="I75" s="19" t="e">
        <f t="shared" si="10"/>
        <v>#DIV/0!</v>
      </c>
    </row>
    <row r="76" spans="1:9" x14ac:dyDescent="0.3">
      <c r="A76" s="33" t="s">
        <v>519</v>
      </c>
      <c r="B76" s="39">
        <v>0.79587302999999998</v>
      </c>
      <c r="C76" s="19">
        <f t="shared" si="6"/>
        <v>2.022011858773323E-4</v>
      </c>
      <c r="D76" s="39">
        <v>0.17655604</v>
      </c>
      <c r="E76" s="19">
        <f t="shared" si="7"/>
        <v>4.346673884180577E-5</v>
      </c>
      <c r="F76" s="39">
        <v>6.3398000000000003E-4</v>
      </c>
      <c r="G76" s="19">
        <f t="shared" si="8"/>
        <v>2.4148388338604286E-7</v>
      </c>
      <c r="H76" s="19">
        <f t="shared" si="9"/>
        <v>3.5077643902751783</v>
      </c>
      <c r="I76" s="19">
        <f t="shared" si="10"/>
        <v>1254.3598378497743</v>
      </c>
    </row>
    <row r="77" spans="1:9" x14ac:dyDescent="0.3">
      <c r="A77" s="33" t="s">
        <v>449</v>
      </c>
      <c r="B77" s="39">
        <v>0.78718277000000003</v>
      </c>
      <c r="C77" s="19">
        <f t="shared" si="6"/>
        <v>1.9999332003523641E-4</v>
      </c>
      <c r="D77" s="39">
        <v>2.22601695</v>
      </c>
      <c r="E77" s="19">
        <f t="shared" si="7"/>
        <v>5.4802824883862938E-4</v>
      </c>
      <c r="F77" s="39">
        <v>1.0667360000000001E-2</v>
      </c>
      <c r="G77" s="19">
        <f t="shared" si="8"/>
        <v>4.0632125907393586E-6</v>
      </c>
      <c r="H77" s="19">
        <f t="shared" si="9"/>
        <v>-0.64637161904809393</v>
      </c>
      <c r="I77" s="19">
        <f t="shared" si="10"/>
        <v>72.793588104273226</v>
      </c>
    </row>
    <row r="78" spans="1:9" x14ac:dyDescent="0.3">
      <c r="A78" s="33" t="s">
        <v>516</v>
      </c>
      <c r="B78" s="39">
        <v>0.76236799</v>
      </c>
      <c r="C78" s="19">
        <f t="shared" si="6"/>
        <v>1.9368882452634211E-4</v>
      </c>
      <c r="D78" s="39">
        <v>7.6154414599999996</v>
      </c>
      <c r="E78" s="19">
        <f t="shared" si="7"/>
        <v>1.8748631035612263E-3</v>
      </c>
      <c r="F78" s="39">
        <v>7.825428999999999E-2</v>
      </c>
      <c r="G78" s="19">
        <f t="shared" si="8"/>
        <v>2.9807170322119907E-5</v>
      </c>
      <c r="H78" s="19">
        <f t="shared" si="9"/>
        <v>-0.89989181927215545</v>
      </c>
      <c r="I78" s="19">
        <f t="shared" si="10"/>
        <v>8.7421878084894775</v>
      </c>
    </row>
    <row r="79" spans="1:9" x14ac:dyDescent="0.3">
      <c r="A79" s="33" t="s">
        <v>418</v>
      </c>
      <c r="B79" s="39">
        <v>0.72988611000000003</v>
      </c>
      <c r="C79" s="19">
        <f t="shared" si="6"/>
        <v>1.8543640936971191E-4</v>
      </c>
      <c r="D79" s="39">
        <v>8.9150649999999998E-2</v>
      </c>
      <c r="E79" s="19">
        <f t="shared" si="7"/>
        <v>2.1948204213955134E-5</v>
      </c>
      <c r="F79" s="39">
        <v>3.8671190000000001E-2</v>
      </c>
      <c r="G79" s="19">
        <f t="shared" si="8"/>
        <v>1.472991125328797E-5</v>
      </c>
      <c r="H79" s="19">
        <f t="shared" si="9"/>
        <v>7.1871092358833053</v>
      </c>
      <c r="I79" s="19">
        <f t="shared" si="10"/>
        <v>17.87415696284495</v>
      </c>
    </row>
    <row r="80" spans="1:9" x14ac:dyDescent="0.3">
      <c r="A80" s="33" t="s">
        <v>498</v>
      </c>
      <c r="B80" s="39">
        <v>0.72829235999999997</v>
      </c>
      <c r="C80" s="19">
        <f t="shared" si="6"/>
        <v>1.8503149787272097E-4</v>
      </c>
      <c r="D80" s="39">
        <v>1.8108614299999999</v>
      </c>
      <c r="E80" s="19">
        <f t="shared" si="7"/>
        <v>4.4582015351334872E-4</v>
      </c>
      <c r="F80" s="39">
        <v>0</v>
      </c>
      <c r="G80" s="19">
        <f t="shared" si="8"/>
        <v>0</v>
      </c>
      <c r="H80" s="19">
        <f t="shared" si="9"/>
        <v>-0.5978199392098158</v>
      </c>
      <c r="I80" s="19" t="e">
        <f t="shared" si="10"/>
        <v>#DIV/0!</v>
      </c>
    </row>
    <row r="81" spans="1:9" x14ac:dyDescent="0.3">
      <c r="A81" s="33" t="s">
        <v>510</v>
      </c>
      <c r="B81" s="39">
        <v>0.7217133</v>
      </c>
      <c r="C81" s="19">
        <f t="shared" si="6"/>
        <v>1.8336000796941553E-4</v>
      </c>
      <c r="D81" s="39">
        <v>4.46111667</v>
      </c>
      <c r="E81" s="19">
        <f t="shared" si="7"/>
        <v>1.0982926057795373E-3</v>
      </c>
      <c r="F81" s="39">
        <v>2.20346E-3</v>
      </c>
      <c r="G81" s="19">
        <f t="shared" si="8"/>
        <v>8.3930104685606808E-7</v>
      </c>
      <c r="H81" s="19">
        <f t="shared" si="9"/>
        <v>-0.83822137967084376</v>
      </c>
      <c r="I81" s="19">
        <f t="shared" si="10"/>
        <v>326.53637461083935</v>
      </c>
    </row>
    <row r="82" spans="1:9" x14ac:dyDescent="0.3">
      <c r="A82" s="33" t="s">
        <v>551</v>
      </c>
      <c r="B82" s="39">
        <v>0.67690578000000001</v>
      </c>
      <c r="C82" s="19">
        <f t="shared" si="6"/>
        <v>1.7197611463630146E-4</v>
      </c>
      <c r="D82" s="39">
        <v>1.5352504599999999</v>
      </c>
      <c r="E82" s="19">
        <f t="shared" si="7"/>
        <v>3.7796685291300241E-4</v>
      </c>
      <c r="F82" s="39">
        <v>3.64E-3</v>
      </c>
      <c r="G82" s="19">
        <f t="shared" si="8"/>
        <v>1.3864811753134106E-6</v>
      </c>
      <c r="H82" s="19">
        <f t="shared" si="9"/>
        <v>-0.55909097724680046</v>
      </c>
      <c r="I82" s="19">
        <f t="shared" si="10"/>
        <v>184.96312637362638</v>
      </c>
    </row>
    <row r="83" spans="1:9" x14ac:dyDescent="0.3">
      <c r="A83" s="33" t="s">
        <v>520</v>
      </c>
      <c r="B83" s="39">
        <v>0.66460739000000002</v>
      </c>
      <c r="C83" s="19">
        <f t="shared" si="6"/>
        <v>1.6885155965247204E-4</v>
      </c>
      <c r="D83" s="39">
        <v>1.2891153999999998</v>
      </c>
      <c r="E83" s="19">
        <f t="shared" si="7"/>
        <v>3.1737029460306187E-4</v>
      </c>
      <c r="F83" s="39">
        <v>0.28022275000000002</v>
      </c>
      <c r="G83" s="19">
        <f t="shared" si="8"/>
        <v>1.0673724389273518E-4</v>
      </c>
      <c r="H83" s="19">
        <f t="shared" si="9"/>
        <v>-0.48444693935081362</v>
      </c>
      <c r="I83" s="19">
        <f t="shared" si="10"/>
        <v>1.3717110405918147</v>
      </c>
    </row>
    <row r="84" spans="1:9" x14ac:dyDescent="0.3">
      <c r="A84" s="33" t="s">
        <v>521</v>
      </c>
      <c r="B84" s="39">
        <v>0.60429270999999996</v>
      </c>
      <c r="C84" s="19">
        <f t="shared" si="6"/>
        <v>1.5352788444034451E-4</v>
      </c>
      <c r="D84" s="39">
        <v>0.42656179999999999</v>
      </c>
      <c r="E84" s="19">
        <f t="shared" si="7"/>
        <v>1.0501623371531545E-4</v>
      </c>
      <c r="F84" s="39">
        <v>2.6602610000000002E-2</v>
      </c>
      <c r="G84" s="19">
        <f t="shared" si="8"/>
        <v>1.0132971972308871E-5</v>
      </c>
      <c r="H84" s="19">
        <f t="shared" si="9"/>
        <v>0.41665922733821925</v>
      </c>
      <c r="I84" s="19">
        <f t="shared" si="10"/>
        <v>21.715542196799483</v>
      </c>
    </row>
    <row r="85" spans="1:9" x14ac:dyDescent="0.3">
      <c r="A85" s="33" t="s">
        <v>410</v>
      </c>
      <c r="B85" s="39">
        <v>0.59175277000000004</v>
      </c>
      <c r="C85" s="19">
        <f t="shared" si="6"/>
        <v>1.5034196075245352E-4</v>
      </c>
      <c r="D85" s="39">
        <v>5.9906427799999999</v>
      </c>
      <c r="E85" s="19">
        <f t="shared" si="7"/>
        <v>1.4748501677586861E-3</v>
      </c>
      <c r="F85" s="39">
        <v>0.80222046999999996</v>
      </c>
      <c r="G85" s="19">
        <f t="shared" si="8"/>
        <v>3.055669176115595E-4</v>
      </c>
      <c r="H85" s="19">
        <f t="shared" si="9"/>
        <v>-0.90122048806255139</v>
      </c>
      <c r="I85" s="19">
        <f t="shared" si="10"/>
        <v>-0.26235643176744161</v>
      </c>
    </row>
    <row r="86" spans="1:9" x14ac:dyDescent="0.3">
      <c r="A86" s="33" t="s">
        <v>484</v>
      </c>
      <c r="B86" s="39">
        <v>0.55838369999999993</v>
      </c>
      <c r="C86" s="19">
        <f t="shared" si="6"/>
        <v>1.4186414422734308E-4</v>
      </c>
      <c r="D86" s="39">
        <v>0.51609684</v>
      </c>
      <c r="E86" s="19">
        <f t="shared" si="7"/>
        <v>1.2705907179024414E-4</v>
      </c>
      <c r="F86" s="39">
        <v>0</v>
      </c>
      <c r="G86" s="19">
        <f t="shared" si="8"/>
        <v>0</v>
      </c>
      <c r="H86" s="19">
        <f t="shared" si="9"/>
        <v>8.1935901797034694E-2</v>
      </c>
      <c r="I86" s="19" t="e">
        <f t="shared" si="10"/>
        <v>#DIV/0!</v>
      </c>
    </row>
    <row r="87" spans="1:9" x14ac:dyDescent="0.3">
      <c r="A87" s="33" t="s">
        <v>527</v>
      </c>
      <c r="B87" s="39">
        <v>0.55525627</v>
      </c>
      <c r="C87" s="19">
        <f t="shared" si="6"/>
        <v>1.410695827446549E-4</v>
      </c>
      <c r="D87" s="39">
        <v>19.404211489999998</v>
      </c>
      <c r="E87" s="19">
        <f t="shared" si="7"/>
        <v>4.7771675965715852E-3</v>
      </c>
      <c r="F87" s="39">
        <v>1.1908439399999999</v>
      </c>
      <c r="G87" s="19">
        <f t="shared" si="8"/>
        <v>4.5359414987528913E-4</v>
      </c>
      <c r="H87" s="19">
        <f t="shared" si="9"/>
        <v>-0.97138475478448827</v>
      </c>
      <c r="I87" s="19">
        <f t="shared" si="10"/>
        <v>-0.53372876885950316</v>
      </c>
    </row>
    <row r="88" spans="1:9" x14ac:dyDescent="0.3">
      <c r="A88" s="33" t="s">
        <v>514</v>
      </c>
      <c r="B88" s="39">
        <v>0.47128142000000001</v>
      </c>
      <c r="C88" s="19">
        <f t="shared" si="6"/>
        <v>1.1973475468310957E-4</v>
      </c>
      <c r="D88" s="39">
        <v>1.02411005</v>
      </c>
      <c r="E88" s="19">
        <f t="shared" si="7"/>
        <v>2.5212801606004897E-4</v>
      </c>
      <c r="F88" s="39">
        <v>1.7330560000000002E-2</v>
      </c>
      <c r="G88" s="19">
        <f t="shared" si="8"/>
        <v>6.6012349444064785E-6</v>
      </c>
      <c r="H88" s="19">
        <f t="shared" si="9"/>
        <v>-0.53981369482703545</v>
      </c>
      <c r="I88" s="19">
        <f t="shared" si="10"/>
        <v>26.19366367849625</v>
      </c>
    </row>
    <row r="89" spans="1:9" x14ac:dyDescent="0.3">
      <c r="A89" s="33" t="s">
        <v>530</v>
      </c>
      <c r="B89" s="39">
        <v>0.46948792</v>
      </c>
      <c r="C89" s="19">
        <f t="shared" si="6"/>
        <v>1.192790942784958E-4</v>
      </c>
      <c r="D89" s="39">
        <v>0.49225446</v>
      </c>
      <c r="E89" s="19">
        <f t="shared" si="7"/>
        <v>1.2118926124834996E-4</v>
      </c>
      <c r="F89" s="39">
        <v>3.30014E-2</v>
      </c>
      <c r="G89" s="19">
        <f t="shared" si="8"/>
        <v>1.2570280181040656E-5</v>
      </c>
      <c r="H89" s="19">
        <f t="shared" si="9"/>
        <v>-4.6249535250528773E-2</v>
      </c>
      <c r="I89" s="19">
        <f t="shared" si="10"/>
        <v>13.226303126534026</v>
      </c>
    </row>
    <row r="90" spans="1:9" x14ac:dyDescent="0.3">
      <c r="A90" s="33" t="s">
        <v>470</v>
      </c>
      <c r="B90" s="39">
        <v>0.46838628000000004</v>
      </c>
      <c r="C90" s="19">
        <f t="shared" si="6"/>
        <v>1.1899920928929105E-4</v>
      </c>
      <c r="D90" s="39">
        <v>2.7299999999999998E-3</v>
      </c>
      <c r="E90" s="19">
        <f t="shared" si="7"/>
        <v>6.7210499871955524E-7</v>
      </c>
      <c r="F90" s="39">
        <v>0</v>
      </c>
      <c r="G90" s="19">
        <f t="shared" si="8"/>
        <v>0</v>
      </c>
      <c r="H90" s="19">
        <f t="shared" si="9"/>
        <v>170.57006593406595</v>
      </c>
      <c r="I90" s="19" t="e">
        <f t="shared" si="10"/>
        <v>#DIV/0!</v>
      </c>
    </row>
    <row r="91" spans="1:9" x14ac:dyDescent="0.3">
      <c r="A91" s="33" t="s">
        <v>341</v>
      </c>
      <c r="B91" s="39">
        <v>0.44656628999999998</v>
      </c>
      <c r="C91" s="19">
        <f t="shared" si="6"/>
        <v>1.1345557646405064E-4</v>
      </c>
      <c r="D91" s="39">
        <v>0.55130886000000001</v>
      </c>
      <c r="E91" s="19">
        <f t="shared" si="7"/>
        <v>1.3572800023603645E-4</v>
      </c>
      <c r="F91" s="39">
        <v>0.12239145</v>
      </c>
      <c r="G91" s="19">
        <f t="shared" si="8"/>
        <v>4.6619077319866074E-5</v>
      </c>
      <c r="H91" s="19">
        <f t="shared" si="9"/>
        <v>-0.18998891111599414</v>
      </c>
      <c r="I91" s="19">
        <f t="shared" si="10"/>
        <v>2.6486722724504039</v>
      </c>
    </row>
    <row r="92" spans="1:9" x14ac:dyDescent="0.3">
      <c r="A92" s="33" t="s">
        <v>363</v>
      </c>
      <c r="B92" s="39">
        <v>0.40032000000000001</v>
      </c>
      <c r="C92" s="19">
        <f t="shared" si="6"/>
        <v>1.01706146180646E-4</v>
      </c>
      <c r="D92" s="39">
        <v>6.6299999999999998E-2</v>
      </c>
      <c r="E92" s="19">
        <f t="shared" si="7"/>
        <v>1.6322549968903484E-5</v>
      </c>
      <c r="F92" s="39">
        <v>0</v>
      </c>
      <c r="G92" s="19">
        <f t="shared" si="8"/>
        <v>0</v>
      </c>
      <c r="H92" s="19">
        <f t="shared" si="9"/>
        <v>5.0380090497737564</v>
      </c>
      <c r="I92" s="19" t="e">
        <f t="shared" si="10"/>
        <v>#DIV/0!</v>
      </c>
    </row>
    <row r="93" spans="1:9" x14ac:dyDescent="0.3">
      <c r="A93" s="33" t="s">
        <v>321</v>
      </c>
      <c r="B93" s="39">
        <v>0.38778622999999995</v>
      </c>
      <c r="C93" s="19">
        <f t="shared" si="6"/>
        <v>9.8521790056009208E-5</v>
      </c>
      <c r="D93" s="39">
        <v>0.22572295000000001</v>
      </c>
      <c r="E93" s="19">
        <f t="shared" si="7"/>
        <v>5.5571253853745147E-5</v>
      </c>
      <c r="F93" s="39">
        <v>0</v>
      </c>
      <c r="G93" s="19">
        <f t="shared" si="8"/>
        <v>0</v>
      </c>
      <c r="H93" s="19">
        <f t="shared" si="9"/>
        <v>0.71797431320120508</v>
      </c>
      <c r="I93" s="19" t="e">
        <f t="shared" si="10"/>
        <v>#DIV/0!</v>
      </c>
    </row>
    <row r="94" spans="1:9" x14ac:dyDescent="0.3">
      <c r="A94" s="33" t="s">
        <v>572</v>
      </c>
      <c r="B94" s="39">
        <v>0.38134686000000001</v>
      </c>
      <c r="C94" s="19">
        <f t="shared" si="6"/>
        <v>9.6885790089654147E-5</v>
      </c>
      <c r="D94" s="39">
        <v>0.5284819300000001</v>
      </c>
      <c r="E94" s="19">
        <f t="shared" si="7"/>
        <v>1.3010818567251215E-4</v>
      </c>
      <c r="F94" s="39">
        <v>0.18920595000000001</v>
      </c>
      <c r="G94" s="19">
        <f t="shared" si="8"/>
        <v>7.2068815366013844E-5</v>
      </c>
      <c r="H94" s="19">
        <f t="shared" si="9"/>
        <v>-0.27841078691186294</v>
      </c>
      <c r="I94" s="19">
        <f t="shared" si="10"/>
        <v>1.0155119857488626</v>
      </c>
    </row>
    <row r="95" spans="1:9" x14ac:dyDescent="0.3">
      <c r="A95" s="33" t="s">
        <v>387</v>
      </c>
      <c r="B95" s="39">
        <v>0.37709999999999999</v>
      </c>
      <c r="C95" s="19">
        <f t="shared" si="6"/>
        <v>9.5806823852721839E-5</v>
      </c>
      <c r="D95" s="39">
        <v>2.0181140000000002</v>
      </c>
      <c r="E95" s="19">
        <f t="shared" si="7"/>
        <v>4.9684414189960315E-4</v>
      </c>
      <c r="F95" s="39">
        <v>0</v>
      </c>
      <c r="G95" s="19">
        <f t="shared" si="8"/>
        <v>0</v>
      </c>
      <c r="H95" s="19">
        <f t="shared" si="9"/>
        <v>-0.81314236955890506</v>
      </c>
      <c r="I95" s="19" t="e">
        <f t="shared" si="10"/>
        <v>#DIV/0!</v>
      </c>
    </row>
    <row r="96" spans="1:9" x14ac:dyDescent="0.3">
      <c r="A96" s="33" t="s">
        <v>490</v>
      </c>
      <c r="B96" s="39">
        <v>0.35942746000000003</v>
      </c>
      <c r="C96" s="19">
        <f t="shared" si="6"/>
        <v>9.1316900949486149E-5</v>
      </c>
      <c r="D96" s="39">
        <v>0.90644212000000002</v>
      </c>
      <c r="E96" s="19">
        <f t="shared" si="7"/>
        <v>2.2315907688716152E-4</v>
      </c>
      <c r="F96" s="39">
        <v>5.8314300000000003E-3</v>
      </c>
      <c r="G96" s="19">
        <f t="shared" si="8"/>
        <v>2.2211999780653521E-6</v>
      </c>
      <c r="H96" s="19">
        <f t="shared" si="9"/>
        <v>-0.60347445019434887</v>
      </c>
      <c r="I96" s="19">
        <f t="shared" si="10"/>
        <v>60.636247026887062</v>
      </c>
    </row>
    <row r="97" spans="1:9" x14ac:dyDescent="0.3">
      <c r="A97" s="33" t="s">
        <v>445</v>
      </c>
      <c r="B97" s="39">
        <v>0.35726426999999999</v>
      </c>
      <c r="C97" s="19">
        <f t="shared" si="6"/>
        <v>9.0767316321297423E-5</v>
      </c>
      <c r="D97" s="39">
        <v>1.74517978</v>
      </c>
      <c r="E97" s="19">
        <f t="shared" si="7"/>
        <v>4.2964983655761674E-4</v>
      </c>
      <c r="F97" s="39">
        <v>5.269803E-2</v>
      </c>
      <c r="G97" s="19">
        <f t="shared" si="8"/>
        <v>2.0072754552500377E-5</v>
      </c>
      <c r="H97" s="19">
        <f t="shared" si="9"/>
        <v>-0.79528511956516024</v>
      </c>
      <c r="I97" s="19">
        <f t="shared" si="10"/>
        <v>5.7794615851863913</v>
      </c>
    </row>
    <row r="98" spans="1:9" x14ac:dyDescent="0.3">
      <c r="A98" s="33" t="s">
        <v>501</v>
      </c>
      <c r="B98" s="39">
        <v>0.34515260999999997</v>
      </c>
      <c r="C98" s="19">
        <f t="shared" si="6"/>
        <v>8.7690202356343673E-5</v>
      </c>
      <c r="D98" s="39">
        <v>0.27684273999999998</v>
      </c>
      <c r="E98" s="19">
        <f t="shared" si="7"/>
        <v>6.8156552898614712E-5</v>
      </c>
      <c r="F98" s="39">
        <v>0</v>
      </c>
      <c r="G98" s="19">
        <f t="shared" si="8"/>
        <v>0</v>
      </c>
      <c r="H98" s="19">
        <f t="shared" si="9"/>
        <v>0.24674611297374094</v>
      </c>
      <c r="I98" s="19" t="e">
        <f t="shared" si="10"/>
        <v>#DIV/0!</v>
      </c>
    </row>
    <row r="99" spans="1:9" x14ac:dyDescent="0.3">
      <c r="A99" s="33" t="s">
        <v>548</v>
      </c>
      <c r="B99" s="39">
        <v>0.32084869999999999</v>
      </c>
      <c r="C99" s="19">
        <f t="shared" si="6"/>
        <v>8.1515499560527163E-5</v>
      </c>
      <c r="D99" s="39">
        <v>2.1427999999999999E-2</v>
      </c>
      <c r="E99" s="19">
        <f t="shared" si="7"/>
        <v>5.2754087591804507E-6</v>
      </c>
      <c r="F99" s="39">
        <v>0</v>
      </c>
      <c r="G99" s="19">
        <f t="shared" si="8"/>
        <v>0</v>
      </c>
      <c r="H99" s="19">
        <f t="shared" si="9"/>
        <v>13.973338622363263</v>
      </c>
      <c r="I99" s="19" t="e">
        <f t="shared" si="10"/>
        <v>#DIV/0!</v>
      </c>
    </row>
    <row r="100" spans="1:9" x14ac:dyDescent="0.3">
      <c r="A100" s="33" t="s">
        <v>522</v>
      </c>
      <c r="B100" s="39">
        <v>0.30747240000000003</v>
      </c>
      <c r="C100" s="19">
        <f t="shared" si="6"/>
        <v>7.8117088481499957E-5</v>
      </c>
      <c r="D100" s="39">
        <v>1.0049807900000001</v>
      </c>
      <c r="E100" s="19">
        <f t="shared" si="7"/>
        <v>2.4741853940517499E-4</v>
      </c>
      <c r="F100" s="39">
        <v>0</v>
      </c>
      <c r="G100" s="19">
        <f t="shared" si="8"/>
        <v>0</v>
      </c>
      <c r="H100" s="19">
        <f t="shared" si="9"/>
        <v>-0.69405146540164209</v>
      </c>
      <c r="I100" s="19" t="e">
        <f t="shared" si="10"/>
        <v>#DIV/0!</v>
      </c>
    </row>
    <row r="101" spans="1:9" x14ac:dyDescent="0.3">
      <c r="A101" s="33" t="s">
        <v>549</v>
      </c>
      <c r="B101" s="39">
        <v>0.30367952000000004</v>
      </c>
      <c r="C101" s="19">
        <f t="shared" si="6"/>
        <v>7.7153461363879932E-5</v>
      </c>
      <c r="D101" s="39">
        <v>1.046248E-2</v>
      </c>
      <c r="E101" s="19">
        <f t="shared" si="7"/>
        <v>2.5757820904774259E-6</v>
      </c>
      <c r="F101" s="39">
        <v>0</v>
      </c>
      <c r="G101" s="19">
        <f t="shared" si="8"/>
        <v>0</v>
      </c>
      <c r="H101" s="19">
        <f t="shared" si="9"/>
        <v>28.025577109824827</v>
      </c>
      <c r="I101" s="19" t="e">
        <f t="shared" si="10"/>
        <v>#DIV/0!</v>
      </c>
    </row>
    <row r="102" spans="1:9" x14ac:dyDescent="0.3">
      <c r="A102" s="33" t="s">
        <v>450</v>
      </c>
      <c r="B102" s="39">
        <v>0.29793202000000002</v>
      </c>
      <c r="C102" s="19">
        <f t="shared" si="6"/>
        <v>7.5693239353555038E-5</v>
      </c>
      <c r="D102" s="39">
        <v>0.57014918999999997</v>
      </c>
      <c r="E102" s="19">
        <f t="shared" si="7"/>
        <v>1.4036634454758442E-4</v>
      </c>
      <c r="F102" s="39">
        <v>5.7169999999999999E-2</v>
      </c>
      <c r="G102" s="19">
        <f t="shared" si="8"/>
        <v>2.1776134283699912E-5</v>
      </c>
      <c r="H102" s="19">
        <f t="shared" si="9"/>
        <v>-0.47744901645830629</v>
      </c>
      <c r="I102" s="19">
        <f t="shared" si="10"/>
        <v>4.2113349658912025</v>
      </c>
    </row>
    <row r="103" spans="1:9" x14ac:dyDescent="0.3">
      <c r="A103" s="33" t="s">
        <v>567</v>
      </c>
      <c r="B103" s="39">
        <v>0.29092890000000005</v>
      </c>
      <c r="C103" s="19">
        <f t="shared" si="6"/>
        <v>7.3914011869440812E-5</v>
      </c>
      <c r="D103" s="39">
        <v>0.48472759000000004</v>
      </c>
      <c r="E103" s="19">
        <f t="shared" si="7"/>
        <v>1.1933620375688028E-4</v>
      </c>
      <c r="F103" s="39">
        <v>1.0790000000000001E-3</v>
      </c>
      <c r="G103" s="19">
        <f t="shared" si="8"/>
        <v>4.1099263411076102E-7</v>
      </c>
      <c r="H103" s="19">
        <f t="shared" si="9"/>
        <v>-0.39980948887188361</v>
      </c>
      <c r="I103" s="19">
        <f t="shared" si="10"/>
        <v>268.62826691380911</v>
      </c>
    </row>
    <row r="104" spans="1:9" x14ac:dyDescent="0.3">
      <c r="A104" s="33" t="s">
        <v>544</v>
      </c>
      <c r="B104" s="39">
        <v>0.28532225</v>
      </c>
      <c r="C104" s="19">
        <f t="shared" si="6"/>
        <v>7.2489574508120564E-5</v>
      </c>
      <c r="D104" s="39">
        <v>0.41491839000000003</v>
      </c>
      <c r="E104" s="19">
        <f t="shared" si="7"/>
        <v>1.0214971574346885E-4</v>
      </c>
      <c r="F104" s="39">
        <v>1.56355E-2</v>
      </c>
      <c r="G104" s="19">
        <f t="shared" si="8"/>
        <v>5.9555841803881401E-6</v>
      </c>
      <c r="H104" s="19">
        <f t="shared" si="9"/>
        <v>-0.31234127752206886</v>
      </c>
      <c r="I104" s="19">
        <f t="shared" si="10"/>
        <v>17.248361101339899</v>
      </c>
    </row>
    <row r="105" spans="1:9" x14ac:dyDescent="0.3">
      <c r="A105" s="33" t="s">
        <v>350</v>
      </c>
      <c r="B105" s="39">
        <v>0.25891111</v>
      </c>
      <c r="C105" s="19">
        <f t="shared" si="6"/>
        <v>6.5779504400113197E-5</v>
      </c>
      <c r="D105" s="39">
        <v>1.0648264999999999</v>
      </c>
      <c r="E105" s="19">
        <f t="shared" si="7"/>
        <v>2.621520928274903E-4</v>
      </c>
      <c r="F105" s="39">
        <v>4.2914359999999999E-2</v>
      </c>
      <c r="G105" s="19">
        <f t="shared" si="8"/>
        <v>1.6346140739182091E-5</v>
      </c>
      <c r="H105" s="19">
        <f t="shared" si="9"/>
        <v>-0.75685136498762939</v>
      </c>
      <c r="I105" s="19">
        <f t="shared" si="10"/>
        <v>5.0332045031080508</v>
      </c>
    </row>
    <row r="106" spans="1:9" x14ac:dyDescent="0.3">
      <c r="A106" s="33" t="s">
        <v>542</v>
      </c>
      <c r="B106" s="39">
        <v>0.240368</v>
      </c>
      <c r="C106" s="19">
        <f t="shared" si="6"/>
        <v>6.1068402640761192E-5</v>
      </c>
      <c r="D106" s="39">
        <v>0</v>
      </c>
      <c r="E106" s="19">
        <f t="shared" si="7"/>
        <v>0</v>
      </c>
      <c r="F106" s="39">
        <v>0</v>
      </c>
      <c r="G106" s="19">
        <f t="shared" si="8"/>
        <v>0</v>
      </c>
      <c r="H106" s="19" t="e">
        <f t="shared" si="9"/>
        <v>#DIV/0!</v>
      </c>
      <c r="I106" s="19" t="e">
        <f t="shared" si="10"/>
        <v>#DIV/0!</v>
      </c>
    </row>
    <row r="107" spans="1:9" x14ac:dyDescent="0.3">
      <c r="A107" s="33" t="s">
        <v>487</v>
      </c>
      <c r="B107" s="39">
        <v>0.21292011</v>
      </c>
      <c r="C107" s="19">
        <f t="shared" si="6"/>
        <v>5.4094933634240673E-5</v>
      </c>
      <c r="D107" s="39">
        <v>0.66179342000000008</v>
      </c>
      <c r="E107" s="19">
        <f t="shared" si="7"/>
        <v>1.629284489749854E-4</v>
      </c>
      <c r="F107" s="39">
        <v>2.906419E-2</v>
      </c>
      <c r="G107" s="19">
        <f t="shared" si="8"/>
        <v>1.1070591294157218E-5</v>
      </c>
      <c r="H107" s="19">
        <f t="shared" si="9"/>
        <v>-0.67826801602228082</v>
      </c>
      <c r="I107" s="19">
        <f t="shared" si="10"/>
        <v>6.3258573522950403</v>
      </c>
    </row>
    <row r="108" spans="1:9" x14ac:dyDescent="0.3">
      <c r="A108" s="33" t="s">
        <v>345</v>
      </c>
      <c r="B108" s="39">
        <v>0.21223982999999999</v>
      </c>
      <c r="C108" s="19">
        <f t="shared" si="6"/>
        <v>5.3922100258132135E-5</v>
      </c>
      <c r="D108" s="39">
        <v>0.53608915000000001</v>
      </c>
      <c r="E108" s="19">
        <f t="shared" si="7"/>
        <v>1.3198102471586722E-4</v>
      </c>
      <c r="F108" s="39">
        <v>0</v>
      </c>
      <c r="G108" s="19">
        <f t="shared" si="8"/>
        <v>0</v>
      </c>
      <c r="H108" s="19">
        <f t="shared" si="9"/>
        <v>-0.60409601649277933</v>
      </c>
      <c r="I108" s="19" t="e">
        <f t="shared" si="10"/>
        <v>#DIV/0!</v>
      </c>
    </row>
    <row r="109" spans="1:9" x14ac:dyDescent="0.3">
      <c r="A109" s="33" t="s">
        <v>465</v>
      </c>
      <c r="B109" s="39">
        <v>0.21073182999999998</v>
      </c>
      <c r="C109" s="19">
        <f t="shared" si="6"/>
        <v>5.3538974587567551E-5</v>
      </c>
      <c r="D109" s="39">
        <v>5.2632309999999995E-2</v>
      </c>
      <c r="E109" s="19">
        <f t="shared" si="7"/>
        <v>1.2957669833390928E-5</v>
      </c>
      <c r="F109" s="39">
        <v>2.3779999999999999E-3</v>
      </c>
      <c r="G109" s="19">
        <f t="shared" si="8"/>
        <v>9.0578358101518965E-7</v>
      </c>
      <c r="H109" s="19">
        <f t="shared" si="9"/>
        <v>3.0038491565352157</v>
      </c>
      <c r="I109" s="19">
        <f t="shared" si="10"/>
        <v>87.617253994953742</v>
      </c>
    </row>
    <row r="110" spans="1:9" x14ac:dyDescent="0.3">
      <c r="A110" s="33" t="s">
        <v>489</v>
      </c>
      <c r="B110" s="39">
        <v>0.20346357999999998</v>
      </c>
      <c r="C110" s="19">
        <f t="shared" si="6"/>
        <v>5.1692387614702141E-5</v>
      </c>
      <c r="D110" s="39">
        <v>7.335324E-2</v>
      </c>
      <c r="E110" s="19">
        <f t="shared" si="7"/>
        <v>1.8059003397903016E-5</v>
      </c>
      <c r="F110" s="39">
        <v>5.1479999999999998E-3</v>
      </c>
      <c r="G110" s="19">
        <f t="shared" si="8"/>
        <v>1.9608805193718236E-6</v>
      </c>
      <c r="H110" s="19">
        <f t="shared" si="9"/>
        <v>1.7737504164778541</v>
      </c>
      <c r="I110" s="19">
        <f t="shared" si="10"/>
        <v>38.522839937839933</v>
      </c>
    </row>
    <row r="111" spans="1:9" x14ac:dyDescent="0.3">
      <c r="A111" s="33" t="s">
        <v>550</v>
      </c>
      <c r="B111" s="39">
        <v>0.19436999999999999</v>
      </c>
      <c r="C111" s="19">
        <f t="shared" si="6"/>
        <v>4.938205344007834E-5</v>
      </c>
      <c r="D111" s="39">
        <v>6.3680000000000004E-3</v>
      </c>
      <c r="E111" s="19">
        <f t="shared" si="7"/>
        <v>1.5677526123978491E-6</v>
      </c>
      <c r="F111" s="39">
        <v>0</v>
      </c>
      <c r="G111" s="19">
        <f t="shared" si="8"/>
        <v>0</v>
      </c>
      <c r="H111" s="19">
        <f t="shared" si="9"/>
        <v>29.522927135678387</v>
      </c>
      <c r="I111" s="19" t="e">
        <f t="shared" si="10"/>
        <v>#DIV/0!</v>
      </c>
    </row>
    <row r="112" spans="1:9" x14ac:dyDescent="0.3">
      <c r="A112" s="33" t="s">
        <v>552</v>
      </c>
      <c r="B112" s="39">
        <v>0.18128105</v>
      </c>
      <c r="C112" s="19">
        <f t="shared" si="6"/>
        <v>4.605664711001448E-5</v>
      </c>
      <c r="D112" s="39">
        <v>6.3270359999999998E-2</v>
      </c>
      <c r="E112" s="19">
        <f t="shared" si="7"/>
        <v>1.5576675907247545E-5</v>
      </c>
      <c r="F112" s="39">
        <v>0</v>
      </c>
      <c r="G112" s="19">
        <f t="shared" si="8"/>
        <v>0</v>
      </c>
      <c r="H112" s="19">
        <f t="shared" si="9"/>
        <v>1.8651812633909466</v>
      </c>
      <c r="I112" s="19" t="e">
        <f t="shared" si="10"/>
        <v>#DIV/0!</v>
      </c>
    </row>
    <row r="113" spans="1:9" x14ac:dyDescent="0.3">
      <c r="A113" s="33" t="s">
        <v>420</v>
      </c>
      <c r="B113" s="39">
        <v>0.17574576</v>
      </c>
      <c r="C113" s="19">
        <f t="shared" si="6"/>
        <v>4.4650339621274803E-5</v>
      </c>
      <c r="D113" s="39">
        <v>1.13606859</v>
      </c>
      <c r="E113" s="19">
        <f t="shared" si="7"/>
        <v>2.7969134733599887E-4</v>
      </c>
      <c r="F113" s="39">
        <v>0.10884217</v>
      </c>
      <c r="G113" s="19">
        <f t="shared" si="8"/>
        <v>4.1458137303643419E-5</v>
      </c>
      <c r="H113" s="19">
        <f t="shared" si="9"/>
        <v>-0.84530356569403964</v>
      </c>
      <c r="I113" s="19">
        <f t="shared" si="10"/>
        <v>0.61468445548264983</v>
      </c>
    </row>
    <row r="114" spans="1:9" x14ac:dyDescent="0.3">
      <c r="A114" s="33" t="s">
        <v>507</v>
      </c>
      <c r="B114" s="39">
        <v>0.17369999999999999</v>
      </c>
      <c r="C114" s="19">
        <f t="shared" si="6"/>
        <v>4.4130589507339651E-5</v>
      </c>
      <c r="D114" s="39">
        <v>0.27533299</v>
      </c>
      <c r="E114" s="19">
        <f t="shared" si="7"/>
        <v>6.7784864062784363E-5</v>
      </c>
      <c r="F114" s="39">
        <v>1.064E-2</v>
      </c>
      <c r="G114" s="19">
        <f t="shared" si="8"/>
        <v>4.0527911278392005E-6</v>
      </c>
      <c r="H114" s="19">
        <f t="shared" si="9"/>
        <v>-0.36912754261666936</v>
      </c>
      <c r="I114" s="19">
        <f t="shared" si="10"/>
        <v>15.325187969924812</v>
      </c>
    </row>
    <row r="115" spans="1:9" x14ac:dyDescent="0.3">
      <c r="A115" s="33" t="s">
        <v>407</v>
      </c>
      <c r="B115" s="39">
        <v>0.1709</v>
      </c>
      <c r="C115" s="19">
        <f t="shared" si="6"/>
        <v>4.3419215583214433E-5</v>
      </c>
      <c r="D115" s="39">
        <v>0.46500000000000002</v>
      </c>
      <c r="E115" s="19">
        <f t="shared" si="7"/>
        <v>1.1447942285882536E-4</v>
      </c>
      <c r="F115" s="39">
        <v>0.38165652</v>
      </c>
      <c r="G115" s="19">
        <f t="shared" si="8"/>
        <v>1.4537351110319402E-4</v>
      </c>
      <c r="H115" s="19">
        <f t="shared" si="9"/>
        <v>-0.63247311827956998</v>
      </c>
      <c r="I115" s="19">
        <f t="shared" si="10"/>
        <v>-0.5522151698076585</v>
      </c>
    </row>
    <row r="116" spans="1:9" x14ac:dyDescent="0.3">
      <c r="A116" s="33" t="s">
        <v>351</v>
      </c>
      <c r="B116" s="39">
        <v>0.16244728</v>
      </c>
      <c r="C116" s="19">
        <f t="shared" si="6"/>
        <v>4.127169965609595E-5</v>
      </c>
      <c r="D116" s="39">
        <v>4.27459E-3</v>
      </c>
      <c r="E116" s="19">
        <f t="shared" si="7"/>
        <v>1.0523711745335618E-6</v>
      </c>
      <c r="F116" s="39">
        <v>0</v>
      </c>
      <c r="G116" s="19">
        <f t="shared" si="8"/>
        <v>0</v>
      </c>
      <c r="H116" s="19">
        <f t="shared" si="9"/>
        <v>37.003008475666675</v>
      </c>
      <c r="I116" s="19" t="e">
        <f t="shared" si="10"/>
        <v>#DIV/0!</v>
      </c>
    </row>
    <row r="117" spans="1:9" x14ac:dyDescent="0.3">
      <c r="A117" s="33" t="s">
        <v>546</v>
      </c>
      <c r="B117" s="39">
        <v>0.15608910000000001</v>
      </c>
      <c r="C117" s="19">
        <f t="shared" si="6"/>
        <v>3.9656326992919349E-5</v>
      </c>
      <c r="D117" s="39">
        <v>3.5013679999999998E-2</v>
      </c>
      <c r="E117" s="19">
        <f t="shared" si="7"/>
        <v>8.6200986635776254E-6</v>
      </c>
      <c r="F117" s="39">
        <v>1.4862E-2</v>
      </c>
      <c r="G117" s="19">
        <f t="shared" si="8"/>
        <v>5.6609569306340405E-6</v>
      </c>
      <c r="H117" s="19">
        <f t="shared" si="9"/>
        <v>3.4579461513328509</v>
      </c>
      <c r="I117" s="19">
        <f t="shared" si="10"/>
        <v>9.502563584981834</v>
      </c>
    </row>
    <row r="118" spans="1:9" x14ac:dyDescent="0.3">
      <c r="A118" s="33" t="s">
        <v>414</v>
      </c>
      <c r="B118" s="39">
        <v>0.15456333999999999</v>
      </c>
      <c r="C118" s="19">
        <f t="shared" si="6"/>
        <v>3.9268689179178879E-5</v>
      </c>
      <c r="D118" s="39">
        <v>0.57347556999999993</v>
      </c>
      <c r="E118" s="19">
        <f t="shared" si="7"/>
        <v>1.4118527371448578E-4</v>
      </c>
      <c r="F118" s="39">
        <v>0</v>
      </c>
      <c r="G118" s="19">
        <f t="shared" si="8"/>
        <v>0</v>
      </c>
      <c r="H118" s="19">
        <f t="shared" si="9"/>
        <v>-0.73047964362283113</v>
      </c>
      <c r="I118" s="19" t="e">
        <f t="shared" si="10"/>
        <v>#DIV/0!</v>
      </c>
    </row>
    <row r="119" spans="1:9" x14ac:dyDescent="0.3">
      <c r="A119" s="33" t="s">
        <v>529</v>
      </c>
      <c r="B119" s="39">
        <v>0.1527</v>
      </c>
      <c r="C119" s="19">
        <f t="shared" si="6"/>
        <v>3.8795285076400491E-5</v>
      </c>
      <c r="D119" s="39">
        <v>1.53146998</v>
      </c>
      <c r="E119" s="19">
        <f t="shared" si="7"/>
        <v>3.7703612781939095E-4</v>
      </c>
      <c r="F119" s="39">
        <v>1.0185E-2</v>
      </c>
      <c r="G119" s="19">
        <f t="shared" si="8"/>
        <v>3.8794809809250234E-6</v>
      </c>
      <c r="H119" s="19">
        <f t="shared" si="9"/>
        <v>-0.90029187513032416</v>
      </c>
      <c r="I119" s="19">
        <f t="shared" si="10"/>
        <v>13.992636229749632</v>
      </c>
    </row>
    <row r="120" spans="1:9" x14ac:dyDescent="0.3">
      <c r="A120" s="33" t="s">
        <v>436</v>
      </c>
      <c r="B120" s="39">
        <v>0.1492</v>
      </c>
      <c r="C120" s="19">
        <f t="shared" si="6"/>
        <v>3.7906067671243967E-5</v>
      </c>
      <c r="D120" s="39">
        <v>0</v>
      </c>
      <c r="E120" s="19">
        <f t="shared" si="7"/>
        <v>0</v>
      </c>
      <c r="F120" s="39">
        <v>0</v>
      </c>
      <c r="G120" s="19">
        <f t="shared" si="8"/>
        <v>0</v>
      </c>
      <c r="H120" s="19" t="e">
        <f t="shared" si="9"/>
        <v>#DIV/0!</v>
      </c>
      <c r="I120" s="19" t="e">
        <f t="shared" si="10"/>
        <v>#DIV/0!</v>
      </c>
    </row>
    <row r="121" spans="1:9" x14ac:dyDescent="0.3">
      <c r="A121" s="33" t="s">
        <v>375</v>
      </c>
      <c r="B121" s="39">
        <v>0.139628</v>
      </c>
      <c r="C121" s="19">
        <f t="shared" si="6"/>
        <v>3.5474185099198745E-5</v>
      </c>
      <c r="D121" s="39">
        <v>2.0646900000000003E-2</v>
      </c>
      <c r="E121" s="19">
        <f t="shared" si="7"/>
        <v>5.0831079480083468E-6</v>
      </c>
      <c r="F121" s="39">
        <v>0</v>
      </c>
      <c r="G121" s="19">
        <f t="shared" si="8"/>
        <v>0</v>
      </c>
      <c r="H121" s="19">
        <f t="shared" si="9"/>
        <v>5.762661707084356</v>
      </c>
      <c r="I121" s="19" t="e">
        <f t="shared" si="10"/>
        <v>#DIV/0!</v>
      </c>
    </row>
    <row r="122" spans="1:9" x14ac:dyDescent="0.3">
      <c r="A122" s="33" t="s">
        <v>457</v>
      </c>
      <c r="B122" s="39">
        <v>0.13262107000000001</v>
      </c>
      <c r="C122" s="19">
        <f t="shared" si="6"/>
        <v>3.369398963842348E-5</v>
      </c>
      <c r="D122" s="39">
        <v>0.13920491000000002</v>
      </c>
      <c r="E122" s="19">
        <f t="shared" si="7"/>
        <v>3.427117796970909E-5</v>
      </c>
      <c r="F122" s="39">
        <v>6.5003749999999999E-2</v>
      </c>
      <c r="G122" s="19">
        <f t="shared" si="8"/>
        <v>2.4760020796642613E-5</v>
      </c>
      <c r="H122" s="19">
        <f t="shared" si="9"/>
        <v>-4.7296032877001348E-2</v>
      </c>
      <c r="I122" s="19">
        <f t="shared" si="10"/>
        <v>1.0402064496279064</v>
      </c>
    </row>
    <row r="123" spans="1:9" x14ac:dyDescent="0.3">
      <c r="A123" s="33" t="s">
        <v>340</v>
      </c>
      <c r="B123" s="39">
        <v>0.13045005000000001</v>
      </c>
      <c r="C123" s="19">
        <f t="shared" si="6"/>
        <v>3.3142415703868357E-5</v>
      </c>
      <c r="D123" s="39">
        <v>0.18279354</v>
      </c>
      <c r="E123" s="19">
        <f t="shared" si="7"/>
        <v>4.5002363358110982E-5</v>
      </c>
      <c r="F123" s="39">
        <v>0.40044524999999997</v>
      </c>
      <c r="G123" s="19">
        <f t="shared" si="8"/>
        <v>1.5253016507381112E-4</v>
      </c>
      <c r="H123" s="19">
        <f t="shared" si="9"/>
        <v>-0.28635306258634741</v>
      </c>
      <c r="I123" s="19">
        <f t="shared" si="10"/>
        <v>-0.67423748939461758</v>
      </c>
    </row>
    <row r="124" spans="1:9" x14ac:dyDescent="0.3">
      <c r="A124" s="33" t="s">
        <v>474</v>
      </c>
      <c r="B124" s="39">
        <v>0.12856886000000001</v>
      </c>
      <c r="C124" s="19">
        <f t="shared" si="6"/>
        <v>3.2664476592323668E-5</v>
      </c>
      <c r="D124" s="39">
        <v>0.22176958999999999</v>
      </c>
      <c r="E124" s="19">
        <f t="shared" si="7"/>
        <v>5.4597967034060914E-5</v>
      </c>
      <c r="F124" s="39">
        <v>0</v>
      </c>
      <c r="G124" s="19">
        <f t="shared" si="8"/>
        <v>0</v>
      </c>
      <c r="H124" s="19">
        <f t="shared" si="9"/>
        <v>-0.42025928802952639</v>
      </c>
      <c r="I124" s="19" t="e">
        <f t="shared" si="10"/>
        <v>#DIV/0!</v>
      </c>
    </row>
    <row r="125" spans="1:9" x14ac:dyDescent="0.3">
      <c r="A125" s="33" t="s">
        <v>486</v>
      </c>
      <c r="B125" s="39">
        <v>0.12045314</v>
      </c>
      <c r="C125" s="19">
        <f t="shared" si="6"/>
        <v>3.0602579598215975E-5</v>
      </c>
      <c r="D125" s="39">
        <v>2.2997079</v>
      </c>
      <c r="E125" s="19">
        <f t="shared" si="7"/>
        <v>5.6617039384060483E-4</v>
      </c>
      <c r="F125" s="39">
        <v>1.5E-3</v>
      </c>
      <c r="G125" s="19">
        <f t="shared" si="8"/>
        <v>5.7135213268409774E-7</v>
      </c>
      <c r="H125" s="19">
        <f t="shared" si="9"/>
        <v>-0.94762241761225419</v>
      </c>
      <c r="I125" s="19">
        <f t="shared" si="10"/>
        <v>79.302093333333332</v>
      </c>
    </row>
    <row r="126" spans="1:9" x14ac:dyDescent="0.3">
      <c r="A126" s="33" t="s">
        <v>562</v>
      </c>
      <c r="B126" s="39">
        <v>0.11820963000000001</v>
      </c>
      <c r="C126" s="19">
        <f t="shared" si="6"/>
        <v>3.0032588700889482E-5</v>
      </c>
      <c r="D126" s="39">
        <v>8.7638830000000001E-2</v>
      </c>
      <c r="E126" s="19">
        <f t="shared" si="7"/>
        <v>2.1576005760048835E-5</v>
      </c>
      <c r="F126" s="39">
        <v>2.7056199999999997E-3</v>
      </c>
      <c r="G126" s="19">
        <f t="shared" si="8"/>
        <v>1.0305745048218322E-6</v>
      </c>
      <c r="H126" s="19">
        <f t="shared" si="9"/>
        <v>0.34882711236560326</v>
      </c>
      <c r="I126" s="19">
        <f t="shared" si="10"/>
        <v>42.690403678269682</v>
      </c>
    </row>
    <row r="127" spans="1:9" x14ac:dyDescent="0.3">
      <c r="A127" s="33" t="s">
        <v>366</v>
      </c>
      <c r="B127" s="39">
        <v>0.114852</v>
      </c>
      <c r="C127" s="19">
        <f t="shared" si="6"/>
        <v>2.9179542119153564E-5</v>
      </c>
      <c r="D127" s="39">
        <v>0</v>
      </c>
      <c r="E127" s="19">
        <f t="shared" si="7"/>
        <v>0</v>
      </c>
      <c r="F127" s="39">
        <v>0</v>
      </c>
      <c r="G127" s="19">
        <f t="shared" si="8"/>
        <v>0</v>
      </c>
      <c r="H127" s="19" t="e">
        <f t="shared" si="9"/>
        <v>#DIV/0!</v>
      </c>
      <c r="I127" s="19" t="e">
        <f t="shared" si="10"/>
        <v>#DIV/0!</v>
      </c>
    </row>
    <row r="128" spans="1:9" x14ac:dyDescent="0.3">
      <c r="A128" s="33" t="s">
        <v>515</v>
      </c>
      <c r="B128" s="39">
        <v>0.11422950999999999</v>
      </c>
      <c r="C128" s="19">
        <f t="shared" si="6"/>
        <v>2.9021390992714736E-5</v>
      </c>
      <c r="D128" s="39">
        <v>0.21143157000000001</v>
      </c>
      <c r="E128" s="19">
        <f t="shared" si="7"/>
        <v>5.20528260381405E-5</v>
      </c>
      <c r="F128" s="39">
        <v>0.17760132000000001</v>
      </c>
      <c r="G128" s="19">
        <f t="shared" si="8"/>
        <v>6.7648595299673936E-5</v>
      </c>
      <c r="H128" s="19">
        <f t="shared" si="9"/>
        <v>-0.45973295284143245</v>
      </c>
      <c r="I128" s="19">
        <f t="shared" si="10"/>
        <v>-0.35682060245948632</v>
      </c>
    </row>
    <row r="129" spans="1:9" x14ac:dyDescent="0.3">
      <c r="A129" s="33" t="s">
        <v>518</v>
      </c>
      <c r="B129" s="39">
        <v>0.10616797</v>
      </c>
      <c r="C129" s="19">
        <f t="shared" si="6"/>
        <v>2.6973259084038868E-5</v>
      </c>
      <c r="D129" s="39">
        <v>9.6264890000000006E-2</v>
      </c>
      <c r="E129" s="19">
        <f t="shared" si="7"/>
        <v>2.3699675373695288E-5</v>
      </c>
      <c r="F129" s="39">
        <v>0.15227048999999998</v>
      </c>
      <c r="G129" s="19">
        <f t="shared" si="8"/>
        <v>5.8000046137568382E-5</v>
      </c>
      <c r="H129" s="19">
        <f t="shared" si="9"/>
        <v>0.10287322823513323</v>
      </c>
      <c r="I129" s="19">
        <f t="shared" si="10"/>
        <v>-0.30276726632980555</v>
      </c>
    </row>
    <row r="130" spans="1:9" x14ac:dyDescent="0.3">
      <c r="A130" s="33" t="s">
        <v>462</v>
      </c>
      <c r="B130" s="39">
        <v>9.9145490000000003E-2</v>
      </c>
      <c r="C130" s="19">
        <f t="shared" si="6"/>
        <v>2.5189112957363551E-5</v>
      </c>
      <c r="D130" s="39">
        <v>2.1495730000000001E-2</v>
      </c>
      <c r="E130" s="19">
        <f t="shared" si="7"/>
        <v>5.2920833641486838E-6</v>
      </c>
      <c r="F130" s="39">
        <v>1.0382499999999999E-2</v>
      </c>
      <c r="G130" s="19">
        <f t="shared" si="8"/>
        <v>3.9547090117284299E-6</v>
      </c>
      <c r="H130" s="19">
        <f t="shared" si="9"/>
        <v>3.612334170553873</v>
      </c>
      <c r="I130" s="19">
        <f t="shared" si="10"/>
        <v>8.5492887069588264</v>
      </c>
    </row>
    <row r="131" spans="1:9" x14ac:dyDescent="0.3">
      <c r="A131" s="33" t="s">
        <v>497</v>
      </c>
      <c r="B131" s="39">
        <v>9.643497999999999E-2</v>
      </c>
      <c r="C131" s="19">
        <f t="shared" si="6"/>
        <v>2.4500475051977599E-5</v>
      </c>
      <c r="D131" s="39">
        <v>0.67885917000000007</v>
      </c>
      <c r="E131" s="19">
        <f t="shared" si="7"/>
        <v>1.6712990534198109E-4</v>
      </c>
      <c r="F131" s="39">
        <v>1.93276677</v>
      </c>
      <c r="G131" s="19">
        <f t="shared" si="8"/>
        <v>7.3619361068030331E-4</v>
      </c>
      <c r="H131" s="19">
        <f t="shared" si="9"/>
        <v>-0.85794552940928825</v>
      </c>
      <c r="I131" s="19">
        <f t="shared" si="10"/>
        <v>-0.95010521626466082</v>
      </c>
    </row>
    <row r="132" spans="1:9" x14ac:dyDescent="0.3">
      <c r="A132" s="33" t="s">
        <v>479</v>
      </c>
      <c r="B132" s="39">
        <v>9.4859089999999993E-2</v>
      </c>
      <c r="C132" s="19">
        <f t="shared" si="6"/>
        <v>2.4100101104374137E-5</v>
      </c>
      <c r="D132" s="39">
        <v>1.2452E-2</v>
      </c>
      <c r="E132" s="19">
        <f t="shared" si="7"/>
        <v>3.0655866095442864E-6</v>
      </c>
      <c r="F132" s="39">
        <v>0.44077669000000003</v>
      </c>
      <c r="G132" s="19">
        <f t="shared" si="8"/>
        <v>1.6789246791262496E-4</v>
      </c>
      <c r="H132" s="19">
        <f t="shared" si="9"/>
        <v>6.6179802441374873</v>
      </c>
      <c r="I132" s="19">
        <f t="shared" si="10"/>
        <v>-0.78479104691312063</v>
      </c>
    </row>
    <row r="133" spans="1:9" x14ac:dyDescent="0.3">
      <c r="A133" s="33" t="s">
        <v>495</v>
      </c>
      <c r="B133" s="39">
        <v>9.3531779999999995E-2</v>
      </c>
      <c r="C133" s="19">
        <f t="shared" si="6"/>
        <v>2.3762881917506048E-5</v>
      </c>
      <c r="D133" s="39">
        <v>1.4234999999999999E-2</v>
      </c>
      <c r="E133" s="19">
        <f t="shared" si="7"/>
        <v>3.5045474933233954E-6</v>
      </c>
      <c r="F133" s="39">
        <v>0</v>
      </c>
      <c r="G133" s="19">
        <f t="shared" si="8"/>
        <v>0</v>
      </c>
      <c r="H133" s="19">
        <f t="shared" si="9"/>
        <v>5.5705500526870386</v>
      </c>
      <c r="I133" s="19" t="e">
        <f t="shared" si="10"/>
        <v>#DIV/0!</v>
      </c>
    </row>
    <row r="134" spans="1:9" x14ac:dyDescent="0.3">
      <c r="A134" s="33" t="s">
        <v>485</v>
      </c>
      <c r="B134" s="39">
        <v>8.8161199999999995E-2</v>
      </c>
      <c r="C134" s="19">
        <f t="shared" si="6"/>
        <v>2.2398420999853036E-5</v>
      </c>
      <c r="D134" s="39">
        <v>0.11639592999999999</v>
      </c>
      <c r="E134" s="19">
        <f t="shared" si="7"/>
        <v>2.865578255809943E-5</v>
      </c>
      <c r="F134" s="39">
        <v>9.9501000000000006E-2</v>
      </c>
      <c r="G134" s="19">
        <f t="shared" si="8"/>
        <v>3.7900072369466945E-5</v>
      </c>
      <c r="H134" s="19">
        <f t="shared" si="9"/>
        <v>-0.24257489071997618</v>
      </c>
      <c r="I134" s="19">
        <f t="shared" si="10"/>
        <v>-0.11396669380207247</v>
      </c>
    </row>
    <row r="135" spans="1:9" x14ac:dyDescent="0.3">
      <c r="A135" s="33" t="s">
        <v>419</v>
      </c>
      <c r="B135" s="39">
        <v>8.5938470000000003E-2</v>
      </c>
      <c r="C135" s="19">
        <f t="shared" si="6"/>
        <v>2.183370951329202E-5</v>
      </c>
      <c r="D135" s="39">
        <v>1.4177448000000001</v>
      </c>
      <c r="E135" s="19">
        <f t="shared" si="7"/>
        <v>3.4903786336580817E-4</v>
      </c>
      <c r="F135" s="39">
        <v>5.4541360000000004E-2</v>
      </c>
      <c r="G135" s="19">
        <f t="shared" si="8"/>
        <v>2.0774881570327431E-5</v>
      </c>
      <c r="H135" s="19">
        <f t="shared" si="9"/>
        <v>-0.9393836817458262</v>
      </c>
      <c r="I135" s="19">
        <f t="shared" si="10"/>
        <v>0.57565689597765801</v>
      </c>
    </row>
    <row r="136" spans="1:9" x14ac:dyDescent="0.3">
      <c r="A136" s="33" t="s">
        <v>381</v>
      </c>
      <c r="B136" s="39">
        <v>8.0125000000000002E-2</v>
      </c>
      <c r="C136" s="19">
        <f t="shared" si="6"/>
        <v>2.0356727025190501E-5</v>
      </c>
      <c r="D136" s="39">
        <v>0.31224099999999999</v>
      </c>
      <c r="E136" s="19">
        <f t="shared" si="7"/>
        <v>7.6871332199704271E-5</v>
      </c>
      <c r="F136" s="39">
        <v>0</v>
      </c>
      <c r="G136" s="19">
        <f t="shared" si="8"/>
        <v>0</v>
      </c>
      <c r="H136" s="19">
        <f t="shared" si="9"/>
        <v>-0.74338731941032732</v>
      </c>
      <c r="I136" s="19" t="e">
        <f t="shared" si="10"/>
        <v>#DIV/0!</v>
      </c>
    </row>
    <row r="137" spans="1:9" x14ac:dyDescent="0.3">
      <c r="A137" s="33" t="s">
        <v>565</v>
      </c>
      <c r="B137" s="39">
        <v>7.9851929999999988E-2</v>
      </c>
      <c r="C137" s="19">
        <f t="shared" ref="C137:C200" si="11">(B137/$B$271)</f>
        <v>2.0287350283240186E-5</v>
      </c>
      <c r="D137" s="39">
        <v>1.3841424499999999</v>
      </c>
      <c r="E137" s="19">
        <f t="shared" ref="E137:E200" si="12">(D137/$D$271)</f>
        <v>3.4076522329118392E-4</v>
      </c>
      <c r="F137" s="39">
        <v>1.5934300000000001E-3</v>
      </c>
      <c r="G137" s="19">
        <f t="shared" ref="G137:G200" si="13">(F137/$F$271)</f>
        <v>6.0693975252188131E-7</v>
      </c>
      <c r="H137" s="19">
        <f t="shared" ref="H137:H200" si="14">(B137/D137)-1</f>
        <v>-0.9423094566603315</v>
      </c>
      <c r="I137" s="19">
        <f t="shared" ref="I137:I200" si="15">(B137/F137)-1</f>
        <v>49.113233715946095</v>
      </c>
    </row>
    <row r="138" spans="1:9" x14ac:dyDescent="0.3">
      <c r="A138" s="33" t="s">
        <v>570</v>
      </c>
      <c r="B138" s="39">
        <v>7.6682199999999992E-2</v>
      </c>
      <c r="C138" s="19">
        <f t="shared" si="11"/>
        <v>1.9482041973055386E-5</v>
      </c>
      <c r="D138" s="39">
        <v>0.23298674999999999</v>
      </c>
      <c r="E138" s="19">
        <f t="shared" si="12"/>
        <v>5.7359545534953607E-5</v>
      </c>
      <c r="F138" s="39">
        <v>2.0000000000000001E-4</v>
      </c>
      <c r="G138" s="19">
        <f t="shared" si="13"/>
        <v>7.6180284357879701E-8</v>
      </c>
      <c r="H138" s="19">
        <f t="shared" si="14"/>
        <v>-0.67087312905133012</v>
      </c>
      <c r="I138" s="19">
        <f t="shared" si="15"/>
        <v>382.41099999999994</v>
      </c>
    </row>
    <row r="139" spans="1:9" x14ac:dyDescent="0.3">
      <c r="A139" s="33" t="s">
        <v>504</v>
      </c>
      <c r="B139" s="39">
        <v>7.4944509999999992E-2</v>
      </c>
      <c r="C139" s="19">
        <f t="shared" si="11"/>
        <v>1.9040560775122116E-5</v>
      </c>
      <c r="D139" s="39">
        <v>0.34381314000000002</v>
      </c>
      <c r="E139" s="19">
        <f t="shared" si="12"/>
        <v>8.4644150190280688E-5</v>
      </c>
      <c r="F139" s="39">
        <v>0.24735507999999998</v>
      </c>
      <c r="G139" s="19">
        <f t="shared" si="13"/>
        <v>9.4217901658830399E-5</v>
      </c>
      <c r="H139" s="19">
        <f t="shared" si="14"/>
        <v>-0.78201964590416762</v>
      </c>
      <c r="I139" s="19">
        <f t="shared" si="15"/>
        <v>-0.6970164914340955</v>
      </c>
    </row>
    <row r="140" spans="1:9" x14ac:dyDescent="0.3">
      <c r="A140" s="33" t="s">
        <v>559</v>
      </c>
      <c r="B140" s="39">
        <v>6.9469000000000003E-2</v>
      </c>
      <c r="C140" s="19">
        <f t="shared" si="11"/>
        <v>1.7649441119662512E-5</v>
      </c>
      <c r="D140" s="39">
        <v>0.61386300000000005</v>
      </c>
      <c r="E140" s="19">
        <f t="shared" si="12"/>
        <v>1.5112834828900454E-4</v>
      </c>
      <c r="F140" s="39">
        <v>0</v>
      </c>
      <c r="G140" s="19">
        <f t="shared" si="13"/>
        <v>0</v>
      </c>
      <c r="H140" s="19">
        <f t="shared" si="14"/>
        <v>-0.88683305558406356</v>
      </c>
      <c r="I140" s="19" t="e">
        <f t="shared" si="15"/>
        <v>#DIV/0!</v>
      </c>
    </row>
    <row r="141" spans="1:9" x14ac:dyDescent="0.3">
      <c r="A141" s="33" t="s">
        <v>428</v>
      </c>
      <c r="B141" s="39">
        <v>6.4979999999999996E-2</v>
      </c>
      <c r="C141" s="19">
        <f t="shared" si="11"/>
        <v>1.6508956282020325E-5</v>
      </c>
      <c r="D141" s="39">
        <v>0.1183</v>
      </c>
      <c r="E141" s="19">
        <f t="shared" si="12"/>
        <v>2.9124549944514062E-5</v>
      </c>
      <c r="F141" s="39">
        <v>0</v>
      </c>
      <c r="G141" s="19">
        <f t="shared" si="13"/>
        <v>0</v>
      </c>
      <c r="H141" s="19">
        <f t="shared" si="14"/>
        <v>-0.45071851225697379</v>
      </c>
      <c r="I141" s="19" t="e">
        <f t="shared" si="15"/>
        <v>#DIV/0!</v>
      </c>
    </row>
    <row r="142" spans="1:9" x14ac:dyDescent="0.3">
      <c r="A142" s="33" t="s">
        <v>431</v>
      </c>
      <c r="B142" s="39">
        <v>6.4310699999999998E-2</v>
      </c>
      <c r="C142" s="19">
        <f t="shared" si="11"/>
        <v>1.6338912507942822E-5</v>
      </c>
      <c r="D142" s="39">
        <v>4.3016856900000002</v>
      </c>
      <c r="E142" s="19">
        <f t="shared" si="12"/>
        <v>1.0590419249704686E-3</v>
      </c>
      <c r="F142" s="39">
        <v>5.8744900000000003E-2</v>
      </c>
      <c r="G142" s="19">
        <f t="shared" si="13"/>
        <v>2.2376015932876038E-5</v>
      </c>
      <c r="H142" s="19">
        <f t="shared" si="14"/>
        <v>-0.9850498840141898</v>
      </c>
      <c r="I142" s="19">
        <f t="shared" si="15"/>
        <v>9.4745245970288439E-2</v>
      </c>
    </row>
    <row r="143" spans="1:9" x14ac:dyDescent="0.3">
      <c r="A143" s="33" t="s">
        <v>568</v>
      </c>
      <c r="B143" s="39">
        <v>6.3412570000000001E-2</v>
      </c>
      <c r="C143" s="19">
        <f t="shared" si="11"/>
        <v>1.6110731699916185E-5</v>
      </c>
      <c r="D143" s="39">
        <v>0.11171995</v>
      </c>
      <c r="E143" s="19">
        <f t="shared" si="12"/>
        <v>2.7504592253369515E-5</v>
      </c>
      <c r="F143" s="39">
        <v>8.8999999999999995E-5</v>
      </c>
      <c r="G143" s="19">
        <f t="shared" si="13"/>
        <v>3.3900226539256463E-8</v>
      </c>
      <c r="H143" s="19">
        <f t="shared" si="14"/>
        <v>-0.43239707858802301</v>
      </c>
      <c r="I143" s="19">
        <f t="shared" si="15"/>
        <v>711.50078651685396</v>
      </c>
    </row>
    <row r="144" spans="1:9" x14ac:dyDescent="0.3">
      <c r="A144" s="33" t="s">
        <v>537</v>
      </c>
      <c r="B144" s="39">
        <v>6.1351839999999998E-2</v>
      </c>
      <c r="C144" s="19">
        <f t="shared" si="11"/>
        <v>1.5587178276108125E-5</v>
      </c>
      <c r="D144" s="39">
        <v>0.26823821999999997</v>
      </c>
      <c r="E144" s="19">
        <f t="shared" si="12"/>
        <v>6.6038186267265847E-5</v>
      </c>
      <c r="F144" s="39">
        <v>1.1689000000000001E-3</v>
      </c>
      <c r="G144" s="19">
        <f t="shared" si="13"/>
        <v>4.4523567192962793E-7</v>
      </c>
      <c r="H144" s="19">
        <f t="shared" si="14"/>
        <v>-0.77127852995743851</v>
      </c>
      <c r="I144" s="19">
        <f t="shared" si="15"/>
        <v>51.486816665240823</v>
      </c>
    </row>
    <row r="145" spans="1:9" x14ac:dyDescent="0.3">
      <c r="A145" s="33" t="s">
        <v>528</v>
      </c>
      <c r="B145" s="39">
        <v>6.0942120000000002E-2</v>
      </c>
      <c r="C145" s="19">
        <f t="shared" si="11"/>
        <v>1.5483083946039346E-5</v>
      </c>
      <c r="D145" s="39">
        <v>5.3263881199999998</v>
      </c>
      <c r="E145" s="19">
        <f t="shared" si="12"/>
        <v>1.3113157804294704E-3</v>
      </c>
      <c r="F145" s="39">
        <v>0.39253993999999998</v>
      </c>
      <c r="G145" s="19">
        <f t="shared" si="13"/>
        <v>1.4951902125512519E-4</v>
      </c>
      <c r="H145" s="19">
        <f t="shared" si="14"/>
        <v>-0.98855845300285783</v>
      </c>
      <c r="I145" s="19">
        <f t="shared" si="15"/>
        <v>-0.84474925022916136</v>
      </c>
    </row>
    <row r="146" spans="1:9" x14ac:dyDescent="0.3">
      <c r="A146" s="33" t="s">
        <v>398</v>
      </c>
      <c r="B146" s="39">
        <v>5.4719999999999998E-2</v>
      </c>
      <c r="C146" s="19">
        <f t="shared" si="11"/>
        <v>1.3902278974332906E-5</v>
      </c>
      <c r="D146" s="39">
        <v>0</v>
      </c>
      <c r="E146" s="19">
        <f t="shared" si="12"/>
        <v>0</v>
      </c>
      <c r="F146" s="39">
        <v>0</v>
      </c>
      <c r="G146" s="19">
        <f t="shared" si="13"/>
        <v>0</v>
      </c>
      <c r="H146" s="19" t="e">
        <f t="shared" si="14"/>
        <v>#DIV/0!</v>
      </c>
      <c r="I146" s="19" t="e">
        <f t="shared" si="15"/>
        <v>#DIV/0!</v>
      </c>
    </row>
    <row r="147" spans="1:9" x14ac:dyDescent="0.3">
      <c r="A147" s="33" t="s">
        <v>432</v>
      </c>
      <c r="B147" s="39">
        <v>5.41279E-2</v>
      </c>
      <c r="C147" s="19">
        <f t="shared" si="11"/>
        <v>1.3751848795591998E-5</v>
      </c>
      <c r="D147" s="39">
        <v>1.0142034</v>
      </c>
      <c r="E147" s="19">
        <f t="shared" si="12"/>
        <v>2.4968907503969547E-4</v>
      </c>
      <c r="F147" s="39">
        <v>4.9948700000000002E-3</v>
      </c>
      <c r="G147" s="19">
        <f t="shared" si="13"/>
        <v>1.902553084653213E-6</v>
      </c>
      <c r="H147" s="19">
        <f t="shared" si="14"/>
        <v>-0.94663013356098002</v>
      </c>
      <c r="I147" s="19">
        <f t="shared" si="15"/>
        <v>9.8366984526123797</v>
      </c>
    </row>
    <row r="148" spans="1:9" x14ac:dyDescent="0.3">
      <c r="A148" s="33" t="s">
        <v>523</v>
      </c>
      <c r="B148" s="39">
        <v>5.2301239999999999E-2</v>
      </c>
      <c r="C148" s="19">
        <f t="shared" si="11"/>
        <v>1.3287763691219648E-5</v>
      </c>
      <c r="D148" s="39">
        <v>4.3218300000000001E-2</v>
      </c>
      <c r="E148" s="19">
        <f t="shared" si="12"/>
        <v>1.0640012991267895E-5</v>
      </c>
      <c r="F148" s="39">
        <v>0</v>
      </c>
      <c r="G148" s="19">
        <f t="shared" si="13"/>
        <v>0</v>
      </c>
      <c r="H148" s="19">
        <f t="shared" si="14"/>
        <v>0.21016421284502163</v>
      </c>
      <c r="I148" s="19" t="e">
        <f t="shared" si="15"/>
        <v>#DIV/0!</v>
      </c>
    </row>
    <row r="149" spans="1:9" x14ac:dyDescent="0.3">
      <c r="A149" s="33" t="s">
        <v>348</v>
      </c>
      <c r="B149" s="39">
        <v>4.9774640000000002E-2</v>
      </c>
      <c r="C149" s="19">
        <f t="shared" si="11"/>
        <v>1.264585034954294E-5</v>
      </c>
      <c r="D149" s="39">
        <v>5.68069E-2</v>
      </c>
      <c r="E149" s="19">
        <f t="shared" si="12"/>
        <v>1.3985421777202163E-5</v>
      </c>
      <c r="F149" s="39">
        <v>4.7063599999999997E-2</v>
      </c>
      <c r="G149" s="19">
        <f t="shared" si="13"/>
        <v>1.7926592154527534E-5</v>
      </c>
      <c r="H149" s="19">
        <f t="shared" si="14"/>
        <v>-0.12379235621024909</v>
      </c>
      <c r="I149" s="19">
        <f t="shared" si="15"/>
        <v>5.7603753219048315E-2</v>
      </c>
    </row>
    <row r="150" spans="1:9" x14ac:dyDescent="0.3">
      <c r="A150" s="33" t="s">
        <v>461</v>
      </c>
      <c r="B150" s="39">
        <v>4.5663050000000004E-2</v>
      </c>
      <c r="C150" s="19">
        <f t="shared" si="11"/>
        <v>1.1601251095009363E-5</v>
      </c>
      <c r="D150" s="39">
        <v>0.24587500000000001</v>
      </c>
      <c r="E150" s="19">
        <f t="shared" si="12"/>
        <v>6.0532533538524053E-5</v>
      </c>
      <c r="F150" s="39">
        <v>2.4923259999999999E-2</v>
      </c>
      <c r="G150" s="19">
        <f t="shared" si="13"/>
        <v>9.4933051696268432E-6</v>
      </c>
      <c r="H150" s="19">
        <f t="shared" si="14"/>
        <v>-0.8142834773767158</v>
      </c>
      <c r="I150" s="19">
        <f t="shared" si="15"/>
        <v>0.83214595522415635</v>
      </c>
    </row>
    <row r="151" spans="1:9" x14ac:dyDescent="0.3">
      <c r="A151" s="33" t="s">
        <v>571</v>
      </c>
      <c r="B151" s="39">
        <v>4.5295000000000002E-2</v>
      </c>
      <c r="C151" s="19">
        <f t="shared" si="11"/>
        <v>1.1507743533304259E-5</v>
      </c>
      <c r="D151" s="39">
        <v>0.82691307999999997</v>
      </c>
      <c r="E151" s="19">
        <f t="shared" si="12"/>
        <v>2.0357963903830896E-4</v>
      </c>
      <c r="F151" s="39">
        <v>2.4859600000000002E-3</v>
      </c>
      <c r="G151" s="19">
        <f t="shared" si="13"/>
        <v>9.4690569851157318E-7</v>
      </c>
      <c r="H151" s="19">
        <f t="shared" si="14"/>
        <v>-0.94522398895903303</v>
      </c>
      <c r="I151" s="19">
        <f t="shared" si="15"/>
        <v>17.220325347149593</v>
      </c>
    </row>
    <row r="152" spans="1:9" x14ac:dyDescent="0.3">
      <c r="A152" s="33" t="s">
        <v>503</v>
      </c>
      <c r="B152" s="39">
        <v>4.4312160000000003E-2</v>
      </c>
      <c r="C152" s="19">
        <f t="shared" si="11"/>
        <v>1.1258041123451676E-5</v>
      </c>
      <c r="D152" s="39">
        <v>2.61745E-2</v>
      </c>
      <c r="E152" s="19">
        <f t="shared" si="12"/>
        <v>6.4439605454157508E-6</v>
      </c>
      <c r="F152" s="39">
        <v>2E-3</v>
      </c>
      <c r="G152" s="19">
        <f t="shared" si="13"/>
        <v>7.6180284357879698E-7</v>
      </c>
      <c r="H152" s="19">
        <f t="shared" si="14"/>
        <v>0.69295153680108523</v>
      </c>
      <c r="I152" s="19">
        <f t="shared" si="15"/>
        <v>21.156080000000003</v>
      </c>
    </row>
    <row r="153" spans="1:9" x14ac:dyDescent="0.3">
      <c r="A153" s="33" t="s">
        <v>411</v>
      </c>
      <c r="B153" s="39">
        <v>4.2235949999999994E-2</v>
      </c>
      <c r="C153" s="19">
        <f t="shared" si="11"/>
        <v>1.0730554818091664E-5</v>
      </c>
      <c r="D153" s="39">
        <v>5.1036370000000005E-2</v>
      </c>
      <c r="E153" s="19">
        <f t="shared" si="12"/>
        <v>1.2564761682601008E-5</v>
      </c>
      <c r="F153" s="39">
        <v>0</v>
      </c>
      <c r="G153" s="19">
        <f t="shared" si="13"/>
        <v>0</v>
      </c>
      <c r="H153" s="19">
        <f t="shared" si="14"/>
        <v>-0.17243428558888518</v>
      </c>
      <c r="I153" s="19" t="e">
        <f t="shared" si="15"/>
        <v>#DIV/0!</v>
      </c>
    </row>
    <row r="154" spans="1:9" x14ac:dyDescent="0.3">
      <c r="A154" s="33" t="s">
        <v>424</v>
      </c>
      <c r="B154" s="39">
        <v>3.7426089999999995E-2</v>
      </c>
      <c r="C154" s="19">
        <f t="shared" si="11"/>
        <v>9.5085516099870433E-6</v>
      </c>
      <c r="D154" s="39">
        <v>0</v>
      </c>
      <c r="E154" s="19">
        <f t="shared" si="12"/>
        <v>0</v>
      </c>
      <c r="F154" s="39">
        <v>0</v>
      </c>
      <c r="G154" s="19">
        <f t="shared" si="13"/>
        <v>0</v>
      </c>
      <c r="H154" s="19" t="e">
        <f t="shared" si="14"/>
        <v>#DIV/0!</v>
      </c>
      <c r="I154" s="19" t="e">
        <f t="shared" si="15"/>
        <v>#DIV/0!</v>
      </c>
    </row>
    <row r="155" spans="1:9" x14ac:dyDescent="0.3">
      <c r="A155" s="33" t="s">
        <v>509</v>
      </c>
      <c r="B155" s="39">
        <v>3.2814739999999995E-2</v>
      </c>
      <c r="C155" s="19">
        <f t="shared" si="11"/>
        <v>8.3369822724817432E-6</v>
      </c>
      <c r="D155" s="39">
        <v>0.96511245999999995</v>
      </c>
      <c r="E155" s="19">
        <f t="shared" si="12"/>
        <v>2.3760326325733582E-4</v>
      </c>
      <c r="F155" s="39">
        <v>1.07849112</v>
      </c>
      <c r="G155" s="19">
        <f t="shared" si="13"/>
        <v>4.1079880099524082E-4</v>
      </c>
      <c r="H155" s="19">
        <f t="shared" si="14"/>
        <v>-0.96599905051479695</v>
      </c>
      <c r="I155" s="19">
        <f t="shared" si="15"/>
        <v>-0.9695734722414775</v>
      </c>
    </row>
    <row r="156" spans="1:9" x14ac:dyDescent="0.3">
      <c r="A156" s="33" t="s">
        <v>553</v>
      </c>
      <c r="B156" s="39">
        <v>2.9815500000000002E-2</v>
      </c>
      <c r="C156" s="19">
        <f t="shared" si="11"/>
        <v>7.5749890124126972E-6</v>
      </c>
      <c r="D156" s="39">
        <v>0.17462782999999998</v>
      </c>
      <c r="E156" s="19">
        <f t="shared" si="12"/>
        <v>4.2992028373094765E-5</v>
      </c>
      <c r="F156" s="39">
        <v>0</v>
      </c>
      <c r="G156" s="19">
        <f t="shared" si="13"/>
        <v>0</v>
      </c>
      <c r="H156" s="19">
        <f t="shared" si="14"/>
        <v>-0.82926260951647857</v>
      </c>
      <c r="I156" s="19" t="e">
        <f t="shared" si="15"/>
        <v>#DIV/0!</v>
      </c>
    </row>
    <row r="157" spans="1:9" x14ac:dyDescent="0.3">
      <c r="A157" s="33" t="s">
        <v>396</v>
      </c>
      <c r="B157" s="39">
        <v>2.4575E-2</v>
      </c>
      <c r="C157" s="19">
        <f t="shared" si="11"/>
        <v>6.2435764947776164E-6</v>
      </c>
      <c r="D157" s="39">
        <v>8.0267554099999998</v>
      </c>
      <c r="E157" s="19">
        <f t="shared" si="12"/>
        <v>1.9761254339048474E-3</v>
      </c>
      <c r="F157" s="39">
        <v>12.298576949999999</v>
      </c>
      <c r="G157" s="19">
        <f t="shared" si="13"/>
        <v>4.6845454462413243E-3</v>
      </c>
      <c r="H157" s="19">
        <f t="shared" si="14"/>
        <v>-0.9969383644144203</v>
      </c>
      <c r="I157" s="19">
        <f t="shared" si="15"/>
        <v>-0.99800180133848737</v>
      </c>
    </row>
    <row r="158" spans="1:9" x14ac:dyDescent="0.3">
      <c r="A158" s="33" t="s">
        <v>338</v>
      </c>
      <c r="B158" s="39">
        <v>2.4341109999999999E-2</v>
      </c>
      <c r="C158" s="19">
        <f t="shared" si="11"/>
        <v>6.1841539065227425E-6</v>
      </c>
      <c r="D158" s="39">
        <v>2.0634949999999999E-2</v>
      </c>
      <c r="E158" s="19">
        <f t="shared" si="12"/>
        <v>5.0801659499370278E-6</v>
      </c>
      <c r="F158" s="39">
        <v>3.5228600000000001E-3</v>
      </c>
      <c r="G158" s="19">
        <f t="shared" si="13"/>
        <v>1.3418623827650005E-6</v>
      </c>
      <c r="H158" s="19">
        <f t="shared" si="14"/>
        <v>0.17960595979151872</v>
      </c>
      <c r="I158" s="19">
        <f t="shared" si="15"/>
        <v>5.9094741204589454</v>
      </c>
    </row>
    <row r="159" spans="1:9" x14ac:dyDescent="0.3">
      <c r="A159" s="33" t="s">
        <v>555</v>
      </c>
      <c r="B159" s="39">
        <v>2.26681E-2</v>
      </c>
      <c r="C159" s="19">
        <f t="shared" si="11"/>
        <v>5.7591054462367645E-6</v>
      </c>
      <c r="D159" s="39">
        <v>1.6848410000000001E-2</v>
      </c>
      <c r="E159" s="19">
        <f t="shared" si="12"/>
        <v>4.1479489309437886E-6</v>
      </c>
      <c r="F159" s="39">
        <v>0.35</v>
      </c>
      <c r="G159" s="19">
        <f t="shared" si="13"/>
        <v>1.3331549762628947E-4</v>
      </c>
      <c r="H159" s="19">
        <f t="shared" si="14"/>
        <v>0.34541478988224994</v>
      </c>
      <c r="I159" s="19">
        <f t="shared" si="15"/>
        <v>-0.93523400000000001</v>
      </c>
    </row>
    <row r="160" spans="1:9" x14ac:dyDescent="0.3">
      <c r="A160" s="33" t="s">
        <v>502</v>
      </c>
      <c r="B160" s="39">
        <v>0.02</v>
      </c>
      <c r="C160" s="19">
        <f t="shared" si="11"/>
        <v>5.0812423151801563E-6</v>
      </c>
      <c r="D160" s="39">
        <v>0</v>
      </c>
      <c r="E160" s="19">
        <f t="shared" si="12"/>
        <v>0</v>
      </c>
      <c r="F160" s="39">
        <v>0</v>
      </c>
      <c r="G160" s="19">
        <f t="shared" si="13"/>
        <v>0</v>
      </c>
      <c r="H160" s="19" t="e">
        <f t="shared" si="14"/>
        <v>#DIV/0!</v>
      </c>
      <c r="I160" s="19" t="e">
        <f t="shared" si="15"/>
        <v>#DIV/0!</v>
      </c>
    </row>
    <row r="161" spans="1:9" x14ac:dyDescent="0.3">
      <c r="A161" s="33" t="s">
        <v>435</v>
      </c>
      <c r="B161" s="39">
        <v>1.868007E-2</v>
      </c>
      <c r="C161" s="19">
        <f t="shared" si="11"/>
        <v>4.7458981067263692E-6</v>
      </c>
      <c r="D161" s="39">
        <v>0.57811049999999997</v>
      </c>
      <c r="E161" s="19">
        <f t="shared" si="12"/>
        <v>1.4232635782500418E-4</v>
      </c>
      <c r="F161" s="39">
        <v>0</v>
      </c>
      <c r="G161" s="19">
        <f t="shared" si="13"/>
        <v>0</v>
      </c>
      <c r="H161" s="19">
        <f t="shared" si="14"/>
        <v>-0.96768771714058122</v>
      </c>
      <c r="I161" s="19" t="e">
        <f t="shared" si="15"/>
        <v>#DIV/0!</v>
      </c>
    </row>
    <row r="162" spans="1:9" x14ac:dyDescent="0.3">
      <c r="A162" s="33" t="s">
        <v>560</v>
      </c>
      <c r="B162" s="39">
        <v>1.813497E-2</v>
      </c>
      <c r="C162" s="19">
        <f t="shared" si="11"/>
        <v>4.6074088474261335E-6</v>
      </c>
      <c r="D162" s="39">
        <v>0</v>
      </c>
      <c r="E162" s="19">
        <f t="shared" si="12"/>
        <v>0</v>
      </c>
      <c r="F162" s="39">
        <v>0</v>
      </c>
      <c r="G162" s="19">
        <f t="shared" si="13"/>
        <v>0</v>
      </c>
      <c r="H162" s="19" t="e">
        <f t="shared" si="14"/>
        <v>#DIV/0!</v>
      </c>
      <c r="I162" s="19" t="e">
        <f t="shared" si="15"/>
        <v>#DIV/0!</v>
      </c>
    </row>
    <row r="163" spans="1:9" x14ac:dyDescent="0.3">
      <c r="A163" s="33" t="s">
        <v>334</v>
      </c>
      <c r="B163" s="39">
        <v>1.7637259999999998E-2</v>
      </c>
      <c r="C163" s="19">
        <f t="shared" si="11"/>
        <v>4.4809595917917179E-6</v>
      </c>
      <c r="D163" s="39">
        <v>1.9090159999999998E-2</v>
      </c>
      <c r="E163" s="19">
        <f t="shared" si="12"/>
        <v>4.6998505356615763E-6</v>
      </c>
      <c r="F163" s="39">
        <v>6.0000000000000002E-6</v>
      </c>
      <c r="G163" s="19">
        <f t="shared" si="13"/>
        <v>2.2854085307363911E-9</v>
      </c>
      <c r="H163" s="19">
        <f t="shared" si="14"/>
        <v>-7.6107272018673511E-2</v>
      </c>
      <c r="I163" s="19">
        <f t="shared" si="15"/>
        <v>2938.5433333333331</v>
      </c>
    </row>
    <row r="164" spans="1:9" x14ac:dyDescent="0.3">
      <c r="A164" s="33" t="s">
        <v>563</v>
      </c>
      <c r="B164" s="39">
        <v>1.71212E-2</v>
      </c>
      <c r="C164" s="19">
        <f t="shared" si="11"/>
        <v>4.3498482963331246E-6</v>
      </c>
      <c r="D164" s="39">
        <v>0.37466934999999996</v>
      </c>
      <c r="E164" s="19">
        <f t="shared" si="12"/>
        <v>9.2240711722346732E-5</v>
      </c>
      <c r="F164" s="39">
        <v>8.3199999999999995E-4</v>
      </c>
      <c r="G164" s="19">
        <f t="shared" si="13"/>
        <v>3.1690998292877955E-7</v>
      </c>
      <c r="H164" s="19">
        <f t="shared" si="14"/>
        <v>-0.95430317425217726</v>
      </c>
      <c r="I164" s="19">
        <f t="shared" si="15"/>
        <v>19.578365384615385</v>
      </c>
    </row>
    <row r="165" spans="1:9" x14ac:dyDescent="0.3">
      <c r="A165" s="33" t="s">
        <v>463</v>
      </c>
      <c r="B165" s="39">
        <v>1.7033450000000002E-2</v>
      </c>
      <c r="C165" s="19">
        <f t="shared" si="11"/>
        <v>4.3275543456752722E-6</v>
      </c>
      <c r="D165" s="39">
        <v>0.29592951000000001</v>
      </c>
      <c r="E165" s="19">
        <f t="shared" si="12"/>
        <v>7.2855568842354805E-5</v>
      </c>
      <c r="F165" s="39">
        <v>2.9532300000000001E-2</v>
      </c>
      <c r="G165" s="19">
        <f t="shared" si="13"/>
        <v>1.1248895058711053E-5</v>
      </c>
      <c r="H165" s="19">
        <f t="shared" si="14"/>
        <v>-0.94244085356678353</v>
      </c>
      <c r="I165" s="19">
        <f t="shared" si="15"/>
        <v>-0.42322643343051503</v>
      </c>
    </row>
    <row r="166" spans="1:9" x14ac:dyDescent="0.3">
      <c r="A166" s="33" t="s">
        <v>524</v>
      </c>
      <c r="B166" s="39">
        <v>1.5317450000000002E-2</v>
      </c>
      <c r="C166" s="19">
        <f t="shared" si="11"/>
        <v>3.8915837550328147E-6</v>
      </c>
      <c r="D166" s="39">
        <v>3.0993759999999999E-2</v>
      </c>
      <c r="E166" s="19">
        <f t="shared" si="12"/>
        <v>7.6304252839246162E-6</v>
      </c>
      <c r="F166" s="39">
        <v>0</v>
      </c>
      <c r="G166" s="19">
        <f t="shared" si="13"/>
        <v>0</v>
      </c>
      <c r="H166" s="19">
        <f t="shared" si="14"/>
        <v>-0.50578922983206942</v>
      </c>
      <c r="I166" s="19" t="e">
        <f t="shared" si="15"/>
        <v>#DIV/0!</v>
      </c>
    </row>
    <row r="167" spans="1:9" x14ac:dyDescent="0.3">
      <c r="A167" s="33" t="s">
        <v>451</v>
      </c>
      <c r="B167" s="39">
        <v>1.2793780000000001E-2</v>
      </c>
      <c r="C167" s="19">
        <f t="shared" si="11"/>
        <v>3.250414815355279E-6</v>
      </c>
      <c r="D167" s="39">
        <v>0.10897569999999999</v>
      </c>
      <c r="E167" s="19">
        <f t="shared" si="12"/>
        <v>2.6828979014272027E-5</v>
      </c>
      <c r="F167" s="39">
        <v>0</v>
      </c>
      <c r="G167" s="19">
        <f t="shared" si="13"/>
        <v>0</v>
      </c>
      <c r="H167" s="19">
        <f t="shared" si="14"/>
        <v>-0.88259969883194145</v>
      </c>
      <c r="I167" s="19" t="e">
        <f t="shared" si="15"/>
        <v>#DIV/0!</v>
      </c>
    </row>
    <row r="168" spans="1:9" x14ac:dyDescent="0.3">
      <c r="A168" s="33" t="s">
        <v>331</v>
      </c>
      <c r="B168" s="39">
        <v>1.2114469999999999E-2</v>
      </c>
      <c r="C168" s="19">
        <f t="shared" si="11"/>
        <v>3.0778278794990269E-6</v>
      </c>
      <c r="D168" s="39">
        <v>0.13522893999999999</v>
      </c>
      <c r="E168" s="19">
        <f t="shared" si="12"/>
        <v>3.3292324741958536E-5</v>
      </c>
      <c r="F168" s="39">
        <v>0</v>
      </c>
      <c r="G168" s="19">
        <f t="shared" si="13"/>
        <v>0</v>
      </c>
      <c r="H168" s="19">
        <f t="shared" si="14"/>
        <v>-0.91041510789036728</v>
      </c>
      <c r="I168" s="19" t="e">
        <f t="shared" si="15"/>
        <v>#DIV/0!</v>
      </c>
    </row>
    <row r="169" spans="1:9" x14ac:dyDescent="0.3">
      <c r="A169" s="33" t="s">
        <v>493</v>
      </c>
      <c r="B169" s="39">
        <v>1.0637379999999998E-2</v>
      </c>
      <c r="C169" s="19">
        <f t="shared" si="11"/>
        <v>2.7025552689325542E-6</v>
      </c>
      <c r="D169" s="39">
        <v>0</v>
      </c>
      <c r="E169" s="19">
        <f t="shared" si="12"/>
        <v>0</v>
      </c>
      <c r="F169" s="39">
        <v>0</v>
      </c>
      <c r="G169" s="19">
        <f t="shared" si="13"/>
        <v>0</v>
      </c>
      <c r="H169" s="19" t="e">
        <f t="shared" si="14"/>
        <v>#DIV/0!</v>
      </c>
      <c r="I169" s="19" t="e">
        <f t="shared" si="15"/>
        <v>#DIV/0!</v>
      </c>
    </row>
    <row r="170" spans="1:9" x14ac:dyDescent="0.3">
      <c r="A170" s="33" t="s">
        <v>459</v>
      </c>
      <c r="B170" s="39">
        <v>9.5622900000000011E-3</v>
      </c>
      <c r="C170" s="19">
        <f t="shared" si="11"/>
        <v>2.4294156289012032E-6</v>
      </c>
      <c r="D170" s="39">
        <v>1.4262E-2</v>
      </c>
      <c r="E170" s="19">
        <f t="shared" si="12"/>
        <v>3.5111946856184239E-6</v>
      </c>
      <c r="F170" s="39">
        <v>1.0900000000000001E-4</v>
      </c>
      <c r="G170" s="19">
        <f t="shared" si="13"/>
        <v>4.1518254975044438E-8</v>
      </c>
      <c r="H170" s="19">
        <f t="shared" si="14"/>
        <v>-0.32952671434581404</v>
      </c>
      <c r="I170" s="19">
        <f t="shared" si="15"/>
        <v>86.727431192660561</v>
      </c>
    </row>
    <row r="171" spans="1:9" x14ac:dyDescent="0.3">
      <c r="A171" s="33" t="s">
        <v>347</v>
      </c>
      <c r="B171" s="39">
        <v>8.7846900000000012E-3</v>
      </c>
      <c r="C171" s="19">
        <f t="shared" si="11"/>
        <v>2.2318569276869987E-6</v>
      </c>
      <c r="D171" s="39">
        <v>1.0299E-3</v>
      </c>
      <c r="E171" s="19">
        <f t="shared" si="12"/>
        <v>2.535534572092564E-7</v>
      </c>
      <c r="F171" s="39">
        <v>4.4567000000000001E-4</v>
      </c>
      <c r="G171" s="19">
        <f t="shared" si="13"/>
        <v>1.6975633664888124E-7</v>
      </c>
      <c r="H171" s="19">
        <f t="shared" si="14"/>
        <v>7.5296533644043127</v>
      </c>
      <c r="I171" s="19">
        <f t="shared" si="15"/>
        <v>18.711198869118409</v>
      </c>
    </row>
    <row r="172" spans="1:9" x14ac:dyDescent="0.3">
      <c r="A172" s="33" t="s">
        <v>434</v>
      </c>
      <c r="B172" s="39">
        <v>8.7185499999999985E-3</v>
      </c>
      <c r="C172" s="19">
        <f t="shared" si="11"/>
        <v>2.2150532593506972E-6</v>
      </c>
      <c r="D172" s="39">
        <v>0.19846017000000002</v>
      </c>
      <c r="E172" s="19">
        <f t="shared" si="12"/>
        <v>4.8859367144224447E-5</v>
      </c>
      <c r="F172" s="39">
        <v>0.32318328000000002</v>
      </c>
      <c r="G172" s="19">
        <f t="shared" si="13"/>
        <v>1.2310097085056128E-4</v>
      </c>
      <c r="H172" s="19">
        <f t="shared" si="14"/>
        <v>-0.95606901878598616</v>
      </c>
      <c r="I172" s="19">
        <f t="shared" si="15"/>
        <v>-0.97302289276846254</v>
      </c>
    </row>
    <row r="173" spans="1:9" x14ac:dyDescent="0.3">
      <c r="A173" s="33" t="s">
        <v>343</v>
      </c>
      <c r="B173" s="39">
        <v>7.7207100000000004E-3</v>
      </c>
      <c r="C173" s="19">
        <f t="shared" si="11"/>
        <v>1.9615399177617291E-6</v>
      </c>
      <c r="D173" s="39">
        <v>8.9928500000000001E-3</v>
      </c>
      <c r="E173" s="19">
        <f t="shared" si="12"/>
        <v>2.2139704900128764E-6</v>
      </c>
      <c r="F173" s="39">
        <v>8.3778000000000005E-2</v>
      </c>
      <c r="G173" s="19">
        <f t="shared" si="13"/>
        <v>3.1911159314672233E-5</v>
      </c>
      <c r="H173" s="19">
        <f t="shared" si="14"/>
        <v>-0.14146127201054171</v>
      </c>
      <c r="I173" s="19">
        <f t="shared" si="15"/>
        <v>-0.90784322853255028</v>
      </c>
    </row>
    <row r="174" spans="1:9" x14ac:dyDescent="0.3">
      <c r="A174" s="33" t="s">
        <v>441</v>
      </c>
      <c r="B174" s="39">
        <v>7.6449999999999999E-3</v>
      </c>
      <c r="C174" s="19">
        <f t="shared" si="11"/>
        <v>1.9423048749776146E-6</v>
      </c>
      <c r="D174" s="39">
        <v>0</v>
      </c>
      <c r="E174" s="19">
        <f t="shared" si="12"/>
        <v>0</v>
      </c>
      <c r="F174" s="39">
        <v>0</v>
      </c>
      <c r="G174" s="19">
        <f t="shared" si="13"/>
        <v>0</v>
      </c>
      <c r="H174" s="19" t="e">
        <f t="shared" si="14"/>
        <v>#DIV/0!</v>
      </c>
      <c r="I174" s="19" t="e">
        <f t="shared" si="15"/>
        <v>#DIV/0!</v>
      </c>
    </row>
    <row r="175" spans="1:9" x14ac:dyDescent="0.3">
      <c r="A175" s="33" t="s">
        <v>390</v>
      </c>
      <c r="B175" s="39">
        <v>7.5028000000000004E-3</v>
      </c>
      <c r="C175" s="19">
        <f t="shared" si="11"/>
        <v>1.9061772421166838E-6</v>
      </c>
      <c r="D175" s="39">
        <v>0.69183634999999999</v>
      </c>
      <c r="E175" s="19">
        <f t="shared" si="12"/>
        <v>1.7032478722743289E-4</v>
      </c>
      <c r="F175" s="39">
        <v>0</v>
      </c>
      <c r="G175" s="19">
        <f t="shared" si="13"/>
        <v>0</v>
      </c>
      <c r="H175" s="19">
        <f t="shared" si="14"/>
        <v>-0.98915523880755907</v>
      </c>
      <c r="I175" s="19" t="e">
        <f t="shared" si="15"/>
        <v>#DIV/0!</v>
      </c>
    </row>
    <row r="176" spans="1:9" x14ac:dyDescent="0.3">
      <c r="A176" s="33" t="s">
        <v>349</v>
      </c>
      <c r="B176" s="39">
        <v>7.2720900000000002E-3</v>
      </c>
      <c r="C176" s="19">
        <f t="shared" si="11"/>
        <v>1.8475625713899231E-6</v>
      </c>
      <c r="D176" s="39">
        <v>3.8423470000000001E-2</v>
      </c>
      <c r="E176" s="19">
        <f t="shared" si="12"/>
        <v>9.4595627308244952E-6</v>
      </c>
      <c r="F176" s="39">
        <v>1.9968500000000001E-3</v>
      </c>
      <c r="G176" s="19">
        <f t="shared" si="13"/>
        <v>7.6060300410016044E-7</v>
      </c>
      <c r="H176" s="19">
        <f t="shared" si="14"/>
        <v>-0.81073833258682781</v>
      </c>
      <c r="I176" s="19">
        <f t="shared" si="15"/>
        <v>2.6417808047675089</v>
      </c>
    </row>
    <row r="177" spans="1:9" x14ac:dyDescent="0.3">
      <c r="A177" s="33" t="s">
        <v>336</v>
      </c>
      <c r="B177" s="39">
        <v>7.0513699999999995E-3</v>
      </c>
      <c r="C177" s="19">
        <f t="shared" si="11"/>
        <v>1.7914859811995946E-6</v>
      </c>
      <c r="D177" s="39">
        <v>1.5452700000000001E-3</v>
      </c>
      <c r="E177" s="19">
        <f t="shared" si="12"/>
        <v>3.804335865829184E-7</v>
      </c>
      <c r="F177" s="39">
        <v>1.38692E-2</v>
      </c>
      <c r="G177" s="19">
        <f t="shared" si="13"/>
        <v>5.2827979990815258E-6</v>
      </c>
      <c r="H177" s="19">
        <f t="shared" si="14"/>
        <v>3.5631960757666938</v>
      </c>
      <c r="I177" s="19">
        <f t="shared" si="15"/>
        <v>-0.49158062469356567</v>
      </c>
    </row>
    <row r="178" spans="1:9" x14ac:dyDescent="0.3">
      <c r="A178" s="33" t="s">
        <v>454</v>
      </c>
      <c r="B178" s="39">
        <v>6.4440000000000001E-3</v>
      </c>
      <c r="C178" s="19">
        <f t="shared" si="11"/>
        <v>1.6371762739510462E-6</v>
      </c>
      <c r="D178" s="39">
        <v>0</v>
      </c>
      <c r="E178" s="19">
        <f t="shared" si="12"/>
        <v>0</v>
      </c>
      <c r="F178" s="39">
        <v>0</v>
      </c>
      <c r="G178" s="19">
        <f t="shared" si="13"/>
        <v>0</v>
      </c>
      <c r="H178" s="19" t="e">
        <f t="shared" si="14"/>
        <v>#DIV/0!</v>
      </c>
      <c r="I178" s="19" t="e">
        <f t="shared" si="15"/>
        <v>#DIV/0!</v>
      </c>
    </row>
    <row r="179" spans="1:9" x14ac:dyDescent="0.3">
      <c r="A179" s="33" t="s">
        <v>339</v>
      </c>
      <c r="B179" s="39">
        <v>4.4420100000000006E-3</v>
      </c>
      <c r="C179" s="19">
        <f t="shared" si="11"/>
        <v>1.1285464588226704E-6</v>
      </c>
      <c r="D179" s="39">
        <v>5.4110399999999998E-3</v>
      </c>
      <c r="E179" s="19">
        <f t="shared" si="12"/>
        <v>1.3321564220774587E-6</v>
      </c>
      <c r="F179" s="39">
        <v>0</v>
      </c>
      <c r="G179" s="19">
        <f t="shared" si="13"/>
        <v>0</v>
      </c>
      <c r="H179" s="19">
        <f t="shared" si="14"/>
        <v>-0.17908387297081507</v>
      </c>
      <c r="I179" s="19" t="e">
        <f t="shared" si="15"/>
        <v>#DIV/0!</v>
      </c>
    </row>
    <row r="180" spans="1:9" x14ac:dyDescent="0.3">
      <c r="A180" s="33" t="s">
        <v>576</v>
      </c>
      <c r="B180" s="39">
        <v>3.8999999999999998E-3</v>
      </c>
      <c r="C180" s="19">
        <f t="shared" si="11"/>
        <v>9.9084225146013028E-7</v>
      </c>
      <c r="D180" s="39">
        <v>0</v>
      </c>
      <c r="E180" s="19">
        <f t="shared" si="12"/>
        <v>0</v>
      </c>
      <c r="F180" s="39">
        <v>0</v>
      </c>
      <c r="G180" s="19">
        <f t="shared" si="13"/>
        <v>0</v>
      </c>
      <c r="H180" s="19" t="e">
        <f t="shared" si="14"/>
        <v>#DIV/0!</v>
      </c>
      <c r="I180" s="19" t="e">
        <f t="shared" si="15"/>
        <v>#DIV/0!</v>
      </c>
    </row>
    <row r="181" spans="1:9" x14ac:dyDescent="0.3">
      <c r="A181" s="33" t="s">
        <v>543</v>
      </c>
      <c r="B181" s="39">
        <v>3.5510999999999997E-3</v>
      </c>
      <c r="C181" s="19">
        <f t="shared" si="11"/>
        <v>9.021999792718125E-7</v>
      </c>
      <c r="D181" s="39">
        <v>0</v>
      </c>
      <c r="E181" s="19">
        <f t="shared" si="12"/>
        <v>0</v>
      </c>
      <c r="F181" s="39">
        <v>0</v>
      </c>
      <c r="G181" s="19">
        <f t="shared" si="13"/>
        <v>0</v>
      </c>
      <c r="H181" s="19" t="e">
        <f t="shared" si="14"/>
        <v>#DIV/0!</v>
      </c>
      <c r="I181" s="19" t="e">
        <f t="shared" si="15"/>
        <v>#DIV/0!</v>
      </c>
    </row>
    <row r="182" spans="1:9" x14ac:dyDescent="0.3">
      <c r="A182" s="33" t="s">
        <v>406</v>
      </c>
      <c r="B182" s="39">
        <v>3.1873000000000001E-3</v>
      </c>
      <c r="C182" s="19">
        <f t="shared" si="11"/>
        <v>8.0977218155868562E-7</v>
      </c>
      <c r="D182" s="39">
        <v>0</v>
      </c>
      <c r="E182" s="19">
        <f t="shared" si="12"/>
        <v>0</v>
      </c>
      <c r="F182" s="39">
        <v>0</v>
      </c>
      <c r="G182" s="19">
        <f t="shared" si="13"/>
        <v>0</v>
      </c>
      <c r="H182" s="19" t="e">
        <f t="shared" si="14"/>
        <v>#DIV/0!</v>
      </c>
      <c r="I182" s="19" t="e">
        <f t="shared" si="15"/>
        <v>#DIV/0!</v>
      </c>
    </row>
    <row r="183" spans="1:9" x14ac:dyDescent="0.3">
      <c r="A183" s="33" t="s">
        <v>460</v>
      </c>
      <c r="B183" s="39">
        <v>2.1444299999999997E-3</v>
      </c>
      <c r="C183" s="19">
        <f t="shared" si="11"/>
        <v>5.4481842289708907E-7</v>
      </c>
      <c r="D183" s="39">
        <v>0.10427350000000001</v>
      </c>
      <c r="E183" s="19">
        <f t="shared" si="12"/>
        <v>2.5671333547246723E-5</v>
      </c>
      <c r="F183" s="39">
        <v>0</v>
      </c>
      <c r="G183" s="19">
        <f t="shared" si="13"/>
        <v>0</v>
      </c>
      <c r="H183" s="19">
        <f t="shared" si="14"/>
        <v>-0.97943456391125261</v>
      </c>
      <c r="I183" s="19" t="e">
        <f t="shared" si="15"/>
        <v>#DIV/0!</v>
      </c>
    </row>
    <row r="184" spans="1:9" x14ac:dyDescent="0.3">
      <c r="A184" s="33" t="s">
        <v>344</v>
      </c>
      <c r="B184" s="39">
        <v>2.0834999999999998E-3</v>
      </c>
      <c r="C184" s="19">
        <f t="shared" si="11"/>
        <v>5.2933841818389274E-7</v>
      </c>
      <c r="D184" s="39">
        <v>0</v>
      </c>
      <c r="E184" s="19">
        <f t="shared" si="12"/>
        <v>0</v>
      </c>
      <c r="F184" s="39">
        <v>0</v>
      </c>
      <c r="G184" s="19">
        <f t="shared" si="13"/>
        <v>0</v>
      </c>
      <c r="H184" s="19" t="e">
        <f t="shared" si="14"/>
        <v>#DIV/0!</v>
      </c>
      <c r="I184" s="19" t="e">
        <f t="shared" si="15"/>
        <v>#DIV/0!</v>
      </c>
    </row>
    <row r="185" spans="1:9" x14ac:dyDescent="0.3">
      <c r="A185" s="33" t="s">
        <v>333</v>
      </c>
      <c r="B185" s="39">
        <v>1.9461700000000001E-3</v>
      </c>
      <c r="C185" s="19">
        <f t="shared" si="11"/>
        <v>4.9444806782670825E-7</v>
      </c>
      <c r="D185" s="39">
        <v>0</v>
      </c>
      <c r="E185" s="19">
        <f t="shared" si="12"/>
        <v>0</v>
      </c>
      <c r="F185" s="39">
        <v>0</v>
      </c>
      <c r="G185" s="19">
        <f t="shared" si="13"/>
        <v>0</v>
      </c>
      <c r="H185" s="19" t="e">
        <f t="shared" si="14"/>
        <v>#DIV/0!</v>
      </c>
      <c r="I185" s="19" t="e">
        <f t="shared" si="15"/>
        <v>#DIV/0!</v>
      </c>
    </row>
    <row r="186" spans="1:9" x14ac:dyDescent="0.3">
      <c r="A186" s="33" t="s">
        <v>452</v>
      </c>
      <c r="B186" s="39">
        <v>1.5E-3</v>
      </c>
      <c r="C186" s="19">
        <f t="shared" si="11"/>
        <v>3.810931736385117E-7</v>
      </c>
      <c r="D186" s="39">
        <v>7.6499999999999997E-3</v>
      </c>
      <c r="E186" s="19">
        <f t="shared" si="12"/>
        <v>1.8833711502580943E-6</v>
      </c>
      <c r="F186" s="39">
        <v>0</v>
      </c>
      <c r="G186" s="19">
        <f t="shared" si="13"/>
        <v>0</v>
      </c>
      <c r="H186" s="19">
        <f t="shared" si="14"/>
        <v>-0.80392156862745101</v>
      </c>
      <c r="I186" s="19" t="e">
        <f t="shared" si="15"/>
        <v>#DIV/0!</v>
      </c>
    </row>
    <row r="187" spans="1:9" x14ac:dyDescent="0.3">
      <c r="A187" s="33" t="s">
        <v>547</v>
      </c>
      <c r="B187" s="39">
        <v>1.3029999999999999E-3</v>
      </c>
      <c r="C187" s="19">
        <f t="shared" si="11"/>
        <v>3.3104293683398715E-7</v>
      </c>
      <c r="D187" s="39">
        <v>5.274E-3</v>
      </c>
      <c r="E187" s="19">
        <f t="shared" si="12"/>
        <v>1.2984182282955804E-6</v>
      </c>
      <c r="F187" s="39">
        <v>0</v>
      </c>
      <c r="G187" s="19">
        <f t="shared" si="13"/>
        <v>0</v>
      </c>
      <c r="H187" s="19">
        <f t="shared" si="14"/>
        <v>-0.75293894577171028</v>
      </c>
      <c r="I187" s="19" t="e">
        <f t="shared" si="15"/>
        <v>#DIV/0!</v>
      </c>
    </row>
    <row r="188" spans="1:9" x14ac:dyDescent="0.3">
      <c r="A188" s="33" t="s">
        <v>421</v>
      </c>
      <c r="B188" s="39">
        <v>1.0776500000000001E-3</v>
      </c>
      <c r="C188" s="19">
        <f t="shared" si="11"/>
        <v>2.7379003904769479E-7</v>
      </c>
      <c r="D188" s="39">
        <v>2.6020018999999999</v>
      </c>
      <c r="E188" s="19">
        <f t="shared" si="12"/>
        <v>6.4059285116035904E-4</v>
      </c>
      <c r="F188" s="39">
        <v>0.95866298999999999</v>
      </c>
      <c r="G188" s="19">
        <f t="shared" si="13"/>
        <v>3.6515609590787593E-4</v>
      </c>
      <c r="H188" s="19">
        <f t="shared" si="14"/>
        <v>-0.99958583811948787</v>
      </c>
      <c r="I188" s="19">
        <f t="shared" si="15"/>
        <v>-0.99887588233692004</v>
      </c>
    </row>
    <row r="189" spans="1:9" x14ac:dyDescent="0.3">
      <c r="A189" s="33" t="s">
        <v>481</v>
      </c>
      <c r="B189" s="39">
        <v>9.3899999999999995E-4</v>
      </c>
      <c r="C189" s="19">
        <f t="shared" si="11"/>
        <v>2.385643266977083E-7</v>
      </c>
      <c r="D189" s="39">
        <v>0</v>
      </c>
      <c r="E189" s="19">
        <f t="shared" si="12"/>
        <v>0</v>
      </c>
      <c r="F189" s="39">
        <v>0</v>
      </c>
      <c r="G189" s="19">
        <f t="shared" si="13"/>
        <v>0</v>
      </c>
      <c r="H189" s="19" t="e">
        <f t="shared" si="14"/>
        <v>#DIV/0!</v>
      </c>
      <c r="I189" s="19" t="e">
        <f t="shared" si="15"/>
        <v>#DIV/0!</v>
      </c>
    </row>
    <row r="190" spans="1:9" x14ac:dyDescent="0.3">
      <c r="A190" s="33" t="s">
        <v>337</v>
      </c>
      <c r="B190" s="39">
        <v>8.8714000000000002E-4</v>
      </c>
      <c r="C190" s="19">
        <f t="shared" si="11"/>
        <v>2.253886653744462E-7</v>
      </c>
      <c r="D190" s="39">
        <v>2.0617169999999997E-2</v>
      </c>
      <c r="E190" s="19">
        <f t="shared" si="12"/>
        <v>5.0757886507145975E-6</v>
      </c>
      <c r="F190" s="39">
        <v>6.8597999999999999E-4</v>
      </c>
      <c r="G190" s="19">
        <f t="shared" si="13"/>
        <v>2.6129075731909158E-7</v>
      </c>
      <c r="H190" s="19">
        <f t="shared" si="14"/>
        <v>-0.95697081607223489</v>
      </c>
      <c r="I190" s="19">
        <f t="shared" si="15"/>
        <v>0.29324470101169142</v>
      </c>
    </row>
    <row r="191" spans="1:9" x14ac:dyDescent="0.3">
      <c r="A191" s="33" t="s">
        <v>455</v>
      </c>
      <c r="B191" s="39">
        <v>7.4958000000000002E-4</v>
      </c>
      <c r="C191" s="19">
        <f t="shared" si="11"/>
        <v>1.9043988073063706E-7</v>
      </c>
      <c r="D191" s="39">
        <v>4.0000000000000002E-4</v>
      </c>
      <c r="E191" s="19">
        <f t="shared" si="12"/>
        <v>9.8476922889312131E-8</v>
      </c>
      <c r="F191" s="39">
        <v>0</v>
      </c>
      <c r="G191" s="19">
        <f t="shared" si="13"/>
        <v>0</v>
      </c>
      <c r="H191" s="19">
        <f t="shared" si="14"/>
        <v>0.87395</v>
      </c>
      <c r="I191" s="19" t="e">
        <f t="shared" si="15"/>
        <v>#DIV/0!</v>
      </c>
    </row>
    <row r="192" spans="1:9" x14ac:dyDescent="0.3">
      <c r="A192" s="33" t="s">
        <v>508</v>
      </c>
      <c r="B192" s="39">
        <v>5.5999999999999995E-4</v>
      </c>
      <c r="C192" s="19">
        <f t="shared" si="11"/>
        <v>1.4227478482504435E-7</v>
      </c>
      <c r="D192" s="39">
        <v>0.16479827999999999</v>
      </c>
      <c r="E192" s="19">
        <f t="shared" si="12"/>
        <v>4.0572068779628169E-5</v>
      </c>
      <c r="F192" s="39">
        <v>0</v>
      </c>
      <c r="G192" s="19">
        <f t="shared" si="13"/>
        <v>0</v>
      </c>
      <c r="H192" s="19">
        <f t="shared" si="14"/>
        <v>-0.9966019062820316</v>
      </c>
      <c r="I192" s="19" t="e">
        <f t="shared" si="15"/>
        <v>#DIV/0!</v>
      </c>
    </row>
    <row r="193" spans="1:9" x14ac:dyDescent="0.3">
      <c r="A193" s="33" t="s">
        <v>403</v>
      </c>
      <c r="B193" s="39">
        <v>5.4863999999999998E-4</v>
      </c>
      <c r="C193" s="19">
        <f t="shared" si="11"/>
        <v>1.3938863919002204E-7</v>
      </c>
      <c r="D193" s="39">
        <v>1.2007429999999999E-2</v>
      </c>
      <c r="E193" s="19">
        <f t="shared" si="12"/>
        <v>2.9561368955220328E-6</v>
      </c>
      <c r="F193" s="39">
        <v>0</v>
      </c>
      <c r="G193" s="19">
        <f t="shared" si="13"/>
        <v>0</v>
      </c>
      <c r="H193" s="19">
        <f t="shared" si="14"/>
        <v>-0.95430829078329005</v>
      </c>
      <c r="I193" s="19" t="e">
        <f t="shared" si="15"/>
        <v>#DIV/0!</v>
      </c>
    </row>
    <row r="194" spans="1:9" x14ac:dyDescent="0.3">
      <c r="A194" s="33" t="s">
        <v>346</v>
      </c>
      <c r="B194" s="39">
        <v>5.4470000000000007E-4</v>
      </c>
      <c r="C194" s="19">
        <f t="shared" si="11"/>
        <v>1.3838763445393158E-7</v>
      </c>
      <c r="D194" s="39">
        <v>1.22E-4</v>
      </c>
      <c r="E194" s="19">
        <f t="shared" si="12"/>
        <v>3.0035461481240196E-8</v>
      </c>
      <c r="F194" s="39">
        <v>0</v>
      </c>
      <c r="G194" s="19">
        <f t="shared" si="13"/>
        <v>0</v>
      </c>
      <c r="H194" s="19">
        <f t="shared" si="14"/>
        <v>3.4647540983606566</v>
      </c>
      <c r="I194" s="19" t="e">
        <f t="shared" si="15"/>
        <v>#DIV/0!</v>
      </c>
    </row>
    <row r="195" spans="1:9" x14ac:dyDescent="0.3">
      <c r="A195" s="33" t="s">
        <v>442</v>
      </c>
      <c r="B195" s="39">
        <v>4.5041000000000005E-4</v>
      </c>
      <c r="C195" s="19">
        <f t="shared" si="11"/>
        <v>1.1443211755901472E-7</v>
      </c>
      <c r="D195" s="39">
        <v>0</v>
      </c>
      <c r="E195" s="19">
        <f t="shared" si="12"/>
        <v>0</v>
      </c>
      <c r="F195" s="39">
        <v>0</v>
      </c>
      <c r="G195" s="19">
        <f t="shared" si="13"/>
        <v>0</v>
      </c>
      <c r="H195" s="19" t="e">
        <f t="shared" si="14"/>
        <v>#DIV/0!</v>
      </c>
      <c r="I195" s="19" t="e">
        <f t="shared" si="15"/>
        <v>#DIV/0!</v>
      </c>
    </row>
    <row r="196" spans="1:9" x14ac:dyDescent="0.3">
      <c r="A196" s="33" t="s">
        <v>446</v>
      </c>
      <c r="B196" s="39">
        <v>4.1071E-4</v>
      </c>
      <c r="C196" s="19">
        <f t="shared" si="11"/>
        <v>1.0434585156338209E-7</v>
      </c>
      <c r="D196" s="39">
        <v>9.0816999999999992E-4</v>
      </c>
      <c r="E196" s="19">
        <f t="shared" si="12"/>
        <v>2.2358446765096647E-7</v>
      </c>
      <c r="F196" s="39">
        <v>0</v>
      </c>
      <c r="G196" s="19">
        <f t="shared" si="13"/>
        <v>0</v>
      </c>
      <c r="H196" s="19">
        <f t="shared" si="14"/>
        <v>-0.54776088177323623</v>
      </c>
      <c r="I196" s="19" t="e">
        <f t="shared" si="15"/>
        <v>#DIV/0!</v>
      </c>
    </row>
    <row r="197" spans="1:9" x14ac:dyDescent="0.3">
      <c r="A197" s="33" t="s">
        <v>456</v>
      </c>
      <c r="B197" s="39">
        <v>2.2008000000000002E-4</v>
      </c>
      <c r="C197" s="19">
        <f t="shared" si="11"/>
        <v>5.5913990436242439E-8</v>
      </c>
      <c r="D197" s="39">
        <v>0</v>
      </c>
      <c r="E197" s="19">
        <f t="shared" si="12"/>
        <v>0</v>
      </c>
      <c r="F197" s="39">
        <v>0</v>
      </c>
      <c r="G197" s="19">
        <f t="shared" si="13"/>
        <v>0</v>
      </c>
      <c r="H197" s="19" t="e">
        <f t="shared" si="14"/>
        <v>#DIV/0!</v>
      </c>
      <c r="I197" s="19" t="e">
        <f t="shared" si="15"/>
        <v>#DIV/0!</v>
      </c>
    </row>
    <row r="198" spans="1:9" x14ac:dyDescent="0.3">
      <c r="A198" s="33" t="s">
        <v>329</v>
      </c>
      <c r="B198" s="39">
        <v>7.073999999999999E-5</v>
      </c>
      <c r="C198" s="19">
        <f t="shared" si="11"/>
        <v>1.7972354068792208E-8</v>
      </c>
      <c r="D198" s="39">
        <v>0</v>
      </c>
      <c r="E198" s="19">
        <f t="shared" si="12"/>
        <v>0</v>
      </c>
      <c r="F198" s="39">
        <v>0</v>
      </c>
      <c r="G198" s="19">
        <f t="shared" si="13"/>
        <v>0</v>
      </c>
      <c r="H198" s="19" t="e">
        <f t="shared" si="14"/>
        <v>#DIV/0!</v>
      </c>
      <c r="I198" s="19" t="e">
        <f t="shared" si="15"/>
        <v>#DIV/0!</v>
      </c>
    </row>
    <row r="199" spans="1:9" x14ac:dyDescent="0.3">
      <c r="A199" s="33" t="s">
        <v>315</v>
      </c>
      <c r="B199" s="39">
        <v>0</v>
      </c>
      <c r="C199" s="19">
        <f t="shared" si="11"/>
        <v>0</v>
      </c>
      <c r="D199" s="39">
        <v>2.1675E-2</v>
      </c>
      <c r="E199" s="19">
        <f t="shared" si="12"/>
        <v>5.3362182590646008E-6</v>
      </c>
      <c r="F199" s="39">
        <v>0</v>
      </c>
      <c r="G199" s="19">
        <f t="shared" si="13"/>
        <v>0</v>
      </c>
      <c r="H199" s="19">
        <f t="shared" si="14"/>
        <v>-1</v>
      </c>
      <c r="I199" s="19" t="e">
        <f t="shared" si="15"/>
        <v>#DIV/0!</v>
      </c>
    </row>
    <row r="200" spans="1:9" x14ac:dyDescent="0.3">
      <c r="A200" s="33" t="s">
        <v>318</v>
      </c>
      <c r="B200" s="39">
        <v>0</v>
      </c>
      <c r="C200" s="19">
        <f t="shared" si="11"/>
        <v>0</v>
      </c>
      <c r="D200" s="39">
        <v>0</v>
      </c>
      <c r="E200" s="19">
        <f t="shared" si="12"/>
        <v>0</v>
      </c>
      <c r="F200" s="39">
        <v>1.4899999999999999E-4</v>
      </c>
      <c r="G200" s="19">
        <f t="shared" si="13"/>
        <v>5.6754311846620372E-8</v>
      </c>
      <c r="H200" s="19" t="e">
        <f t="shared" si="14"/>
        <v>#DIV/0!</v>
      </c>
      <c r="I200" s="19">
        <f t="shared" si="15"/>
        <v>-1</v>
      </c>
    </row>
    <row r="201" spans="1:9" x14ac:dyDescent="0.3">
      <c r="A201" s="33" t="s">
        <v>323</v>
      </c>
      <c r="B201" s="39">
        <v>0</v>
      </c>
      <c r="C201" s="19">
        <f t="shared" ref="C201:C264" si="16">(B201/$B$271)</f>
        <v>0</v>
      </c>
      <c r="D201" s="39">
        <v>0</v>
      </c>
      <c r="E201" s="19">
        <f t="shared" ref="E201:E264" si="17">(D201/$D$271)</f>
        <v>0</v>
      </c>
      <c r="F201" s="39">
        <v>0</v>
      </c>
      <c r="G201" s="19">
        <f t="shared" ref="G201:G264" si="18">(F201/$F$271)</f>
        <v>0</v>
      </c>
      <c r="H201" s="19" t="e">
        <f t="shared" ref="H201:H264" si="19">(B201/D201)-1</f>
        <v>#DIV/0!</v>
      </c>
      <c r="I201" s="19" t="e">
        <f t="shared" ref="I201:I264" si="20">(B201/F201)-1</f>
        <v>#DIV/0!</v>
      </c>
    </row>
    <row r="202" spans="1:9" x14ac:dyDescent="0.3">
      <c r="A202" s="33" t="s">
        <v>325</v>
      </c>
      <c r="B202" s="39">
        <v>0</v>
      </c>
      <c r="C202" s="19">
        <f t="shared" si="16"/>
        <v>0</v>
      </c>
      <c r="D202" s="39">
        <v>2.79619E-3</v>
      </c>
      <c r="E202" s="19">
        <f t="shared" si="17"/>
        <v>6.8840046753466419E-7</v>
      </c>
      <c r="F202" s="39">
        <v>1.0433057800000001</v>
      </c>
      <c r="G202" s="19">
        <f t="shared" si="18"/>
        <v>3.9739665496309743E-4</v>
      </c>
      <c r="H202" s="19">
        <f t="shared" si="19"/>
        <v>-1</v>
      </c>
      <c r="I202" s="19">
        <f t="shared" si="20"/>
        <v>-1</v>
      </c>
    </row>
    <row r="203" spans="1:9" x14ac:dyDescent="0.3">
      <c r="A203" s="33" t="s">
        <v>326</v>
      </c>
      <c r="B203" s="39">
        <v>0</v>
      </c>
      <c r="C203" s="19">
        <f t="shared" si="16"/>
        <v>0</v>
      </c>
      <c r="D203" s="39">
        <v>9.6395100000000004E-3</v>
      </c>
      <c r="E203" s="19">
        <f t="shared" si="17"/>
        <v>2.3731732074018831E-6</v>
      </c>
      <c r="F203" s="39">
        <v>0</v>
      </c>
      <c r="G203" s="19">
        <f t="shared" si="18"/>
        <v>0</v>
      </c>
      <c r="H203" s="19">
        <f t="shared" si="19"/>
        <v>-1</v>
      </c>
      <c r="I203" s="19" t="e">
        <f t="shared" si="20"/>
        <v>#DIV/0!</v>
      </c>
    </row>
    <row r="204" spans="1:9" x14ac:dyDescent="0.3">
      <c r="A204" s="33" t="s">
        <v>328</v>
      </c>
      <c r="B204" s="39">
        <v>0</v>
      </c>
      <c r="C204" s="19">
        <f t="shared" si="16"/>
        <v>0</v>
      </c>
      <c r="D204" s="39">
        <v>0</v>
      </c>
      <c r="E204" s="19">
        <f t="shared" si="17"/>
        <v>0</v>
      </c>
      <c r="F204" s="39">
        <v>0</v>
      </c>
      <c r="G204" s="19">
        <f t="shared" si="18"/>
        <v>0</v>
      </c>
      <c r="H204" s="19" t="e">
        <f t="shared" si="19"/>
        <v>#DIV/0!</v>
      </c>
      <c r="I204" s="19" t="e">
        <f t="shared" si="20"/>
        <v>#DIV/0!</v>
      </c>
    </row>
    <row r="205" spans="1:9" x14ac:dyDescent="0.3">
      <c r="A205" s="33" t="s">
        <v>330</v>
      </c>
      <c r="B205" s="39">
        <v>0</v>
      </c>
      <c r="C205" s="19">
        <f t="shared" si="16"/>
        <v>0</v>
      </c>
      <c r="D205" s="39">
        <v>0</v>
      </c>
      <c r="E205" s="19">
        <f t="shared" si="17"/>
        <v>0</v>
      </c>
      <c r="F205" s="39">
        <v>0</v>
      </c>
      <c r="G205" s="19">
        <f t="shared" si="18"/>
        <v>0</v>
      </c>
      <c r="H205" s="19" t="e">
        <f t="shared" si="19"/>
        <v>#DIV/0!</v>
      </c>
      <c r="I205" s="19" t="e">
        <f t="shared" si="20"/>
        <v>#DIV/0!</v>
      </c>
    </row>
    <row r="206" spans="1:9" x14ac:dyDescent="0.3">
      <c r="A206" s="33" t="s">
        <v>332</v>
      </c>
      <c r="B206" s="39">
        <v>0</v>
      </c>
      <c r="C206" s="19">
        <f t="shared" si="16"/>
        <v>0</v>
      </c>
      <c r="D206" s="39">
        <v>0</v>
      </c>
      <c r="E206" s="19">
        <f t="shared" si="17"/>
        <v>0</v>
      </c>
      <c r="F206" s="39">
        <v>0</v>
      </c>
      <c r="G206" s="19">
        <f t="shared" si="18"/>
        <v>0</v>
      </c>
      <c r="H206" s="19" t="e">
        <f t="shared" si="19"/>
        <v>#DIV/0!</v>
      </c>
      <c r="I206" s="19" t="e">
        <f t="shared" si="20"/>
        <v>#DIV/0!</v>
      </c>
    </row>
    <row r="207" spans="1:9" x14ac:dyDescent="0.3">
      <c r="A207" s="33" t="s">
        <v>353</v>
      </c>
      <c r="B207" s="39">
        <v>0</v>
      </c>
      <c r="C207" s="19">
        <f t="shared" si="16"/>
        <v>0</v>
      </c>
      <c r="D207" s="39">
        <v>0</v>
      </c>
      <c r="E207" s="19">
        <f t="shared" si="17"/>
        <v>0</v>
      </c>
      <c r="F207" s="39">
        <v>0</v>
      </c>
      <c r="G207" s="19">
        <f t="shared" si="18"/>
        <v>0</v>
      </c>
      <c r="H207" s="19" t="e">
        <f t="shared" si="19"/>
        <v>#DIV/0!</v>
      </c>
      <c r="I207" s="19" t="e">
        <f t="shared" si="20"/>
        <v>#DIV/0!</v>
      </c>
    </row>
    <row r="208" spans="1:9" x14ac:dyDescent="0.3">
      <c r="A208" s="33" t="s">
        <v>355</v>
      </c>
      <c r="B208" s="39">
        <v>0</v>
      </c>
      <c r="C208" s="19">
        <f t="shared" si="16"/>
        <v>0</v>
      </c>
      <c r="D208" s="39">
        <v>0</v>
      </c>
      <c r="E208" s="19">
        <f t="shared" si="17"/>
        <v>0</v>
      </c>
      <c r="F208" s="39">
        <v>0</v>
      </c>
      <c r="G208" s="19">
        <f t="shared" si="18"/>
        <v>0</v>
      </c>
      <c r="H208" s="19" t="e">
        <f t="shared" si="19"/>
        <v>#DIV/0!</v>
      </c>
      <c r="I208" s="19" t="e">
        <f t="shared" si="20"/>
        <v>#DIV/0!</v>
      </c>
    </row>
    <row r="209" spans="1:9" x14ac:dyDescent="0.3">
      <c r="A209" s="33" t="s">
        <v>356</v>
      </c>
      <c r="B209" s="39">
        <v>0</v>
      </c>
      <c r="C209" s="19">
        <f t="shared" si="16"/>
        <v>0</v>
      </c>
      <c r="D209" s="39">
        <v>0</v>
      </c>
      <c r="E209" s="19">
        <f t="shared" si="17"/>
        <v>0</v>
      </c>
      <c r="F209" s="39">
        <v>0</v>
      </c>
      <c r="G209" s="19">
        <f t="shared" si="18"/>
        <v>0</v>
      </c>
      <c r="H209" s="19" t="e">
        <f t="shared" si="19"/>
        <v>#DIV/0!</v>
      </c>
      <c r="I209" s="19" t="e">
        <f t="shared" si="20"/>
        <v>#DIV/0!</v>
      </c>
    </row>
    <row r="210" spans="1:9" x14ac:dyDescent="0.3">
      <c r="A210" s="33" t="s">
        <v>357</v>
      </c>
      <c r="B210" s="39">
        <v>0</v>
      </c>
      <c r="C210" s="19">
        <f t="shared" si="16"/>
        <v>0</v>
      </c>
      <c r="D210" s="39">
        <v>1.8495E-3</v>
      </c>
      <c r="E210" s="19">
        <f t="shared" si="17"/>
        <v>4.5533267220945695E-7</v>
      </c>
      <c r="F210" s="39">
        <v>0</v>
      </c>
      <c r="G210" s="19">
        <f t="shared" si="18"/>
        <v>0</v>
      </c>
      <c r="H210" s="19">
        <f t="shared" si="19"/>
        <v>-1</v>
      </c>
      <c r="I210" s="19" t="e">
        <f t="shared" si="20"/>
        <v>#DIV/0!</v>
      </c>
    </row>
    <row r="211" spans="1:9" x14ac:dyDescent="0.3">
      <c r="A211" s="33" t="s">
        <v>358</v>
      </c>
      <c r="B211" s="39">
        <v>0</v>
      </c>
      <c r="C211" s="19">
        <f t="shared" si="16"/>
        <v>0</v>
      </c>
      <c r="D211" s="39">
        <v>0</v>
      </c>
      <c r="E211" s="19">
        <f t="shared" si="17"/>
        <v>0</v>
      </c>
      <c r="F211" s="39">
        <v>0</v>
      </c>
      <c r="G211" s="19">
        <f t="shared" si="18"/>
        <v>0</v>
      </c>
      <c r="H211" s="19" t="e">
        <f t="shared" si="19"/>
        <v>#DIV/0!</v>
      </c>
      <c r="I211" s="19" t="e">
        <f t="shared" si="20"/>
        <v>#DIV/0!</v>
      </c>
    </row>
    <row r="212" spans="1:9" x14ac:dyDescent="0.3">
      <c r="A212" s="33" t="s">
        <v>359</v>
      </c>
      <c r="B212" s="39">
        <v>0</v>
      </c>
      <c r="C212" s="19">
        <f t="shared" si="16"/>
        <v>0</v>
      </c>
      <c r="D212" s="39">
        <v>0</v>
      </c>
      <c r="E212" s="19">
        <f t="shared" si="17"/>
        <v>0</v>
      </c>
      <c r="F212" s="39">
        <v>0</v>
      </c>
      <c r="G212" s="19">
        <f t="shared" si="18"/>
        <v>0</v>
      </c>
      <c r="H212" s="19" t="e">
        <f t="shared" si="19"/>
        <v>#DIV/0!</v>
      </c>
      <c r="I212" s="19" t="e">
        <f t="shared" si="20"/>
        <v>#DIV/0!</v>
      </c>
    </row>
    <row r="213" spans="1:9" x14ac:dyDescent="0.3">
      <c r="A213" s="33" t="s">
        <v>360</v>
      </c>
      <c r="B213" s="39">
        <v>0</v>
      </c>
      <c r="C213" s="19">
        <f t="shared" si="16"/>
        <v>0</v>
      </c>
      <c r="D213" s="39">
        <v>0</v>
      </c>
      <c r="E213" s="19">
        <f t="shared" si="17"/>
        <v>0</v>
      </c>
      <c r="F213" s="39">
        <v>0</v>
      </c>
      <c r="G213" s="19">
        <f t="shared" si="18"/>
        <v>0</v>
      </c>
      <c r="H213" s="19" t="e">
        <f t="shared" si="19"/>
        <v>#DIV/0!</v>
      </c>
      <c r="I213" s="19" t="e">
        <f t="shared" si="20"/>
        <v>#DIV/0!</v>
      </c>
    </row>
    <row r="214" spans="1:9" x14ac:dyDescent="0.3">
      <c r="A214" s="33" t="s">
        <v>361</v>
      </c>
      <c r="B214" s="39">
        <v>0</v>
      </c>
      <c r="C214" s="19">
        <f t="shared" si="16"/>
        <v>0</v>
      </c>
      <c r="D214" s="39">
        <v>0</v>
      </c>
      <c r="E214" s="19">
        <f t="shared" si="17"/>
        <v>0</v>
      </c>
      <c r="F214" s="39">
        <v>0</v>
      </c>
      <c r="G214" s="19">
        <f t="shared" si="18"/>
        <v>0</v>
      </c>
      <c r="H214" s="19" t="e">
        <f t="shared" si="19"/>
        <v>#DIV/0!</v>
      </c>
      <c r="I214" s="19" t="e">
        <f t="shared" si="20"/>
        <v>#DIV/0!</v>
      </c>
    </row>
    <row r="215" spans="1:9" x14ac:dyDescent="0.3">
      <c r="A215" s="33" t="s">
        <v>362</v>
      </c>
      <c r="B215" s="39">
        <v>0</v>
      </c>
      <c r="C215" s="19">
        <f t="shared" si="16"/>
        <v>0</v>
      </c>
      <c r="D215" s="39">
        <v>3.67907E-3</v>
      </c>
      <c r="E215" s="19">
        <f t="shared" si="17"/>
        <v>9.0575873173595388E-7</v>
      </c>
      <c r="F215" s="39">
        <v>0</v>
      </c>
      <c r="G215" s="19">
        <f t="shared" si="18"/>
        <v>0</v>
      </c>
      <c r="H215" s="19">
        <f t="shared" si="19"/>
        <v>-1</v>
      </c>
      <c r="I215" s="19" t="e">
        <f t="shared" si="20"/>
        <v>#DIV/0!</v>
      </c>
    </row>
    <row r="216" spans="1:9" x14ac:dyDescent="0.3">
      <c r="A216" s="33" t="s">
        <v>367</v>
      </c>
      <c r="B216" s="39">
        <v>0</v>
      </c>
      <c r="C216" s="19">
        <f t="shared" si="16"/>
        <v>0</v>
      </c>
      <c r="D216" s="39">
        <v>0</v>
      </c>
      <c r="E216" s="19">
        <f t="shared" si="17"/>
        <v>0</v>
      </c>
      <c r="F216" s="39">
        <v>0</v>
      </c>
      <c r="G216" s="19">
        <f t="shared" si="18"/>
        <v>0</v>
      </c>
      <c r="H216" s="19" t="e">
        <f t="shared" si="19"/>
        <v>#DIV/0!</v>
      </c>
      <c r="I216" s="19" t="e">
        <f t="shared" si="20"/>
        <v>#DIV/0!</v>
      </c>
    </row>
    <row r="217" spans="1:9" x14ac:dyDescent="0.3">
      <c r="A217" s="33" t="s">
        <v>368</v>
      </c>
      <c r="B217" s="39">
        <v>0</v>
      </c>
      <c r="C217" s="19">
        <f t="shared" si="16"/>
        <v>0</v>
      </c>
      <c r="D217" s="39">
        <v>2.8E-3</v>
      </c>
      <c r="E217" s="19">
        <f t="shared" si="17"/>
        <v>6.8933846022518485E-7</v>
      </c>
      <c r="F217" s="39">
        <v>0</v>
      </c>
      <c r="G217" s="19">
        <f t="shared" si="18"/>
        <v>0</v>
      </c>
      <c r="H217" s="19">
        <f t="shared" si="19"/>
        <v>-1</v>
      </c>
      <c r="I217" s="19" t="e">
        <f t="shared" si="20"/>
        <v>#DIV/0!</v>
      </c>
    </row>
    <row r="218" spans="1:9" x14ac:dyDescent="0.3">
      <c r="A218" s="33" t="s">
        <v>369</v>
      </c>
      <c r="B218" s="39">
        <v>0</v>
      </c>
      <c r="C218" s="19">
        <f t="shared" si="16"/>
        <v>0</v>
      </c>
      <c r="D218" s="39">
        <v>0</v>
      </c>
      <c r="E218" s="19">
        <f t="shared" si="17"/>
        <v>0</v>
      </c>
      <c r="F218" s="39">
        <v>0</v>
      </c>
      <c r="G218" s="19">
        <f t="shared" si="18"/>
        <v>0</v>
      </c>
      <c r="H218" s="19" t="e">
        <f t="shared" si="19"/>
        <v>#DIV/0!</v>
      </c>
      <c r="I218" s="19" t="e">
        <f t="shared" si="20"/>
        <v>#DIV/0!</v>
      </c>
    </row>
    <row r="219" spans="1:9" x14ac:dyDescent="0.3">
      <c r="A219" s="33" t="s">
        <v>370</v>
      </c>
      <c r="B219" s="39">
        <v>0</v>
      </c>
      <c r="C219" s="19">
        <f t="shared" si="16"/>
        <v>0</v>
      </c>
      <c r="D219" s="39">
        <v>0</v>
      </c>
      <c r="E219" s="19">
        <f t="shared" si="17"/>
        <v>0</v>
      </c>
      <c r="F219" s="39">
        <v>0</v>
      </c>
      <c r="G219" s="19">
        <f t="shared" si="18"/>
        <v>0</v>
      </c>
      <c r="H219" s="19" t="e">
        <f t="shared" si="19"/>
        <v>#DIV/0!</v>
      </c>
      <c r="I219" s="19" t="e">
        <f t="shared" si="20"/>
        <v>#DIV/0!</v>
      </c>
    </row>
    <row r="220" spans="1:9" x14ac:dyDescent="0.3">
      <c r="A220" s="33" t="s">
        <v>371</v>
      </c>
      <c r="B220" s="39">
        <v>0</v>
      </c>
      <c r="C220" s="19">
        <f t="shared" si="16"/>
        <v>0</v>
      </c>
      <c r="D220" s="39">
        <v>0</v>
      </c>
      <c r="E220" s="19">
        <f t="shared" si="17"/>
        <v>0</v>
      </c>
      <c r="F220" s="39">
        <v>0</v>
      </c>
      <c r="G220" s="19">
        <f t="shared" si="18"/>
        <v>0</v>
      </c>
      <c r="H220" s="19" t="e">
        <f t="shared" si="19"/>
        <v>#DIV/0!</v>
      </c>
      <c r="I220" s="19" t="e">
        <f t="shared" si="20"/>
        <v>#DIV/0!</v>
      </c>
    </row>
    <row r="221" spans="1:9" x14ac:dyDescent="0.3">
      <c r="A221" s="33" t="s">
        <v>372</v>
      </c>
      <c r="B221" s="39">
        <v>0</v>
      </c>
      <c r="C221" s="19">
        <f t="shared" si="16"/>
        <v>0</v>
      </c>
      <c r="D221" s="39">
        <v>0</v>
      </c>
      <c r="E221" s="19">
        <f t="shared" si="17"/>
        <v>0</v>
      </c>
      <c r="F221" s="39">
        <v>0</v>
      </c>
      <c r="G221" s="19">
        <f t="shared" si="18"/>
        <v>0</v>
      </c>
      <c r="H221" s="19" t="e">
        <f t="shared" si="19"/>
        <v>#DIV/0!</v>
      </c>
      <c r="I221" s="19" t="e">
        <f t="shared" si="20"/>
        <v>#DIV/0!</v>
      </c>
    </row>
    <row r="222" spans="1:9" x14ac:dyDescent="0.3">
      <c r="A222" s="33" t="s">
        <v>373</v>
      </c>
      <c r="B222" s="39">
        <v>0</v>
      </c>
      <c r="C222" s="19">
        <f t="shared" si="16"/>
        <v>0</v>
      </c>
      <c r="D222" s="39">
        <v>0</v>
      </c>
      <c r="E222" s="19">
        <f t="shared" si="17"/>
        <v>0</v>
      </c>
      <c r="F222" s="39">
        <v>0</v>
      </c>
      <c r="G222" s="19">
        <f t="shared" si="18"/>
        <v>0</v>
      </c>
      <c r="H222" s="19" t="e">
        <f t="shared" si="19"/>
        <v>#DIV/0!</v>
      </c>
      <c r="I222" s="19" t="e">
        <f t="shared" si="20"/>
        <v>#DIV/0!</v>
      </c>
    </row>
    <row r="223" spans="1:9" x14ac:dyDescent="0.3">
      <c r="A223" s="33" t="s">
        <v>374</v>
      </c>
      <c r="B223" s="39">
        <v>0</v>
      </c>
      <c r="C223" s="19">
        <f t="shared" si="16"/>
        <v>0</v>
      </c>
      <c r="D223" s="39">
        <v>1.8749999999999999E-3</v>
      </c>
      <c r="E223" s="19">
        <f t="shared" si="17"/>
        <v>4.6161057604365056E-7</v>
      </c>
      <c r="F223" s="39">
        <v>1.2E-2</v>
      </c>
      <c r="G223" s="19">
        <f t="shared" si="18"/>
        <v>4.5708170614727819E-6</v>
      </c>
      <c r="H223" s="19">
        <f t="shared" si="19"/>
        <v>-1</v>
      </c>
      <c r="I223" s="19">
        <f t="shared" si="20"/>
        <v>-1</v>
      </c>
    </row>
    <row r="224" spans="1:9" x14ac:dyDescent="0.3">
      <c r="A224" s="33" t="s">
        <v>376</v>
      </c>
      <c r="B224" s="39">
        <v>0</v>
      </c>
      <c r="C224" s="19">
        <f t="shared" si="16"/>
        <v>0</v>
      </c>
      <c r="D224" s="39">
        <v>0</v>
      </c>
      <c r="E224" s="19">
        <f t="shared" si="17"/>
        <v>0</v>
      </c>
      <c r="F224" s="39">
        <v>0</v>
      </c>
      <c r="G224" s="19">
        <f t="shared" si="18"/>
        <v>0</v>
      </c>
      <c r="H224" s="19" t="e">
        <f t="shared" si="19"/>
        <v>#DIV/0!</v>
      </c>
      <c r="I224" s="19" t="e">
        <f t="shared" si="20"/>
        <v>#DIV/0!</v>
      </c>
    </row>
    <row r="225" spans="1:9" x14ac:dyDescent="0.3">
      <c r="A225" s="33" t="s">
        <v>378</v>
      </c>
      <c r="B225" s="39">
        <v>0</v>
      </c>
      <c r="C225" s="19">
        <f t="shared" si="16"/>
        <v>0</v>
      </c>
      <c r="D225" s="39">
        <v>0</v>
      </c>
      <c r="E225" s="19">
        <f t="shared" si="17"/>
        <v>0</v>
      </c>
      <c r="F225" s="39">
        <v>0</v>
      </c>
      <c r="G225" s="19">
        <f t="shared" si="18"/>
        <v>0</v>
      </c>
      <c r="H225" s="19" t="e">
        <f t="shared" si="19"/>
        <v>#DIV/0!</v>
      </c>
      <c r="I225" s="19" t="e">
        <f t="shared" si="20"/>
        <v>#DIV/0!</v>
      </c>
    </row>
    <row r="226" spans="1:9" x14ac:dyDescent="0.3">
      <c r="A226" s="33" t="s">
        <v>380</v>
      </c>
      <c r="B226" s="39">
        <v>0</v>
      </c>
      <c r="C226" s="19">
        <f t="shared" si="16"/>
        <v>0</v>
      </c>
      <c r="D226" s="39">
        <v>0</v>
      </c>
      <c r="E226" s="19">
        <f t="shared" si="17"/>
        <v>0</v>
      </c>
      <c r="F226" s="39">
        <v>0</v>
      </c>
      <c r="G226" s="19">
        <f t="shared" si="18"/>
        <v>0</v>
      </c>
      <c r="H226" s="19" t="e">
        <f t="shared" si="19"/>
        <v>#DIV/0!</v>
      </c>
      <c r="I226" s="19" t="e">
        <f t="shared" si="20"/>
        <v>#DIV/0!</v>
      </c>
    </row>
    <row r="227" spans="1:9" x14ac:dyDescent="0.3">
      <c r="A227" s="33" t="s">
        <v>382</v>
      </c>
      <c r="B227" s="39">
        <v>0</v>
      </c>
      <c r="C227" s="19">
        <f t="shared" si="16"/>
        <v>0</v>
      </c>
      <c r="D227" s="39">
        <v>43.252951770000003</v>
      </c>
      <c r="E227" s="19">
        <f t="shared" si="17"/>
        <v>1.0648543990473568E-2</v>
      </c>
      <c r="F227" s="39">
        <v>0</v>
      </c>
      <c r="G227" s="19">
        <f t="shared" si="18"/>
        <v>0</v>
      </c>
      <c r="H227" s="19">
        <f t="shared" si="19"/>
        <v>-1</v>
      </c>
      <c r="I227" s="19" t="e">
        <f t="shared" si="20"/>
        <v>#DIV/0!</v>
      </c>
    </row>
    <row r="228" spans="1:9" x14ac:dyDescent="0.3">
      <c r="A228" s="33" t="s">
        <v>383</v>
      </c>
      <c r="B228" s="39">
        <v>0</v>
      </c>
      <c r="C228" s="19">
        <f t="shared" si="16"/>
        <v>0</v>
      </c>
      <c r="D228" s="39">
        <v>0</v>
      </c>
      <c r="E228" s="19">
        <f t="shared" si="17"/>
        <v>0</v>
      </c>
      <c r="F228" s="39">
        <v>0</v>
      </c>
      <c r="G228" s="19">
        <f t="shared" si="18"/>
        <v>0</v>
      </c>
      <c r="H228" s="19" t="e">
        <f t="shared" si="19"/>
        <v>#DIV/0!</v>
      </c>
      <c r="I228" s="19" t="e">
        <f t="shared" si="20"/>
        <v>#DIV/0!</v>
      </c>
    </row>
    <row r="229" spans="1:9" x14ac:dyDescent="0.3">
      <c r="A229" s="33" t="s">
        <v>384</v>
      </c>
      <c r="B229" s="39">
        <v>0</v>
      </c>
      <c r="C229" s="19">
        <f t="shared" si="16"/>
        <v>0</v>
      </c>
      <c r="D229" s="39">
        <v>0</v>
      </c>
      <c r="E229" s="19">
        <f t="shared" si="17"/>
        <v>0</v>
      </c>
      <c r="F229" s="39">
        <v>0</v>
      </c>
      <c r="G229" s="19">
        <f t="shared" si="18"/>
        <v>0</v>
      </c>
      <c r="H229" s="19" t="e">
        <f t="shared" si="19"/>
        <v>#DIV/0!</v>
      </c>
      <c r="I229" s="19" t="e">
        <f t="shared" si="20"/>
        <v>#DIV/0!</v>
      </c>
    </row>
    <row r="230" spans="1:9" x14ac:dyDescent="0.3">
      <c r="A230" s="33" t="s">
        <v>385</v>
      </c>
      <c r="B230" s="39">
        <v>0</v>
      </c>
      <c r="C230" s="19">
        <f t="shared" si="16"/>
        <v>0</v>
      </c>
      <c r="D230" s="39">
        <v>0</v>
      </c>
      <c r="E230" s="19">
        <f t="shared" si="17"/>
        <v>0</v>
      </c>
      <c r="F230" s="39">
        <v>0</v>
      </c>
      <c r="G230" s="19">
        <f t="shared" si="18"/>
        <v>0</v>
      </c>
      <c r="H230" s="19" t="e">
        <f t="shared" si="19"/>
        <v>#DIV/0!</v>
      </c>
      <c r="I230" s="19" t="e">
        <f t="shared" si="20"/>
        <v>#DIV/0!</v>
      </c>
    </row>
    <row r="231" spans="1:9" x14ac:dyDescent="0.3">
      <c r="A231" s="33" t="s">
        <v>388</v>
      </c>
      <c r="B231" s="39">
        <v>0</v>
      </c>
      <c r="C231" s="19">
        <f t="shared" si="16"/>
        <v>0</v>
      </c>
      <c r="D231" s="39">
        <v>0</v>
      </c>
      <c r="E231" s="19">
        <f t="shared" si="17"/>
        <v>0</v>
      </c>
      <c r="F231" s="39">
        <v>0</v>
      </c>
      <c r="G231" s="19">
        <f t="shared" si="18"/>
        <v>0</v>
      </c>
      <c r="H231" s="19" t="e">
        <f t="shared" si="19"/>
        <v>#DIV/0!</v>
      </c>
      <c r="I231" s="19" t="e">
        <f t="shared" si="20"/>
        <v>#DIV/0!</v>
      </c>
    </row>
    <row r="232" spans="1:9" x14ac:dyDescent="0.3">
      <c r="A232" s="33" t="s">
        <v>389</v>
      </c>
      <c r="B232" s="39">
        <v>0</v>
      </c>
      <c r="C232" s="19">
        <f t="shared" si="16"/>
        <v>0</v>
      </c>
      <c r="D232" s="39">
        <v>0</v>
      </c>
      <c r="E232" s="19">
        <f t="shared" si="17"/>
        <v>0</v>
      </c>
      <c r="F232" s="39">
        <v>0.95286300000000002</v>
      </c>
      <c r="G232" s="19">
        <f t="shared" si="18"/>
        <v>3.6294687147051164E-4</v>
      </c>
      <c r="H232" s="19" t="e">
        <f t="shared" si="19"/>
        <v>#DIV/0!</v>
      </c>
      <c r="I232" s="19">
        <f t="shared" si="20"/>
        <v>-1</v>
      </c>
    </row>
    <row r="233" spans="1:9" x14ac:dyDescent="0.3">
      <c r="A233" s="33" t="s">
        <v>391</v>
      </c>
      <c r="B233" s="39">
        <v>0</v>
      </c>
      <c r="C233" s="19">
        <f t="shared" si="16"/>
        <v>0</v>
      </c>
      <c r="D233" s="39">
        <v>0</v>
      </c>
      <c r="E233" s="19">
        <f t="shared" si="17"/>
        <v>0</v>
      </c>
      <c r="F233" s="39">
        <v>0</v>
      </c>
      <c r="G233" s="19">
        <f t="shared" si="18"/>
        <v>0</v>
      </c>
      <c r="H233" s="19" t="e">
        <f t="shared" si="19"/>
        <v>#DIV/0!</v>
      </c>
      <c r="I233" s="19" t="e">
        <f t="shared" si="20"/>
        <v>#DIV/0!</v>
      </c>
    </row>
    <row r="234" spans="1:9" x14ac:dyDescent="0.3">
      <c r="A234" s="33" t="s">
        <v>392</v>
      </c>
      <c r="B234" s="39">
        <v>0</v>
      </c>
      <c r="C234" s="19">
        <f t="shared" si="16"/>
        <v>0</v>
      </c>
      <c r="D234" s="39">
        <v>0</v>
      </c>
      <c r="E234" s="19">
        <f t="shared" si="17"/>
        <v>0</v>
      </c>
      <c r="F234" s="39">
        <v>0</v>
      </c>
      <c r="G234" s="19">
        <f t="shared" si="18"/>
        <v>0</v>
      </c>
      <c r="H234" s="19" t="e">
        <f t="shared" si="19"/>
        <v>#DIV/0!</v>
      </c>
      <c r="I234" s="19" t="e">
        <f t="shared" si="20"/>
        <v>#DIV/0!</v>
      </c>
    </row>
    <row r="235" spans="1:9" x14ac:dyDescent="0.3">
      <c r="A235" s="33" t="s">
        <v>393</v>
      </c>
      <c r="B235" s="39">
        <v>0</v>
      </c>
      <c r="C235" s="19">
        <f t="shared" si="16"/>
        <v>0</v>
      </c>
      <c r="D235" s="39">
        <v>0</v>
      </c>
      <c r="E235" s="19">
        <f t="shared" si="17"/>
        <v>0</v>
      </c>
      <c r="F235" s="39">
        <v>0</v>
      </c>
      <c r="G235" s="19">
        <f t="shared" si="18"/>
        <v>0</v>
      </c>
      <c r="H235" s="19" t="e">
        <f t="shared" si="19"/>
        <v>#DIV/0!</v>
      </c>
      <c r="I235" s="19" t="e">
        <f t="shared" si="20"/>
        <v>#DIV/0!</v>
      </c>
    </row>
    <row r="236" spans="1:9" x14ac:dyDescent="0.3">
      <c r="A236" s="33" t="s">
        <v>394</v>
      </c>
      <c r="B236" s="39">
        <v>0</v>
      </c>
      <c r="C236" s="19">
        <f t="shared" si="16"/>
        <v>0</v>
      </c>
      <c r="D236" s="39">
        <v>4.0999999999999999E-4</v>
      </c>
      <c r="E236" s="19">
        <f t="shared" si="17"/>
        <v>1.0093884596154493E-7</v>
      </c>
      <c r="F236" s="39">
        <v>4.1374000000000001E-4</v>
      </c>
      <c r="G236" s="19">
        <f t="shared" si="18"/>
        <v>1.5759415425114575E-7</v>
      </c>
      <c r="H236" s="19">
        <f t="shared" si="19"/>
        <v>-1</v>
      </c>
      <c r="I236" s="19">
        <f t="shared" si="20"/>
        <v>-1</v>
      </c>
    </row>
    <row r="237" spans="1:9" x14ac:dyDescent="0.3">
      <c r="A237" s="33" t="s">
        <v>397</v>
      </c>
      <c r="B237" s="39">
        <v>0</v>
      </c>
      <c r="C237" s="19">
        <f t="shared" si="16"/>
        <v>0</v>
      </c>
      <c r="D237" s="39">
        <v>2.3882E-2</v>
      </c>
      <c r="E237" s="19">
        <f t="shared" si="17"/>
        <v>5.8795646811063811E-6</v>
      </c>
      <c r="F237" s="39">
        <v>0</v>
      </c>
      <c r="G237" s="19">
        <f t="shared" si="18"/>
        <v>0</v>
      </c>
      <c r="H237" s="19">
        <f t="shared" si="19"/>
        <v>-1</v>
      </c>
      <c r="I237" s="19" t="e">
        <f t="shared" si="20"/>
        <v>#DIV/0!</v>
      </c>
    </row>
    <row r="238" spans="1:9" x14ac:dyDescent="0.3">
      <c r="A238" s="33" t="s">
        <v>399</v>
      </c>
      <c r="B238" s="39">
        <v>0</v>
      </c>
      <c r="C238" s="19">
        <f t="shared" si="16"/>
        <v>0</v>
      </c>
      <c r="D238" s="39">
        <v>0</v>
      </c>
      <c r="E238" s="19">
        <f t="shared" si="17"/>
        <v>0</v>
      </c>
      <c r="F238" s="39">
        <v>0</v>
      </c>
      <c r="G238" s="19">
        <f t="shared" si="18"/>
        <v>0</v>
      </c>
      <c r="H238" s="19" t="e">
        <f t="shared" si="19"/>
        <v>#DIV/0!</v>
      </c>
      <c r="I238" s="19" t="e">
        <f t="shared" si="20"/>
        <v>#DIV/0!</v>
      </c>
    </row>
    <row r="239" spans="1:9" x14ac:dyDescent="0.3">
      <c r="A239" s="33" t="s">
        <v>400</v>
      </c>
      <c r="B239" s="39">
        <v>0</v>
      </c>
      <c r="C239" s="19">
        <f t="shared" si="16"/>
        <v>0</v>
      </c>
      <c r="D239" s="39">
        <v>7.1174310000000005E-2</v>
      </c>
      <c r="E239" s="19">
        <f t="shared" si="17"/>
        <v>1.7522567593924995E-5</v>
      </c>
      <c r="F239" s="39">
        <v>0</v>
      </c>
      <c r="G239" s="19">
        <f t="shared" si="18"/>
        <v>0</v>
      </c>
      <c r="H239" s="19">
        <f t="shared" si="19"/>
        <v>-1</v>
      </c>
      <c r="I239" s="19" t="e">
        <f t="shared" si="20"/>
        <v>#DIV/0!</v>
      </c>
    </row>
    <row r="240" spans="1:9" x14ac:dyDescent="0.3">
      <c r="A240" s="33" t="s">
        <v>401</v>
      </c>
      <c r="B240" s="39">
        <v>0</v>
      </c>
      <c r="C240" s="19">
        <f t="shared" si="16"/>
        <v>0</v>
      </c>
      <c r="D240" s="39">
        <v>0</v>
      </c>
      <c r="E240" s="19">
        <f t="shared" si="17"/>
        <v>0</v>
      </c>
      <c r="F240" s="39">
        <v>0</v>
      </c>
      <c r="G240" s="19">
        <f t="shared" si="18"/>
        <v>0</v>
      </c>
      <c r="H240" s="19" t="e">
        <f t="shared" si="19"/>
        <v>#DIV/0!</v>
      </c>
      <c r="I240" s="19" t="e">
        <f t="shared" si="20"/>
        <v>#DIV/0!</v>
      </c>
    </row>
    <row r="241" spans="1:9" x14ac:dyDescent="0.3">
      <c r="A241" s="33" t="s">
        <v>402</v>
      </c>
      <c r="B241" s="39">
        <v>0</v>
      </c>
      <c r="C241" s="19">
        <f t="shared" si="16"/>
        <v>0</v>
      </c>
      <c r="D241" s="39">
        <v>1.5E-5</v>
      </c>
      <c r="E241" s="19">
        <f t="shared" si="17"/>
        <v>3.692884608349205E-9</v>
      </c>
      <c r="F241" s="39">
        <v>0</v>
      </c>
      <c r="G241" s="19">
        <f t="shared" si="18"/>
        <v>0</v>
      </c>
      <c r="H241" s="19">
        <f t="shared" si="19"/>
        <v>-1</v>
      </c>
      <c r="I241" s="19" t="e">
        <f t="shared" si="20"/>
        <v>#DIV/0!</v>
      </c>
    </row>
    <row r="242" spans="1:9" x14ac:dyDescent="0.3">
      <c r="A242" s="33" t="s">
        <v>405</v>
      </c>
      <c r="B242" s="39">
        <v>0</v>
      </c>
      <c r="C242" s="19">
        <f t="shared" si="16"/>
        <v>0</v>
      </c>
      <c r="D242" s="39">
        <v>0</v>
      </c>
      <c r="E242" s="19">
        <f t="shared" si="17"/>
        <v>0</v>
      </c>
      <c r="F242" s="39">
        <v>0</v>
      </c>
      <c r="G242" s="19">
        <f t="shared" si="18"/>
        <v>0</v>
      </c>
      <c r="H242" s="19" t="e">
        <f t="shared" si="19"/>
        <v>#DIV/0!</v>
      </c>
      <c r="I242" s="19" t="e">
        <f t="shared" si="20"/>
        <v>#DIV/0!</v>
      </c>
    </row>
    <row r="243" spans="1:9" x14ac:dyDescent="0.3">
      <c r="A243" s="33" t="s">
        <v>408</v>
      </c>
      <c r="B243" s="39">
        <v>0</v>
      </c>
      <c r="C243" s="19">
        <f t="shared" si="16"/>
        <v>0</v>
      </c>
      <c r="D243" s="39">
        <v>3.7664400000000002E-3</v>
      </c>
      <c r="E243" s="19">
        <f t="shared" si="17"/>
        <v>9.2726855361805195E-7</v>
      </c>
      <c r="F243" s="39">
        <v>0</v>
      </c>
      <c r="G243" s="19">
        <f t="shared" si="18"/>
        <v>0</v>
      </c>
      <c r="H243" s="19">
        <f t="shared" si="19"/>
        <v>-1</v>
      </c>
      <c r="I243" s="19" t="e">
        <f t="shared" si="20"/>
        <v>#DIV/0!</v>
      </c>
    </row>
    <row r="244" spans="1:9" x14ac:dyDescent="0.3">
      <c r="A244" s="33" t="s">
        <v>409</v>
      </c>
      <c r="B244" s="39">
        <v>0</v>
      </c>
      <c r="C244" s="19">
        <f t="shared" si="16"/>
        <v>0</v>
      </c>
      <c r="D244" s="39">
        <v>0</v>
      </c>
      <c r="E244" s="19">
        <f t="shared" si="17"/>
        <v>0</v>
      </c>
      <c r="F244" s="39">
        <v>0</v>
      </c>
      <c r="G244" s="19">
        <f t="shared" si="18"/>
        <v>0</v>
      </c>
      <c r="H244" s="19" t="e">
        <f t="shared" si="19"/>
        <v>#DIV/0!</v>
      </c>
      <c r="I244" s="19" t="e">
        <f t="shared" si="20"/>
        <v>#DIV/0!</v>
      </c>
    </row>
    <row r="245" spans="1:9" x14ac:dyDescent="0.3">
      <c r="A245" s="33" t="s">
        <v>415</v>
      </c>
      <c r="B245" s="39">
        <v>0</v>
      </c>
      <c r="C245" s="19">
        <f t="shared" si="16"/>
        <v>0</v>
      </c>
      <c r="D245" s="39">
        <v>0</v>
      </c>
      <c r="E245" s="19">
        <f t="shared" si="17"/>
        <v>0</v>
      </c>
      <c r="F245" s="39">
        <v>0</v>
      </c>
      <c r="G245" s="19">
        <f t="shared" si="18"/>
        <v>0</v>
      </c>
      <c r="H245" s="19" t="e">
        <f t="shared" si="19"/>
        <v>#DIV/0!</v>
      </c>
      <c r="I245" s="19" t="e">
        <f t="shared" si="20"/>
        <v>#DIV/0!</v>
      </c>
    </row>
    <row r="246" spans="1:9" x14ac:dyDescent="0.3">
      <c r="A246" s="33" t="s">
        <v>416</v>
      </c>
      <c r="B246" s="39">
        <v>0</v>
      </c>
      <c r="C246" s="19">
        <f t="shared" si="16"/>
        <v>0</v>
      </c>
      <c r="D246" s="39">
        <v>0</v>
      </c>
      <c r="E246" s="19">
        <f t="shared" si="17"/>
        <v>0</v>
      </c>
      <c r="F246" s="39">
        <v>0</v>
      </c>
      <c r="G246" s="19">
        <f t="shared" si="18"/>
        <v>0</v>
      </c>
      <c r="H246" s="19" t="e">
        <f t="shared" si="19"/>
        <v>#DIV/0!</v>
      </c>
      <c r="I246" s="19" t="e">
        <f t="shared" si="20"/>
        <v>#DIV/0!</v>
      </c>
    </row>
    <row r="247" spans="1:9" x14ac:dyDescent="0.3">
      <c r="A247" s="33" t="s">
        <v>417</v>
      </c>
      <c r="B247" s="39">
        <v>0</v>
      </c>
      <c r="C247" s="19">
        <f t="shared" si="16"/>
        <v>0</v>
      </c>
      <c r="D247" s="39">
        <v>0</v>
      </c>
      <c r="E247" s="19">
        <f t="shared" si="17"/>
        <v>0</v>
      </c>
      <c r="F247" s="39">
        <v>0</v>
      </c>
      <c r="G247" s="19">
        <f t="shared" si="18"/>
        <v>0</v>
      </c>
      <c r="H247" s="19" t="e">
        <f t="shared" si="19"/>
        <v>#DIV/0!</v>
      </c>
      <c r="I247" s="19" t="e">
        <f t="shared" si="20"/>
        <v>#DIV/0!</v>
      </c>
    </row>
    <row r="248" spans="1:9" x14ac:dyDescent="0.3">
      <c r="A248" s="33" t="s">
        <v>425</v>
      </c>
      <c r="B248" s="39">
        <v>0</v>
      </c>
      <c r="C248" s="19">
        <f t="shared" si="16"/>
        <v>0</v>
      </c>
      <c r="D248" s="39">
        <v>0.52419800000000005</v>
      </c>
      <c r="E248" s="19">
        <f t="shared" si="17"/>
        <v>1.2905351506182911E-4</v>
      </c>
      <c r="F248" s="39">
        <v>0</v>
      </c>
      <c r="G248" s="19">
        <f t="shared" si="18"/>
        <v>0</v>
      </c>
      <c r="H248" s="19">
        <f t="shared" si="19"/>
        <v>-1</v>
      </c>
      <c r="I248" s="19" t="e">
        <f t="shared" si="20"/>
        <v>#DIV/0!</v>
      </c>
    </row>
    <row r="249" spans="1:9" x14ac:dyDescent="0.3">
      <c r="A249" s="33" t="s">
        <v>426</v>
      </c>
      <c r="B249" s="39">
        <v>0</v>
      </c>
      <c r="C249" s="19">
        <f t="shared" si="16"/>
        <v>0</v>
      </c>
      <c r="D249" s="39">
        <v>0</v>
      </c>
      <c r="E249" s="19">
        <f t="shared" si="17"/>
        <v>0</v>
      </c>
      <c r="F249" s="39">
        <v>0</v>
      </c>
      <c r="G249" s="19">
        <f t="shared" si="18"/>
        <v>0</v>
      </c>
      <c r="H249" s="19" t="e">
        <f t="shared" si="19"/>
        <v>#DIV/0!</v>
      </c>
      <c r="I249" s="19" t="e">
        <f t="shared" si="20"/>
        <v>#DIV/0!</v>
      </c>
    </row>
    <row r="250" spans="1:9" x14ac:dyDescent="0.3">
      <c r="A250" s="33" t="s">
        <v>427</v>
      </c>
      <c r="B250" s="39">
        <v>0</v>
      </c>
      <c r="C250" s="19">
        <f t="shared" si="16"/>
        <v>0</v>
      </c>
      <c r="D250" s="39">
        <v>0</v>
      </c>
      <c r="E250" s="19">
        <f t="shared" si="17"/>
        <v>0</v>
      </c>
      <c r="F250" s="39">
        <v>0</v>
      </c>
      <c r="G250" s="19">
        <f t="shared" si="18"/>
        <v>0</v>
      </c>
      <c r="H250" s="19" t="e">
        <f t="shared" si="19"/>
        <v>#DIV/0!</v>
      </c>
      <c r="I250" s="19" t="e">
        <f t="shared" si="20"/>
        <v>#DIV/0!</v>
      </c>
    </row>
    <row r="251" spans="1:9" x14ac:dyDescent="0.3">
      <c r="A251" s="33" t="s">
        <v>430</v>
      </c>
      <c r="B251" s="39">
        <v>0</v>
      </c>
      <c r="C251" s="19">
        <f t="shared" si="16"/>
        <v>0</v>
      </c>
      <c r="D251" s="39">
        <v>0</v>
      </c>
      <c r="E251" s="19">
        <f t="shared" si="17"/>
        <v>0</v>
      </c>
      <c r="F251" s="39">
        <v>0</v>
      </c>
      <c r="G251" s="19">
        <f t="shared" si="18"/>
        <v>0</v>
      </c>
      <c r="H251" s="19" t="e">
        <f t="shared" si="19"/>
        <v>#DIV/0!</v>
      </c>
      <c r="I251" s="19" t="e">
        <f t="shared" si="20"/>
        <v>#DIV/0!</v>
      </c>
    </row>
    <row r="252" spans="1:9" x14ac:dyDescent="0.3">
      <c r="A252" s="33" t="s">
        <v>433</v>
      </c>
      <c r="B252" s="39">
        <v>0</v>
      </c>
      <c r="C252" s="19">
        <f t="shared" si="16"/>
        <v>0</v>
      </c>
      <c r="D252" s="39">
        <v>0</v>
      </c>
      <c r="E252" s="19">
        <f t="shared" si="17"/>
        <v>0</v>
      </c>
      <c r="F252" s="39">
        <v>7.7589490000000011E-2</v>
      </c>
      <c r="G252" s="19">
        <f t="shared" si="18"/>
        <v>2.9553947056914323E-5</v>
      </c>
      <c r="H252" s="19" t="e">
        <f t="shared" si="19"/>
        <v>#DIV/0!</v>
      </c>
      <c r="I252" s="19">
        <f t="shared" si="20"/>
        <v>-1</v>
      </c>
    </row>
    <row r="253" spans="1:9" x14ac:dyDescent="0.3">
      <c r="A253" s="33" t="s">
        <v>439</v>
      </c>
      <c r="B253" s="39">
        <v>0</v>
      </c>
      <c r="C253" s="19">
        <f t="shared" si="16"/>
        <v>0</v>
      </c>
      <c r="D253" s="39">
        <v>0</v>
      </c>
      <c r="E253" s="19">
        <f t="shared" si="17"/>
        <v>0</v>
      </c>
      <c r="F253" s="39">
        <v>0</v>
      </c>
      <c r="G253" s="19">
        <f t="shared" si="18"/>
        <v>0</v>
      </c>
      <c r="H253" s="19" t="e">
        <f t="shared" si="19"/>
        <v>#DIV/0!</v>
      </c>
      <c r="I253" s="19" t="e">
        <f t="shared" si="20"/>
        <v>#DIV/0!</v>
      </c>
    </row>
    <row r="254" spans="1:9" x14ac:dyDescent="0.3">
      <c r="A254" s="33" t="s">
        <v>440</v>
      </c>
      <c r="B254" s="39">
        <v>0</v>
      </c>
      <c r="C254" s="19">
        <f t="shared" si="16"/>
        <v>0</v>
      </c>
      <c r="D254" s="39">
        <v>0.32021699999999997</v>
      </c>
      <c r="E254" s="19">
        <f t="shared" si="17"/>
        <v>7.8834962042117151E-5</v>
      </c>
      <c r="F254" s="39">
        <v>0</v>
      </c>
      <c r="G254" s="19">
        <f t="shared" si="18"/>
        <v>0</v>
      </c>
      <c r="H254" s="19">
        <f t="shared" si="19"/>
        <v>-1</v>
      </c>
      <c r="I254" s="19" t="e">
        <f t="shared" si="20"/>
        <v>#DIV/0!</v>
      </c>
    </row>
    <row r="255" spans="1:9" x14ac:dyDescent="0.3">
      <c r="A255" s="33" t="s">
        <v>453</v>
      </c>
      <c r="B255" s="39">
        <v>0</v>
      </c>
      <c r="C255" s="19">
        <f t="shared" si="16"/>
        <v>0</v>
      </c>
      <c r="D255" s="39">
        <v>0.51910299999999998</v>
      </c>
      <c r="E255" s="19">
        <f t="shared" si="17"/>
        <v>1.2779916525652648E-4</v>
      </c>
      <c r="F255" s="39">
        <v>0</v>
      </c>
      <c r="G255" s="19">
        <f t="shared" si="18"/>
        <v>0</v>
      </c>
      <c r="H255" s="19">
        <f t="shared" si="19"/>
        <v>-1</v>
      </c>
      <c r="I255" s="19" t="e">
        <f t="shared" si="20"/>
        <v>#DIV/0!</v>
      </c>
    </row>
    <row r="256" spans="1:9" x14ac:dyDescent="0.3">
      <c r="A256" s="33" t="s">
        <v>468</v>
      </c>
      <c r="B256" s="39">
        <v>0</v>
      </c>
      <c r="C256" s="19">
        <f t="shared" si="16"/>
        <v>0</v>
      </c>
      <c r="D256" s="39">
        <v>0</v>
      </c>
      <c r="E256" s="19">
        <f t="shared" si="17"/>
        <v>0</v>
      </c>
      <c r="F256" s="39">
        <v>0</v>
      </c>
      <c r="G256" s="19">
        <f t="shared" si="18"/>
        <v>0</v>
      </c>
      <c r="H256" s="19" t="e">
        <f t="shared" si="19"/>
        <v>#DIV/0!</v>
      </c>
      <c r="I256" s="19" t="e">
        <f t="shared" si="20"/>
        <v>#DIV/0!</v>
      </c>
    </row>
    <row r="257" spans="1:9" x14ac:dyDescent="0.3">
      <c r="A257" s="33" t="s">
        <v>469</v>
      </c>
      <c r="B257" s="39">
        <v>0</v>
      </c>
      <c r="C257" s="19">
        <f t="shared" si="16"/>
        <v>0</v>
      </c>
      <c r="D257" s="39">
        <v>0</v>
      </c>
      <c r="E257" s="19">
        <f t="shared" si="17"/>
        <v>0</v>
      </c>
      <c r="F257" s="39">
        <v>0</v>
      </c>
      <c r="G257" s="19">
        <f t="shared" si="18"/>
        <v>0</v>
      </c>
      <c r="H257" s="19" t="e">
        <f t="shared" si="19"/>
        <v>#DIV/0!</v>
      </c>
      <c r="I257" s="19" t="e">
        <f t="shared" si="20"/>
        <v>#DIV/0!</v>
      </c>
    </row>
    <row r="258" spans="1:9" x14ac:dyDescent="0.3">
      <c r="A258" s="33" t="s">
        <v>471</v>
      </c>
      <c r="B258" s="39">
        <v>0</v>
      </c>
      <c r="C258" s="19">
        <f t="shared" si="16"/>
        <v>0</v>
      </c>
      <c r="D258" s="39">
        <v>0</v>
      </c>
      <c r="E258" s="19">
        <f t="shared" si="17"/>
        <v>0</v>
      </c>
      <c r="F258" s="39">
        <v>0</v>
      </c>
      <c r="G258" s="19">
        <f t="shared" si="18"/>
        <v>0</v>
      </c>
      <c r="H258" s="19" t="e">
        <f t="shared" si="19"/>
        <v>#DIV/0!</v>
      </c>
      <c r="I258" s="19" t="e">
        <f t="shared" si="20"/>
        <v>#DIV/0!</v>
      </c>
    </row>
    <row r="259" spans="1:9" x14ac:dyDescent="0.3">
      <c r="A259" s="33" t="s">
        <v>473</v>
      </c>
      <c r="B259" s="39">
        <v>0</v>
      </c>
      <c r="C259" s="19">
        <f t="shared" si="16"/>
        <v>0</v>
      </c>
      <c r="D259" s="39">
        <v>2.7275480000000001E-2</v>
      </c>
      <c r="E259" s="19">
        <f t="shared" si="17"/>
        <v>6.7150133518224384E-6</v>
      </c>
      <c r="F259" s="39">
        <v>0</v>
      </c>
      <c r="G259" s="19">
        <f t="shared" si="18"/>
        <v>0</v>
      </c>
      <c r="H259" s="19">
        <f t="shared" si="19"/>
        <v>-1</v>
      </c>
      <c r="I259" s="19" t="e">
        <f t="shared" si="20"/>
        <v>#DIV/0!</v>
      </c>
    </row>
    <row r="260" spans="1:9" x14ac:dyDescent="0.3">
      <c r="A260" s="33" t="s">
        <v>476</v>
      </c>
      <c r="B260" s="39">
        <v>0</v>
      </c>
      <c r="C260" s="19">
        <f t="shared" si="16"/>
        <v>0</v>
      </c>
      <c r="D260" s="39">
        <v>0</v>
      </c>
      <c r="E260" s="19">
        <f t="shared" si="17"/>
        <v>0</v>
      </c>
      <c r="F260" s="39">
        <v>0</v>
      </c>
      <c r="G260" s="19">
        <f t="shared" si="18"/>
        <v>0</v>
      </c>
      <c r="H260" s="19" t="e">
        <f t="shared" si="19"/>
        <v>#DIV/0!</v>
      </c>
      <c r="I260" s="19" t="e">
        <f t="shared" si="20"/>
        <v>#DIV/0!</v>
      </c>
    </row>
    <row r="261" spans="1:9" x14ac:dyDescent="0.3">
      <c r="A261" s="33" t="s">
        <v>478</v>
      </c>
      <c r="B261" s="39">
        <v>0</v>
      </c>
      <c r="C261" s="19">
        <f t="shared" si="16"/>
        <v>0</v>
      </c>
      <c r="D261" s="39">
        <v>0</v>
      </c>
      <c r="E261" s="19">
        <f t="shared" si="17"/>
        <v>0</v>
      </c>
      <c r="F261" s="39">
        <v>0</v>
      </c>
      <c r="G261" s="19">
        <f t="shared" si="18"/>
        <v>0</v>
      </c>
      <c r="H261" s="19" t="e">
        <f t="shared" si="19"/>
        <v>#DIV/0!</v>
      </c>
      <c r="I261" s="19" t="e">
        <f t="shared" si="20"/>
        <v>#DIV/0!</v>
      </c>
    </row>
    <row r="262" spans="1:9" x14ac:dyDescent="0.3">
      <c r="A262" s="33" t="s">
        <v>480</v>
      </c>
      <c r="B262" s="39">
        <v>0</v>
      </c>
      <c r="C262" s="19">
        <f t="shared" si="16"/>
        <v>0</v>
      </c>
      <c r="D262" s="39">
        <v>0</v>
      </c>
      <c r="E262" s="19">
        <f t="shared" si="17"/>
        <v>0</v>
      </c>
      <c r="F262" s="39">
        <v>0</v>
      </c>
      <c r="G262" s="19">
        <f t="shared" si="18"/>
        <v>0</v>
      </c>
      <c r="H262" s="19" t="e">
        <f t="shared" si="19"/>
        <v>#DIV/0!</v>
      </c>
      <c r="I262" s="19" t="e">
        <f t="shared" si="20"/>
        <v>#DIV/0!</v>
      </c>
    </row>
    <row r="263" spans="1:9" x14ac:dyDescent="0.3">
      <c r="A263" s="33" t="s">
        <v>482</v>
      </c>
      <c r="B263" s="39">
        <v>0</v>
      </c>
      <c r="C263" s="19">
        <f t="shared" si="16"/>
        <v>0</v>
      </c>
      <c r="D263" s="39">
        <v>0</v>
      </c>
      <c r="E263" s="19">
        <f t="shared" si="17"/>
        <v>0</v>
      </c>
      <c r="F263" s="39">
        <v>0</v>
      </c>
      <c r="G263" s="19">
        <f t="shared" si="18"/>
        <v>0</v>
      </c>
      <c r="H263" s="19" t="e">
        <f t="shared" si="19"/>
        <v>#DIV/0!</v>
      </c>
      <c r="I263" s="19" t="e">
        <f t="shared" si="20"/>
        <v>#DIV/0!</v>
      </c>
    </row>
    <row r="264" spans="1:9" x14ac:dyDescent="0.3">
      <c r="A264" s="33" t="s">
        <v>483</v>
      </c>
      <c r="B264" s="39">
        <v>0</v>
      </c>
      <c r="C264" s="19">
        <f t="shared" si="16"/>
        <v>0</v>
      </c>
      <c r="D264" s="39">
        <v>0</v>
      </c>
      <c r="E264" s="19">
        <f t="shared" si="17"/>
        <v>0</v>
      </c>
      <c r="F264" s="39">
        <v>0</v>
      </c>
      <c r="G264" s="19">
        <f t="shared" si="18"/>
        <v>0</v>
      </c>
      <c r="H264" s="19" t="e">
        <f t="shared" si="19"/>
        <v>#DIV/0!</v>
      </c>
      <c r="I264" s="19" t="e">
        <f t="shared" si="20"/>
        <v>#DIV/0!</v>
      </c>
    </row>
    <row r="265" spans="1:9" x14ac:dyDescent="0.3">
      <c r="A265" s="33" t="s">
        <v>492</v>
      </c>
      <c r="B265" s="39">
        <v>0</v>
      </c>
      <c r="C265" s="19">
        <f t="shared" ref="C265:C271" si="21">(B265/$B$271)</f>
        <v>0</v>
      </c>
      <c r="D265" s="39">
        <v>0</v>
      </c>
      <c r="E265" s="19">
        <f t="shared" ref="E265:E271" si="22">(D265/$D$271)</f>
        <v>0</v>
      </c>
      <c r="F265" s="39">
        <v>0</v>
      </c>
      <c r="G265" s="19">
        <f t="shared" ref="G265:G271" si="23">(F265/$F$271)</f>
        <v>0</v>
      </c>
      <c r="H265" s="19" t="e">
        <f t="shared" ref="H265:H271" si="24">(B265/D265)-1</f>
        <v>#DIV/0!</v>
      </c>
      <c r="I265" s="19" t="e">
        <f t="shared" ref="I265:I271" si="25">(B265/F265)-1</f>
        <v>#DIV/0!</v>
      </c>
    </row>
    <row r="266" spans="1:9" x14ac:dyDescent="0.3">
      <c r="A266" s="33" t="s">
        <v>539</v>
      </c>
      <c r="B266" s="39">
        <v>0</v>
      </c>
      <c r="C266" s="19">
        <f t="shared" si="21"/>
        <v>0</v>
      </c>
      <c r="D266" s="39">
        <v>0</v>
      </c>
      <c r="E266" s="19">
        <f t="shared" si="22"/>
        <v>0</v>
      </c>
      <c r="F266" s="39">
        <v>0</v>
      </c>
      <c r="G266" s="19">
        <f t="shared" si="23"/>
        <v>0</v>
      </c>
      <c r="H266" s="19" t="e">
        <f t="shared" si="24"/>
        <v>#DIV/0!</v>
      </c>
      <c r="I266" s="19" t="e">
        <f t="shared" si="25"/>
        <v>#DIV/0!</v>
      </c>
    </row>
    <row r="267" spans="1:9" x14ac:dyDescent="0.3">
      <c r="A267" s="33" t="s">
        <v>561</v>
      </c>
      <c r="B267" s="39">
        <v>0</v>
      </c>
      <c r="C267" s="19">
        <f t="shared" si="21"/>
        <v>0</v>
      </c>
      <c r="D267" s="39">
        <v>0</v>
      </c>
      <c r="E267" s="19">
        <f t="shared" si="22"/>
        <v>0</v>
      </c>
      <c r="F267" s="39">
        <v>0</v>
      </c>
      <c r="G267" s="19">
        <f t="shared" si="23"/>
        <v>0</v>
      </c>
      <c r="H267" s="19" t="e">
        <f t="shared" si="24"/>
        <v>#DIV/0!</v>
      </c>
      <c r="I267" s="19" t="e">
        <f t="shared" si="25"/>
        <v>#DIV/0!</v>
      </c>
    </row>
    <row r="268" spans="1:9" x14ac:dyDescent="0.3">
      <c r="A268" s="33" t="s">
        <v>573</v>
      </c>
      <c r="B268" s="39">
        <v>0</v>
      </c>
      <c r="C268" s="19">
        <f t="shared" si="21"/>
        <v>0</v>
      </c>
      <c r="D268" s="39">
        <v>0</v>
      </c>
      <c r="E268" s="19">
        <f t="shared" si="22"/>
        <v>0</v>
      </c>
      <c r="F268" s="39">
        <v>0</v>
      </c>
      <c r="G268" s="19">
        <f t="shared" si="23"/>
        <v>0</v>
      </c>
      <c r="H268" s="19" t="e">
        <f t="shared" si="24"/>
        <v>#DIV/0!</v>
      </c>
      <c r="I268" s="19" t="e">
        <f t="shared" si="25"/>
        <v>#DIV/0!</v>
      </c>
    </row>
    <row r="269" spans="1:9" x14ac:dyDescent="0.3">
      <c r="A269" s="33" t="s">
        <v>574</v>
      </c>
      <c r="B269" s="39">
        <v>0</v>
      </c>
      <c r="C269" s="19">
        <f t="shared" si="21"/>
        <v>0</v>
      </c>
      <c r="D269" s="39">
        <v>0</v>
      </c>
      <c r="E269" s="19">
        <f t="shared" si="22"/>
        <v>0</v>
      </c>
      <c r="F269" s="39">
        <v>0</v>
      </c>
      <c r="G269" s="19">
        <f t="shared" si="23"/>
        <v>0</v>
      </c>
      <c r="H269" s="19" t="e">
        <f t="shared" si="24"/>
        <v>#DIV/0!</v>
      </c>
      <c r="I269" s="19" t="e">
        <f t="shared" si="25"/>
        <v>#DIV/0!</v>
      </c>
    </row>
    <row r="270" spans="1:9" x14ac:dyDescent="0.3">
      <c r="A270" s="33" t="s">
        <v>575</v>
      </c>
      <c r="B270" s="39">
        <v>0</v>
      </c>
      <c r="C270" s="19">
        <f t="shared" si="21"/>
        <v>0</v>
      </c>
      <c r="D270" s="39">
        <v>0</v>
      </c>
      <c r="E270" s="19">
        <f t="shared" si="22"/>
        <v>0</v>
      </c>
      <c r="F270" s="39">
        <v>0</v>
      </c>
      <c r="G270" s="19">
        <f t="shared" si="23"/>
        <v>0</v>
      </c>
      <c r="H270" s="19" t="e">
        <f t="shared" si="24"/>
        <v>#DIV/0!</v>
      </c>
      <c r="I270" s="19" t="e">
        <f t="shared" si="25"/>
        <v>#DIV/0!</v>
      </c>
    </row>
    <row r="271" spans="1:9" x14ac:dyDescent="0.3">
      <c r="A271" s="33" t="s">
        <v>579</v>
      </c>
      <c r="B271" s="34">
        <v>3936.0453132200009</v>
      </c>
      <c r="C271" s="19">
        <f t="shared" si="21"/>
        <v>1</v>
      </c>
      <c r="D271" s="34">
        <v>4061.8653412799995</v>
      </c>
      <c r="E271" s="19">
        <f t="shared" si="22"/>
        <v>1</v>
      </c>
      <c r="F271" s="34">
        <v>2625.3511874600008</v>
      </c>
      <c r="G271" s="19">
        <f t="shared" si="23"/>
        <v>1</v>
      </c>
      <c r="H271" s="19">
        <f t="shared" si="24"/>
        <v>-3.0975923002988903E-2</v>
      </c>
      <c r="I271" s="19">
        <f t="shared" si="25"/>
        <v>0.49924525603299674</v>
      </c>
    </row>
  </sheetData>
  <mergeCells count="6">
    <mergeCell ref="I6:I7"/>
    <mergeCell ref="A6:A7"/>
    <mergeCell ref="B6:C6"/>
    <mergeCell ref="D6:E6"/>
    <mergeCell ref="F6:G6"/>
    <mergeCell ref="H6:H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72"/>
  <sheetViews>
    <sheetView workbookViewId="0">
      <selection activeCell="C8" sqref="C8:C12"/>
    </sheetView>
  </sheetViews>
  <sheetFormatPr defaultRowHeight="14.4" x14ac:dyDescent="0.3"/>
  <cols>
    <col min="1" max="1" width="48.109375" style="37" customWidth="1"/>
    <col min="2" max="2" width="12.6640625" style="37" bestFit="1" customWidth="1"/>
    <col min="3" max="3" width="12.6640625" style="37" customWidth="1"/>
    <col min="4" max="4" width="9.109375" style="37" bestFit="1" customWidth="1"/>
    <col min="5" max="5" width="9.109375" style="37" customWidth="1"/>
    <col min="6" max="6" width="9.109375" style="37" bestFit="1" customWidth="1"/>
    <col min="7" max="8" width="9.109375" style="37"/>
    <col min="9" max="9" width="11" style="37" bestFit="1" customWidth="1"/>
    <col min="10" max="22" width="9.109375" style="37"/>
  </cols>
  <sheetData>
    <row r="4" spans="1:11" x14ac:dyDescent="0.3">
      <c r="A4" s="20" t="s">
        <v>51</v>
      </c>
      <c r="B4" s="38"/>
      <c r="C4" s="38"/>
      <c r="K4" s="20" t="s">
        <v>50</v>
      </c>
    </row>
    <row r="6" spans="1:11" x14ac:dyDescent="0.3">
      <c r="A6" s="89" t="s">
        <v>26</v>
      </c>
      <c r="B6" s="90">
        <v>44306</v>
      </c>
      <c r="C6" s="90"/>
      <c r="D6" s="90">
        <v>44275</v>
      </c>
      <c r="E6" s="90"/>
      <c r="F6" s="90">
        <v>43940</v>
      </c>
      <c r="G6" s="90"/>
      <c r="H6" s="89" t="s">
        <v>23</v>
      </c>
      <c r="I6" s="89" t="s">
        <v>24</v>
      </c>
    </row>
    <row r="7" spans="1:11" x14ac:dyDescent="0.3">
      <c r="A7" s="89"/>
      <c r="B7" s="21" t="s">
        <v>21</v>
      </c>
      <c r="C7" s="21" t="s">
        <v>22</v>
      </c>
      <c r="D7" s="21" t="s">
        <v>21</v>
      </c>
      <c r="E7" s="21" t="s">
        <v>22</v>
      </c>
      <c r="F7" s="21" t="s">
        <v>21</v>
      </c>
      <c r="G7" s="21" t="s">
        <v>22</v>
      </c>
      <c r="H7" s="89"/>
      <c r="I7" s="89"/>
    </row>
    <row r="8" spans="1:11" x14ac:dyDescent="0.3">
      <c r="A8" s="67" t="s">
        <v>541</v>
      </c>
      <c r="B8" s="68">
        <v>2387.2865305700002</v>
      </c>
      <c r="C8" s="19">
        <f>(B8/$B$271)</f>
        <v>0.22978163389810902</v>
      </c>
      <c r="D8" s="69">
        <v>75.244001449999999</v>
      </c>
      <c r="E8" s="19">
        <f>(D8/$D$271)</f>
        <v>7.388831710104145E-3</v>
      </c>
      <c r="F8" s="70">
        <v>834.97561265000002</v>
      </c>
      <c r="G8" s="19">
        <f>(F8/$F$271)</f>
        <v>0.1125279707302477</v>
      </c>
      <c r="H8" s="19">
        <f>(B8/D8)-1</f>
        <v>30.727267085288702</v>
      </c>
      <c r="I8" s="19">
        <f>(B8/F8)-1</f>
        <v>1.8591092894238677</v>
      </c>
    </row>
    <row r="9" spans="1:11" x14ac:dyDescent="0.3">
      <c r="A9" s="67" t="s">
        <v>477</v>
      </c>
      <c r="B9" s="68">
        <v>2210.3652907600003</v>
      </c>
      <c r="C9" s="19">
        <f t="shared" ref="C9:C72" si="0">(B9/$B$271)</f>
        <v>0.21275257138959044</v>
      </c>
      <c r="D9" s="69">
        <v>2457.5566574099998</v>
      </c>
      <c r="E9" s="19">
        <f t="shared" ref="E9:E72" si="1">(D9/$D$271)</f>
        <v>0.24132784288080356</v>
      </c>
      <c r="F9" s="70">
        <v>2435.7400370300002</v>
      </c>
      <c r="G9" s="19">
        <f t="shared" ref="G9:G72" si="2">(F9/$F$271)</f>
        <v>0.32825974727994267</v>
      </c>
      <c r="H9" s="19">
        <f t="shared" ref="H9:H72" si="3">(B9/D9)-1</f>
        <v>-0.10058419849840317</v>
      </c>
      <c r="I9" s="19">
        <f t="shared" ref="I9:I72" si="4">(B9/F9)-1</f>
        <v>-9.2528243098064178E-2</v>
      </c>
    </row>
    <row r="10" spans="1:11" x14ac:dyDescent="0.3">
      <c r="A10" s="67" t="s">
        <v>395</v>
      </c>
      <c r="B10" s="68">
        <v>697.68212542999993</v>
      </c>
      <c r="C10" s="19">
        <f t="shared" si="0"/>
        <v>6.7153455050296518E-2</v>
      </c>
      <c r="D10" s="69">
        <v>1109.13002454</v>
      </c>
      <c r="E10" s="19">
        <f t="shared" si="1"/>
        <v>0.10891466346849554</v>
      </c>
      <c r="F10" s="70">
        <v>1200.3245403699998</v>
      </c>
      <c r="G10" s="19">
        <f t="shared" si="2"/>
        <v>0.1617653051169666</v>
      </c>
      <c r="H10" s="19">
        <f t="shared" si="3"/>
        <v>-0.37096453076423008</v>
      </c>
      <c r="I10" s="19">
        <f t="shared" si="4"/>
        <v>-0.41875542658243115</v>
      </c>
    </row>
    <row r="11" spans="1:11" x14ac:dyDescent="0.3">
      <c r="A11" s="67" t="s">
        <v>534</v>
      </c>
      <c r="B11" s="68">
        <v>195.26394341</v>
      </c>
      <c r="C11" s="19">
        <f t="shared" si="0"/>
        <v>1.879458849349968E-2</v>
      </c>
      <c r="D11" s="69">
        <v>336.60095824000001</v>
      </c>
      <c r="E11" s="19">
        <f t="shared" si="1"/>
        <v>3.3053635983831015E-2</v>
      </c>
      <c r="F11" s="70">
        <v>29.835463069999999</v>
      </c>
      <c r="G11" s="19">
        <f t="shared" si="2"/>
        <v>4.0208648782077052E-3</v>
      </c>
      <c r="H11" s="19">
        <f t="shared" si="3"/>
        <v>-0.41989486770630413</v>
      </c>
      <c r="I11" s="19">
        <f t="shared" si="4"/>
        <v>5.5446929029347221</v>
      </c>
    </row>
    <row r="12" spans="1:11" x14ac:dyDescent="0.3">
      <c r="A12" s="67" t="s">
        <v>420</v>
      </c>
      <c r="B12" s="68">
        <v>168.60495104</v>
      </c>
      <c r="C12" s="19">
        <f t="shared" si="0"/>
        <v>1.6228601232894976E-2</v>
      </c>
      <c r="D12" s="69">
        <v>204.43606609</v>
      </c>
      <c r="E12" s="19">
        <f t="shared" si="1"/>
        <v>2.0075270569156298E-2</v>
      </c>
      <c r="F12" s="70">
        <v>98.527211519999994</v>
      </c>
      <c r="G12" s="19">
        <f t="shared" si="2"/>
        <v>1.3278312571151574E-2</v>
      </c>
      <c r="H12" s="19">
        <f t="shared" si="3"/>
        <v>-0.17526807150664825</v>
      </c>
      <c r="I12" s="19">
        <f t="shared" si="4"/>
        <v>0.7112526421776888</v>
      </c>
    </row>
    <row r="13" spans="1:11" x14ac:dyDescent="0.3">
      <c r="A13" s="67" t="s">
        <v>429</v>
      </c>
      <c r="B13" s="68">
        <v>140.64009622999998</v>
      </c>
      <c r="C13" s="19">
        <f t="shared" si="0"/>
        <v>1.3536921810387223E-2</v>
      </c>
      <c r="D13" s="69">
        <v>111.78090868000001</v>
      </c>
      <c r="E13" s="19">
        <f t="shared" si="1"/>
        <v>1.0976693247605585E-2</v>
      </c>
      <c r="F13" s="70">
        <v>110.41978579000001</v>
      </c>
      <c r="G13" s="19">
        <f t="shared" si="2"/>
        <v>1.4881050697974947E-2</v>
      </c>
      <c r="H13" s="19">
        <f t="shared" si="3"/>
        <v>0.25817635489631252</v>
      </c>
      <c r="I13" s="19">
        <f t="shared" si="4"/>
        <v>0.27368564631590542</v>
      </c>
    </row>
    <row r="14" spans="1:11" x14ac:dyDescent="0.3">
      <c r="A14" s="67" t="s">
        <v>533</v>
      </c>
      <c r="B14" s="68">
        <v>136.21566247999999</v>
      </c>
      <c r="C14" s="19">
        <f t="shared" si="0"/>
        <v>1.3111060229412191E-2</v>
      </c>
      <c r="D14" s="69">
        <v>200.25679101</v>
      </c>
      <c r="E14" s="19">
        <f t="shared" si="1"/>
        <v>1.9664872934244869E-2</v>
      </c>
      <c r="F14" s="70">
        <v>36.287471279999998</v>
      </c>
      <c r="G14" s="19">
        <f t="shared" si="2"/>
        <v>4.890388945745389E-3</v>
      </c>
      <c r="H14" s="19">
        <f t="shared" si="3"/>
        <v>-0.31979504019317906</v>
      </c>
      <c r="I14" s="19">
        <f t="shared" si="4"/>
        <v>2.7537931874320454</v>
      </c>
    </row>
    <row r="15" spans="1:11" x14ac:dyDescent="0.3">
      <c r="A15" s="67" t="s">
        <v>500</v>
      </c>
      <c r="B15" s="68">
        <v>108.86691215</v>
      </c>
      <c r="C15" s="19">
        <f t="shared" si="0"/>
        <v>1.0478682232289916E-2</v>
      </c>
      <c r="D15" s="69">
        <v>113.07686554</v>
      </c>
      <c r="E15" s="19">
        <f t="shared" si="1"/>
        <v>1.110395398543939E-2</v>
      </c>
      <c r="F15" s="70">
        <v>28.116135829999997</v>
      </c>
      <c r="G15" s="19">
        <f t="shared" si="2"/>
        <v>3.7891546313366547E-3</v>
      </c>
      <c r="H15" s="19">
        <f t="shared" si="3"/>
        <v>-3.7230899263923756E-2</v>
      </c>
      <c r="I15" s="19">
        <f t="shared" si="4"/>
        <v>2.8720438970791533</v>
      </c>
    </row>
    <row r="16" spans="1:11" x14ac:dyDescent="0.3">
      <c r="A16" s="67" t="s">
        <v>352</v>
      </c>
      <c r="B16" s="68">
        <v>102.74398508</v>
      </c>
      <c r="C16" s="19">
        <f t="shared" si="0"/>
        <v>9.8893368946577232E-3</v>
      </c>
      <c r="D16" s="69">
        <v>105.28879979999999</v>
      </c>
      <c r="E16" s="19">
        <f t="shared" si="1"/>
        <v>1.0339179305848134E-2</v>
      </c>
      <c r="F16" s="70">
        <v>5.0269753799999997</v>
      </c>
      <c r="G16" s="19">
        <f t="shared" si="2"/>
        <v>6.7747528173548236E-4</v>
      </c>
      <c r="H16" s="19">
        <f t="shared" si="3"/>
        <v>-2.4169852109948597E-2</v>
      </c>
      <c r="I16" s="19">
        <f t="shared" si="4"/>
        <v>19.438529595504008</v>
      </c>
    </row>
    <row r="17" spans="1:9" x14ac:dyDescent="0.3">
      <c r="A17" s="67" t="s">
        <v>525</v>
      </c>
      <c r="B17" s="68">
        <v>102.39229216</v>
      </c>
      <c r="C17" s="19">
        <f t="shared" si="0"/>
        <v>9.8554856695311343E-3</v>
      </c>
      <c r="D17" s="69">
        <v>107.44549661000001</v>
      </c>
      <c r="E17" s="19">
        <f t="shared" si="1"/>
        <v>1.0550963228442916E-2</v>
      </c>
      <c r="F17" s="70">
        <v>16.665894859999998</v>
      </c>
      <c r="G17" s="19">
        <f t="shared" si="2"/>
        <v>2.2460288666964643E-3</v>
      </c>
      <c r="H17" s="19">
        <f t="shared" si="3"/>
        <v>-4.7030397824320724E-2</v>
      </c>
      <c r="I17" s="19">
        <f t="shared" si="4"/>
        <v>5.1438220401685655</v>
      </c>
    </row>
    <row r="18" spans="1:9" x14ac:dyDescent="0.3">
      <c r="A18" s="67" t="s">
        <v>536</v>
      </c>
      <c r="B18" s="68">
        <v>101.51479990999999</v>
      </c>
      <c r="C18" s="19">
        <f t="shared" si="0"/>
        <v>9.7710250903941236E-3</v>
      </c>
      <c r="D18" s="69">
        <v>124.85116425</v>
      </c>
      <c r="E18" s="19">
        <f t="shared" si="1"/>
        <v>1.2260169896291726E-2</v>
      </c>
      <c r="F18" s="70">
        <v>9.248767710000001</v>
      </c>
      <c r="G18" s="19">
        <f t="shared" si="2"/>
        <v>1.2464376760162855E-3</v>
      </c>
      <c r="H18" s="19">
        <f t="shared" si="3"/>
        <v>-0.18691346997190705</v>
      </c>
      <c r="I18" s="19">
        <f t="shared" si="4"/>
        <v>9.9760351965851228</v>
      </c>
    </row>
    <row r="19" spans="1:9" x14ac:dyDescent="0.3">
      <c r="A19" s="67" t="s">
        <v>438</v>
      </c>
      <c r="B19" s="68">
        <v>101.510746</v>
      </c>
      <c r="C19" s="19">
        <f t="shared" si="0"/>
        <v>9.7706348925475101E-3</v>
      </c>
      <c r="D19" s="69">
        <v>69.712718870000003</v>
      </c>
      <c r="E19" s="19">
        <f t="shared" si="1"/>
        <v>6.8456692607784166E-3</v>
      </c>
      <c r="F19" s="70">
        <v>43.463624369999998</v>
      </c>
      <c r="G19" s="19">
        <f t="shared" si="2"/>
        <v>5.857504550840058E-3</v>
      </c>
      <c r="H19" s="19">
        <f t="shared" si="3"/>
        <v>0.45612949323202878</v>
      </c>
      <c r="I19" s="19">
        <f t="shared" si="4"/>
        <v>1.3355333907695468</v>
      </c>
    </row>
    <row r="20" spans="1:9" x14ac:dyDescent="0.3">
      <c r="A20" s="67" t="s">
        <v>341</v>
      </c>
      <c r="B20" s="68">
        <v>89.618363279999997</v>
      </c>
      <c r="C20" s="19">
        <f t="shared" si="0"/>
        <v>8.6259666269871225E-3</v>
      </c>
      <c r="D20" s="69">
        <v>87.359470290000004</v>
      </c>
      <c r="E20" s="19">
        <f t="shared" si="1"/>
        <v>8.5785499417595501E-3</v>
      </c>
      <c r="F20" s="70">
        <v>136.99575415999999</v>
      </c>
      <c r="G20" s="19">
        <f t="shared" si="2"/>
        <v>1.8462640082814744E-2</v>
      </c>
      <c r="H20" s="19">
        <f t="shared" si="3"/>
        <v>2.5857448339617228E-2</v>
      </c>
      <c r="I20" s="19">
        <f t="shared" si="4"/>
        <v>-0.34583108922242234</v>
      </c>
    </row>
    <row r="21" spans="1:9" x14ac:dyDescent="0.3">
      <c r="A21" s="67" t="s">
        <v>535</v>
      </c>
      <c r="B21" s="68">
        <v>86.004664250000005</v>
      </c>
      <c r="C21" s="19">
        <f t="shared" si="0"/>
        <v>8.2781400645295586E-3</v>
      </c>
      <c r="D21" s="69">
        <v>57.993270840000001</v>
      </c>
      <c r="E21" s="19">
        <f t="shared" si="1"/>
        <v>5.6948395924955163E-3</v>
      </c>
      <c r="F21" s="70">
        <v>18.68840037</v>
      </c>
      <c r="G21" s="19">
        <f t="shared" si="2"/>
        <v>2.5185978344400097E-3</v>
      </c>
      <c r="H21" s="19">
        <f t="shared" si="3"/>
        <v>0.48301109774066342</v>
      </c>
      <c r="I21" s="19">
        <f t="shared" si="4"/>
        <v>3.6020345533725315</v>
      </c>
    </row>
    <row r="22" spans="1:9" x14ac:dyDescent="0.3">
      <c r="A22" s="67" t="s">
        <v>491</v>
      </c>
      <c r="B22" s="68">
        <v>85.642721760000001</v>
      </c>
      <c r="C22" s="19">
        <f t="shared" si="0"/>
        <v>8.2433022955125754E-3</v>
      </c>
      <c r="D22" s="69">
        <v>79.087061719999994</v>
      </c>
      <c r="E22" s="19">
        <f t="shared" si="1"/>
        <v>7.7662136281256957E-3</v>
      </c>
      <c r="F22" s="70">
        <v>32.065390649999998</v>
      </c>
      <c r="G22" s="19">
        <f t="shared" si="2"/>
        <v>4.3213876978580017E-3</v>
      </c>
      <c r="H22" s="19">
        <f t="shared" si="3"/>
        <v>8.2891687937651337E-2</v>
      </c>
      <c r="I22" s="19">
        <f t="shared" si="4"/>
        <v>1.6708772300580099</v>
      </c>
    </row>
    <row r="23" spans="1:9" x14ac:dyDescent="0.3">
      <c r="A23" s="67" t="s">
        <v>423</v>
      </c>
      <c r="B23" s="68">
        <v>81.09705670999999</v>
      </c>
      <c r="C23" s="19">
        <f t="shared" si="0"/>
        <v>7.8057719324969802E-3</v>
      </c>
      <c r="D23" s="69">
        <v>85.496912840000007</v>
      </c>
      <c r="E23" s="19">
        <f t="shared" si="1"/>
        <v>8.3956499991296295E-3</v>
      </c>
      <c r="F23" s="70">
        <v>91.088797239999991</v>
      </c>
      <c r="G23" s="19">
        <f t="shared" si="2"/>
        <v>1.2275852557112629E-2</v>
      </c>
      <c r="H23" s="19">
        <f t="shared" si="3"/>
        <v>-5.1462163765304214E-2</v>
      </c>
      <c r="I23" s="19">
        <f t="shared" si="4"/>
        <v>-0.10969230940303065</v>
      </c>
    </row>
    <row r="24" spans="1:9" x14ac:dyDescent="0.3">
      <c r="A24" s="67" t="s">
        <v>422</v>
      </c>
      <c r="B24" s="68">
        <v>77.963823019999992</v>
      </c>
      <c r="C24" s="19">
        <f t="shared" si="0"/>
        <v>7.5041912267653985E-3</v>
      </c>
      <c r="D24" s="69">
        <v>94.407279959999997</v>
      </c>
      <c r="E24" s="19">
        <f t="shared" si="1"/>
        <v>9.2706327466736231E-3</v>
      </c>
      <c r="F24" s="70">
        <v>48.320710310000003</v>
      </c>
      <c r="G24" s="19">
        <f t="shared" si="2"/>
        <v>6.5120841771311565E-3</v>
      </c>
      <c r="H24" s="19">
        <f t="shared" si="3"/>
        <v>-0.17417573037764711</v>
      </c>
      <c r="I24" s="19">
        <f t="shared" si="4"/>
        <v>0.61346599666738189</v>
      </c>
    </row>
    <row r="25" spans="1:9" x14ac:dyDescent="0.3">
      <c r="A25" s="67" t="s">
        <v>444</v>
      </c>
      <c r="B25" s="68">
        <v>77.243609579999998</v>
      </c>
      <c r="C25" s="19">
        <f t="shared" si="0"/>
        <v>7.4348690826157963E-3</v>
      </c>
      <c r="D25" s="69">
        <v>109.85205212000001</v>
      </c>
      <c r="E25" s="19">
        <f t="shared" si="1"/>
        <v>1.0787282846243012E-2</v>
      </c>
      <c r="F25" s="70">
        <v>105.02626699</v>
      </c>
      <c r="G25" s="19">
        <f t="shared" si="2"/>
        <v>1.4154177102549535E-2</v>
      </c>
      <c r="H25" s="19">
        <f t="shared" si="3"/>
        <v>-0.29683963030912941</v>
      </c>
      <c r="I25" s="19">
        <f t="shared" si="4"/>
        <v>-0.26453056179408252</v>
      </c>
    </row>
    <row r="26" spans="1:9" x14ac:dyDescent="0.3">
      <c r="A26" s="67" t="s">
        <v>331</v>
      </c>
      <c r="B26" s="68">
        <v>75.840134469999995</v>
      </c>
      <c r="C26" s="19">
        <f t="shared" si="0"/>
        <v>7.2997814842979993E-3</v>
      </c>
      <c r="D26" s="69">
        <v>87.352417700000004</v>
      </c>
      <c r="E26" s="19">
        <f t="shared" si="1"/>
        <v>8.5778573895344407E-3</v>
      </c>
      <c r="F26" s="70">
        <v>78.780544950000007</v>
      </c>
      <c r="G26" s="19">
        <f t="shared" si="2"/>
        <v>1.0617094346158523E-2</v>
      </c>
      <c r="H26" s="19">
        <f t="shared" si="3"/>
        <v>-0.13179123753091049</v>
      </c>
      <c r="I26" s="19">
        <f t="shared" si="4"/>
        <v>-3.7324068802344734E-2</v>
      </c>
    </row>
    <row r="27" spans="1:9" x14ac:dyDescent="0.3">
      <c r="A27" s="67" t="s">
        <v>350</v>
      </c>
      <c r="B27" s="68">
        <v>71.745742019999994</v>
      </c>
      <c r="C27" s="19">
        <f t="shared" si="0"/>
        <v>6.9056871119075819E-3</v>
      </c>
      <c r="D27" s="69">
        <v>75.481889010000003</v>
      </c>
      <c r="E27" s="19">
        <f t="shared" si="1"/>
        <v>7.4121918599220054E-3</v>
      </c>
      <c r="F27" s="70">
        <v>77.630966659999999</v>
      </c>
      <c r="G27" s="19">
        <f t="shared" si="2"/>
        <v>1.0462168010335738E-2</v>
      </c>
      <c r="H27" s="19">
        <f t="shared" si="3"/>
        <v>-4.9497264032502319E-2</v>
      </c>
      <c r="I27" s="19">
        <f t="shared" si="4"/>
        <v>-7.5810271251361527E-2</v>
      </c>
    </row>
    <row r="28" spans="1:9" x14ac:dyDescent="0.3">
      <c r="A28" s="67" t="s">
        <v>566</v>
      </c>
      <c r="B28" s="68">
        <v>71.732694010000003</v>
      </c>
      <c r="C28" s="19">
        <f t="shared" si="0"/>
        <v>6.9044312119481404E-3</v>
      </c>
      <c r="D28" s="69">
        <v>77.930989830000001</v>
      </c>
      <c r="E28" s="19">
        <f t="shared" si="1"/>
        <v>7.6526893540921279E-3</v>
      </c>
      <c r="F28" s="70">
        <v>35.741549460000002</v>
      </c>
      <c r="G28" s="19">
        <f t="shared" si="2"/>
        <v>4.8168161687070334E-3</v>
      </c>
      <c r="H28" s="19">
        <f t="shared" si="3"/>
        <v>-7.9535699899630052E-2</v>
      </c>
      <c r="I28" s="19">
        <f t="shared" si="4"/>
        <v>1.0069833315502823</v>
      </c>
    </row>
    <row r="29" spans="1:9" x14ac:dyDescent="0.3">
      <c r="A29" s="67" t="s">
        <v>348</v>
      </c>
      <c r="B29" s="68">
        <v>65.518264180000003</v>
      </c>
      <c r="C29" s="19">
        <f t="shared" si="0"/>
        <v>6.3062785303169156E-3</v>
      </c>
      <c r="D29" s="69">
        <v>56.891020909999995</v>
      </c>
      <c r="E29" s="19">
        <f t="shared" si="1"/>
        <v>5.5866005424942211E-3</v>
      </c>
      <c r="F29" s="70">
        <v>50.480450420000004</v>
      </c>
      <c r="G29" s="19">
        <f t="shared" si="2"/>
        <v>6.8031479737272063E-3</v>
      </c>
      <c r="H29" s="19">
        <f t="shared" si="3"/>
        <v>0.15164507741297295</v>
      </c>
      <c r="I29" s="19">
        <f t="shared" si="4"/>
        <v>0.29789381106714763</v>
      </c>
    </row>
    <row r="30" spans="1:9" x14ac:dyDescent="0.3">
      <c r="A30" s="67" t="s">
        <v>419</v>
      </c>
      <c r="B30" s="68">
        <v>65.005010339999998</v>
      </c>
      <c r="C30" s="19">
        <f t="shared" si="0"/>
        <v>6.2568767075991709E-3</v>
      </c>
      <c r="D30" s="69">
        <v>89.971491790000002</v>
      </c>
      <c r="E30" s="19">
        <f t="shared" si="1"/>
        <v>8.8350459668878594E-3</v>
      </c>
      <c r="F30" s="70">
        <v>40.444672859999997</v>
      </c>
      <c r="G30" s="19">
        <f t="shared" si="2"/>
        <v>5.4506465755811834E-3</v>
      </c>
      <c r="H30" s="19">
        <f t="shared" si="3"/>
        <v>-0.27749324761974148</v>
      </c>
      <c r="I30" s="19">
        <f t="shared" si="4"/>
        <v>0.60725766196740105</v>
      </c>
    </row>
    <row r="31" spans="1:9" x14ac:dyDescent="0.3">
      <c r="A31" s="67" t="s">
        <v>472</v>
      </c>
      <c r="B31" s="68">
        <v>61.964849780000002</v>
      </c>
      <c r="C31" s="19">
        <f t="shared" si="0"/>
        <v>5.964254497468997E-3</v>
      </c>
      <c r="D31" s="69">
        <v>114.74305952</v>
      </c>
      <c r="E31" s="19">
        <f t="shared" si="1"/>
        <v>1.1267571372571433E-2</v>
      </c>
      <c r="F31" s="70">
        <v>13.41752389</v>
      </c>
      <c r="G31" s="19">
        <f t="shared" si="2"/>
        <v>1.808252495871646E-3</v>
      </c>
      <c r="H31" s="19">
        <f t="shared" si="3"/>
        <v>-0.45996864612800936</v>
      </c>
      <c r="I31" s="19">
        <f t="shared" si="4"/>
        <v>3.6182030520684991</v>
      </c>
    </row>
    <row r="32" spans="1:9" x14ac:dyDescent="0.3">
      <c r="A32" s="67" t="s">
        <v>317</v>
      </c>
      <c r="B32" s="68">
        <v>61.062292369999994</v>
      </c>
      <c r="C32" s="19">
        <f t="shared" si="0"/>
        <v>5.877381340979009E-3</v>
      </c>
      <c r="D32" s="69">
        <v>53.130130749999999</v>
      </c>
      <c r="E32" s="19">
        <f t="shared" si="1"/>
        <v>5.2172875881467268E-3</v>
      </c>
      <c r="F32" s="70">
        <v>60.569110600000002</v>
      </c>
      <c r="G32" s="19">
        <f t="shared" si="2"/>
        <v>8.1627762553717932E-3</v>
      </c>
      <c r="H32" s="19">
        <f t="shared" si="3"/>
        <v>0.14929685863797726</v>
      </c>
      <c r="I32" s="19">
        <f t="shared" si="4"/>
        <v>8.1424634622253578E-3</v>
      </c>
    </row>
    <row r="33" spans="1:9" x14ac:dyDescent="0.3">
      <c r="A33" s="67" t="s">
        <v>412</v>
      </c>
      <c r="B33" s="68">
        <v>60.438148590000004</v>
      </c>
      <c r="C33" s="19">
        <f t="shared" si="0"/>
        <v>5.8173061151025841E-3</v>
      </c>
      <c r="D33" s="69">
        <v>237.58570840000002</v>
      </c>
      <c r="E33" s="19">
        <f t="shared" si="1"/>
        <v>2.3330508509173349E-2</v>
      </c>
      <c r="F33" s="70">
        <v>40.496200619999996</v>
      </c>
      <c r="G33" s="19">
        <f t="shared" si="2"/>
        <v>5.4575908673439961E-3</v>
      </c>
      <c r="H33" s="19">
        <f t="shared" si="3"/>
        <v>-0.74561538656085258</v>
      </c>
      <c r="I33" s="19">
        <f t="shared" si="4"/>
        <v>0.49243997374289994</v>
      </c>
    </row>
    <row r="34" spans="1:9" x14ac:dyDescent="0.3">
      <c r="A34" s="67" t="s">
        <v>335</v>
      </c>
      <c r="B34" s="68">
        <v>59.735858640000004</v>
      </c>
      <c r="C34" s="19">
        <f t="shared" si="0"/>
        <v>5.7497091466973335E-3</v>
      </c>
      <c r="D34" s="69">
        <v>78.085719689999991</v>
      </c>
      <c r="E34" s="19">
        <f t="shared" si="1"/>
        <v>7.6678835605941253E-3</v>
      </c>
      <c r="F34" s="70">
        <v>51.904479760000001</v>
      </c>
      <c r="G34" s="19">
        <f t="shared" si="2"/>
        <v>6.9950615212162918E-3</v>
      </c>
      <c r="H34" s="19">
        <f t="shared" si="3"/>
        <v>-0.23499637478976776</v>
      </c>
      <c r="I34" s="19">
        <f t="shared" si="4"/>
        <v>0.15088059674639531</v>
      </c>
    </row>
    <row r="35" spans="1:9" x14ac:dyDescent="0.3">
      <c r="A35" s="67" t="s">
        <v>449</v>
      </c>
      <c r="B35" s="68">
        <v>56.990527950000001</v>
      </c>
      <c r="C35" s="19">
        <f t="shared" si="0"/>
        <v>5.4854649667629689E-3</v>
      </c>
      <c r="D35" s="69">
        <v>64.383487310000007</v>
      </c>
      <c r="E35" s="19">
        <f t="shared" si="1"/>
        <v>6.322347874592146E-3</v>
      </c>
      <c r="F35" s="70">
        <v>42.800066319999999</v>
      </c>
      <c r="G35" s="19">
        <f t="shared" si="2"/>
        <v>5.7680781775460641E-3</v>
      </c>
      <c r="H35" s="19">
        <f t="shared" si="3"/>
        <v>-0.11482694816457595</v>
      </c>
      <c r="I35" s="19">
        <f t="shared" si="4"/>
        <v>0.33155232807125246</v>
      </c>
    </row>
    <row r="36" spans="1:9" x14ac:dyDescent="0.3">
      <c r="A36" s="67" t="s">
        <v>551</v>
      </c>
      <c r="B36" s="68">
        <v>55.538334920000004</v>
      </c>
      <c r="C36" s="19">
        <f t="shared" si="0"/>
        <v>5.3456881603780341E-3</v>
      </c>
      <c r="D36" s="69">
        <v>59.431717560000003</v>
      </c>
      <c r="E36" s="19">
        <f t="shared" si="1"/>
        <v>5.8360925898536375E-3</v>
      </c>
      <c r="F36" s="70">
        <v>3.7997572499999999</v>
      </c>
      <c r="G36" s="19">
        <f t="shared" si="2"/>
        <v>5.1208558206031869E-4</v>
      </c>
      <c r="H36" s="19">
        <f t="shared" si="3"/>
        <v>-6.5510182102164305E-2</v>
      </c>
      <c r="I36" s="19">
        <f t="shared" si="4"/>
        <v>13.616285006101378</v>
      </c>
    </row>
    <row r="37" spans="1:9" x14ac:dyDescent="0.3">
      <c r="A37" s="67" t="s">
        <v>538</v>
      </c>
      <c r="B37" s="68">
        <v>55.126409039999999</v>
      </c>
      <c r="C37" s="19">
        <f t="shared" si="0"/>
        <v>5.3060393789941263E-3</v>
      </c>
      <c r="D37" s="69">
        <v>36.734068219999997</v>
      </c>
      <c r="E37" s="19">
        <f t="shared" si="1"/>
        <v>3.6072224080935678E-3</v>
      </c>
      <c r="F37" s="70">
        <v>5.8178910500000001</v>
      </c>
      <c r="G37" s="19">
        <f t="shared" si="2"/>
        <v>7.8406538330909662E-4</v>
      </c>
      <c r="H37" s="19">
        <f t="shared" si="3"/>
        <v>0.5006889166168158</v>
      </c>
      <c r="I37" s="19">
        <f t="shared" si="4"/>
        <v>8.475325090523997</v>
      </c>
    </row>
    <row r="38" spans="1:9" x14ac:dyDescent="0.3">
      <c r="A38" s="67" t="s">
        <v>556</v>
      </c>
      <c r="B38" s="68">
        <v>55.007791509999997</v>
      </c>
      <c r="C38" s="19">
        <f t="shared" si="0"/>
        <v>5.2946221781247152E-3</v>
      </c>
      <c r="D38" s="69">
        <v>84.593099469999999</v>
      </c>
      <c r="E38" s="19">
        <f t="shared" si="1"/>
        <v>8.306897078503659E-3</v>
      </c>
      <c r="F38" s="70">
        <v>44.781674350000003</v>
      </c>
      <c r="G38" s="19">
        <f t="shared" si="2"/>
        <v>6.0351354748136602E-3</v>
      </c>
      <c r="H38" s="19">
        <f t="shared" si="3"/>
        <v>-0.34973665872701709</v>
      </c>
      <c r="I38" s="19">
        <f t="shared" si="4"/>
        <v>0.22835495341410783</v>
      </c>
    </row>
    <row r="39" spans="1:9" x14ac:dyDescent="0.3">
      <c r="A39" s="67" t="s">
        <v>351</v>
      </c>
      <c r="B39" s="68">
        <v>53.260264820000003</v>
      </c>
      <c r="C39" s="19">
        <f t="shared" si="0"/>
        <v>5.1264188506368845E-3</v>
      </c>
      <c r="D39" s="69">
        <v>36.823187869999998</v>
      </c>
      <c r="E39" s="19">
        <f t="shared" si="1"/>
        <v>3.615973804659724E-3</v>
      </c>
      <c r="F39" s="70">
        <v>21.772304030000001</v>
      </c>
      <c r="G39" s="19">
        <f t="shared" si="2"/>
        <v>2.9342092792892949E-3</v>
      </c>
      <c r="H39" s="19">
        <f t="shared" si="3"/>
        <v>0.44637843437209201</v>
      </c>
      <c r="I39" s="19">
        <f t="shared" si="4"/>
        <v>1.4462392563787838</v>
      </c>
    </row>
    <row r="40" spans="1:9" x14ac:dyDescent="0.3">
      <c r="A40" s="67" t="s">
        <v>554</v>
      </c>
      <c r="B40" s="68">
        <v>51.676105679999999</v>
      </c>
      <c r="C40" s="19">
        <f t="shared" si="0"/>
        <v>4.973940012892631E-3</v>
      </c>
      <c r="D40" s="69">
        <v>57.01524732</v>
      </c>
      <c r="E40" s="19">
        <f t="shared" si="1"/>
        <v>5.5987993625961846E-3</v>
      </c>
      <c r="F40" s="70">
        <v>0.82764671999999995</v>
      </c>
      <c r="G40" s="19">
        <f t="shared" si="2"/>
        <v>1.1154027072427157E-4</v>
      </c>
      <c r="H40" s="19">
        <f t="shared" si="3"/>
        <v>-9.3644102077359959E-2</v>
      </c>
      <c r="I40" s="19">
        <f t="shared" si="4"/>
        <v>61.437395607633171</v>
      </c>
    </row>
    <row r="41" spans="1:9" x14ac:dyDescent="0.3">
      <c r="A41" s="67" t="s">
        <v>354</v>
      </c>
      <c r="B41" s="68">
        <v>51.450775239999999</v>
      </c>
      <c r="C41" s="19">
        <f t="shared" si="0"/>
        <v>4.9522514572847643E-3</v>
      </c>
      <c r="D41" s="69">
        <v>51.701889340000001</v>
      </c>
      <c r="E41" s="19">
        <f t="shared" si="1"/>
        <v>5.0770367347028897E-3</v>
      </c>
      <c r="F41" s="70">
        <v>9.4189300000000004E-2</v>
      </c>
      <c r="G41" s="19">
        <f t="shared" si="2"/>
        <v>1.2693701029020731E-5</v>
      </c>
      <c r="H41" s="19">
        <f t="shared" si="3"/>
        <v>-4.8569617707514556E-3</v>
      </c>
      <c r="I41" s="19">
        <f t="shared" si="4"/>
        <v>545.24862102170835</v>
      </c>
    </row>
    <row r="42" spans="1:9" x14ac:dyDescent="0.3">
      <c r="A42" s="67" t="s">
        <v>494</v>
      </c>
      <c r="B42" s="68">
        <v>50.517060969999996</v>
      </c>
      <c r="C42" s="19">
        <f t="shared" si="0"/>
        <v>4.8623793837790528E-3</v>
      </c>
      <c r="D42" s="69">
        <v>53.18321031</v>
      </c>
      <c r="E42" s="19">
        <f t="shared" si="1"/>
        <v>5.2224999097740792E-3</v>
      </c>
      <c r="F42" s="70">
        <v>8.3134500599999992</v>
      </c>
      <c r="G42" s="19">
        <f t="shared" si="2"/>
        <v>1.1203868123166266E-3</v>
      </c>
      <c r="H42" s="19">
        <f t="shared" si="3"/>
        <v>-5.0131410354118611E-2</v>
      </c>
      <c r="I42" s="19">
        <f t="shared" si="4"/>
        <v>5.0765459111929756</v>
      </c>
    </row>
    <row r="43" spans="1:9" x14ac:dyDescent="0.3">
      <c r="A43" s="67" t="s">
        <v>328</v>
      </c>
      <c r="B43" s="68">
        <v>49.472746399999998</v>
      </c>
      <c r="C43" s="19">
        <f t="shared" si="0"/>
        <v>4.7618617856083362E-3</v>
      </c>
      <c r="D43" s="69">
        <v>43.659315670000005</v>
      </c>
      <c r="E43" s="19">
        <f t="shared" si="1"/>
        <v>4.2872698135054173E-3</v>
      </c>
      <c r="F43" s="70">
        <v>41.181598149999999</v>
      </c>
      <c r="G43" s="19">
        <f t="shared" si="2"/>
        <v>5.5499605030865842E-3</v>
      </c>
      <c r="H43" s="19">
        <f t="shared" si="3"/>
        <v>0.13315441712236065</v>
      </c>
      <c r="I43" s="19">
        <f t="shared" si="4"/>
        <v>0.20133138640711046</v>
      </c>
    </row>
    <row r="44" spans="1:9" x14ac:dyDescent="0.3">
      <c r="A44" s="67" t="s">
        <v>545</v>
      </c>
      <c r="B44" s="68">
        <v>47.06611633</v>
      </c>
      <c r="C44" s="19">
        <f t="shared" si="0"/>
        <v>4.5302182930524243E-3</v>
      </c>
      <c r="D44" s="69">
        <v>57.601662759999996</v>
      </c>
      <c r="E44" s="19">
        <f t="shared" si="1"/>
        <v>5.6563843516301065E-3</v>
      </c>
      <c r="F44" s="70">
        <v>2.1643700699999999</v>
      </c>
      <c r="G44" s="19">
        <f t="shared" si="2"/>
        <v>2.9168776691981645E-4</v>
      </c>
      <c r="H44" s="19">
        <f t="shared" si="3"/>
        <v>-0.18290351224576351</v>
      </c>
      <c r="I44" s="19">
        <f t="shared" si="4"/>
        <v>20.745872844194338</v>
      </c>
    </row>
    <row r="45" spans="1:9" x14ac:dyDescent="0.3">
      <c r="A45" s="67" t="s">
        <v>403</v>
      </c>
      <c r="B45" s="68">
        <v>46.602662009999996</v>
      </c>
      <c r="C45" s="19">
        <f t="shared" si="0"/>
        <v>4.4856097848054851E-3</v>
      </c>
      <c r="D45" s="69">
        <v>59.067365330000001</v>
      </c>
      <c r="E45" s="19">
        <f t="shared" si="1"/>
        <v>5.8003138266460473E-3</v>
      </c>
      <c r="F45" s="70">
        <v>41.51497792</v>
      </c>
      <c r="G45" s="19">
        <f t="shared" si="2"/>
        <v>5.5948894188923466E-3</v>
      </c>
      <c r="H45" s="19">
        <f t="shared" si="3"/>
        <v>-0.21102521249020811</v>
      </c>
      <c r="I45" s="19">
        <f t="shared" si="4"/>
        <v>0.12255056716648238</v>
      </c>
    </row>
    <row r="46" spans="1:9" x14ac:dyDescent="0.3">
      <c r="A46" s="67" t="s">
        <v>565</v>
      </c>
      <c r="B46" s="68">
        <v>46.510431409999995</v>
      </c>
      <c r="C46" s="19">
        <f t="shared" si="0"/>
        <v>4.4767323845889542E-3</v>
      </c>
      <c r="D46" s="69">
        <v>23.769596329999999</v>
      </c>
      <c r="E46" s="19">
        <f t="shared" si="1"/>
        <v>2.3341335350989512E-3</v>
      </c>
      <c r="F46" s="70">
        <v>8.4703203299999998</v>
      </c>
      <c r="G46" s="19">
        <f t="shared" si="2"/>
        <v>1.141527900611388E-3</v>
      </c>
      <c r="H46" s="19">
        <f t="shared" si="3"/>
        <v>0.95671944799914055</v>
      </c>
      <c r="I46" s="19">
        <f t="shared" si="4"/>
        <v>4.4909884866184271</v>
      </c>
    </row>
    <row r="47" spans="1:9" x14ac:dyDescent="0.3">
      <c r="A47" s="67" t="s">
        <v>505</v>
      </c>
      <c r="B47" s="68">
        <v>45.569178469999997</v>
      </c>
      <c r="C47" s="19">
        <f t="shared" si="0"/>
        <v>4.3861346973423556E-3</v>
      </c>
      <c r="D47" s="69">
        <v>84.19506011</v>
      </c>
      <c r="E47" s="19">
        <f t="shared" si="1"/>
        <v>8.2678102969880336E-3</v>
      </c>
      <c r="F47" s="70">
        <v>49.586059040000002</v>
      </c>
      <c r="G47" s="19">
        <f t="shared" si="2"/>
        <v>6.6826126604734373E-3</v>
      </c>
      <c r="H47" s="19">
        <f t="shared" si="3"/>
        <v>-0.45876660209679376</v>
      </c>
      <c r="I47" s="19">
        <f t="shared" si="4"/>
        <v>-8.1008264172792499E-2</v>
      </c>
    </row>
    <row r="48" spans="1:9" x14ac:dyDescent="0.3">
      <c r="A48" s="67" t="s">
        <v>520</v>
      </c>
      <c r="B48" s="68">
        <v>45.41087546</v>
      </c>
      <c r="C48" s="19">
        <f t="shared" si="0"/>
        <v>4.3708976808288407E-3</v>
      </c>
      <c r="D48" s="69">
        <v>80.294704670000002</v>
      </c>
      <c r="E48" s="19">
        <f t="shared" si="1"/>
        <v>7.8848020916774814E-3</v>
      </c>
      <c r="F48" s="70">
        <v>14.113517140000001</v>
      </c>
      <c r="G48" s="19">
        <f t="shared" si="2"/>
        <v>1.9020500953199537E-3</v>
      </c>
      <c r="H48" s="19">
        <f t="shared" si="3"/>
        <v>-0.43444744399232371</v>
      </c>
      <c r="I48" s="19">
        <f t="shared" si="4"/>
        <v>2.2175449258709725</v>
      </c>
    </row>
    <row r="49" spans="1:9" x14ac:dyDescent="0.3">
      <c r="A49" s="67" t="s">
        <v>484</v>
      </c>
      <c r="B49" s="68">
        <v>44.140137639999999</v>
      </c>
      <c r="C49" s="19">
        <f t="shared" si="0"/>
        <v>4.2485863416591753E-3</v>
      </c>
      <c r="D49" s="69">
        <v>38.968700979999994</v>
      </c>
      <c r="E49" s="19">
        <f t="shared" si="1"/>
        <v>3.8266595071226165E-3</v>
      </c>
      <c r="F49" s="70">
        <v>0.86434549999999999</v>
      </c>
      <c r="G49" s="19">
        <f t="shared" si="2"/>
        <v>1.1648609091244375E-4</v>
      </c>
      <c r="H49" s="19">
        <f t="shared" si="3"/>
        <v>0.13270744289511094</v>
      </c>
      <c r="I49" s="19">
        <f t="shared" si="4"/>
        <v>50.067701098692595</v>
      </c>
    </row>
    <row r="50" spans="1:9" x14ac:dyDescent="0.3">
      <c r="A50" s="67" t="s">
        <v>450</v>
      </c>
      <c r="B50" s="68">
        <v>43.325656630000005</v>
      </c>
      <c r="C50" s="19">
        <f t="shared" si="0"/>
        <v>4.1701907344037295E-3</v>
      </c>
      <c r="D50" s="69">
        <v>46.411383110000003</v>
      </c>
      <c r="E50" s="19">
        <f t="shared" si="1"/>
        <v>4.5575181094114972E-3</v>
      </c>
      <c r="F50" s="70">
        <v>33.120823870000002</v>
      </c>
      <c r="G50" s="19">
        <f t="shared" si="2"/>
        <v>4.4636262934392061E-3</v>
      </c>
      <c r="H50" s="19">
        <f t="shared" si="3"/>
        <v>-6.6486415039312519E-2</v>
      </c>
      <c r="I50" s="19">
        <f t="shared" si="4"/>
        <v>0.30810926684837936</v>
      </c>
    </row>
    <row r="51" spans="1:9" x14ac:dyDescent="0.3">
      <c r="A51" s="67" t="s">
        <v>458</v>
      </c>
      <c r="B51" s="68">
        <v>42.287924390000001</v>
      </c>
      <c r="C51" s="19">
        <f t="shared" si="0"/>
        <v>4.0703067001235998E-3</v>
      </c>
      <c r="D51" s="69">
        <v>58.823878560000004</v>
      </c>
      <c r="E51" s="19">
        <f t="shared" si="1"/>
        <v>5.7764038440228831E-3</v>
      </c>
      <c r="F51" s="70">
        <v>21.267303859999998</v>
      </c>
      <c r="G51" s="19">
        <f t="shared" si="2"/>
        <v>2.8661514300687926E-3</v>
      </c>
      <c r="H51" s="19">
        <f t="shared" si="3"/>
        <v>-0.28110955235862978</v>
      </c>
      <c r="I51" s="19">
        <f t="shared" si="4"/>
        <v>0.98840081791166945</v>
      </c>
    </row>
    <row r="52" spans="1:9" x14ac:dyDescent="0.3">
      <c r="A52" s="67" t="s">
        <v>532</v>
      </c>
      <c r="B52" s="68">
        <v>41.519569959999998</v>
      </c>
      <c r="C52" s="19">
        <f t="shared" si="0"/>
        <v>3.9963508787014866E-3</v>
      </c>
      <c r="D52" s="69">
        <v>51.111419349999998</v>
      </c>
      <c r="E52" s="19">
        <f t="shared" si="1"/>
        <v>5.0190535958226949E-3</v>
      </c>
      <c r="F52" s="70">
        <v>10.349949779999999</v>
      </c>
      <c r="G52" s="19">
        <f t="shared" si="2"/>
        <v>1.3948417513740825E-3</v>
      </c>
      <c r="H52" s="19">
        <f t="shared" si="3"/>
        <v>-0.18766548673432604</v>
      </c>
      <c r="I52" s="19">
        <f t="shared" si="4"/>
        <v>3.0115721179856783</v>
      </c>
    </row>
    <row r="53" spans="1:9" x14ac:dyDescent="0.3">
      <c r="A53" s="67" t="s">
        <v>519</v>
      </c>
      <c r="B53" s="68">
        <v>38.475009139999997</v>
      </c>
      <c r="C53" s="19">
        <f t="shared" si="0"/>
        <v>3.7033051337674967E-3</v>
      </c>
      <c r="D53" s="69">
        <v>54.508956619999999</v>
      </c>
      <c r="E53" s="19">
        <f t="shared" si="1"/>
        <v>5.352685920434223E-3</v>
      </c>
      <c r="F53" s="70">
        <v>7.5232400000000004</v>
      </c>
      <c r="G53" s="19">
        <f t="shared" si="2"/>
        <v>1.0138918043723641E-3</v>
      </c>
      <c r="H53" s="19">
        <f t="shared" si="3"/>
        <v>-0.29415252968017647</v>
      </c>
      <c r="I53" s="19">
        <f t="shared" si="4"/>
        <v>4.1141541596439826</v>
      </c>
    </row>
    <row r="54" spans="1:9" x14ac:dyDescent="0.3">
      <c r="A54" s="67" t="s">
        <v>475</v>
      </c>
      <c r="B54" s="68">
        <v>37.774597990000004</v>
      </c>
      <c r="C54" s="19">
        <f t="shared" si="0"/>
        <v>3.6358890040375539E-3</v>
      </c>
      <c r="D54" s="69">
        <v>34.820367220000001</v>
      </c>
      <c r="E54" s="19">
        <f t="shared" si="1"/>
        <v>3.419300256693179E-3</v>
      </c>
      <c r="F54" s="70">
        <v>4.2850615300000001</v>
      </c>
      <c r="G54" s="19">
        <f t="shared" si="2"/>
        <v>5.7748905611123712E-4</v>
      </c>
      <c r="H54" s="19">
        <f t="shared" si="3"/>
        <v>8.4842033725111454E-2</v>
      </c>
      <c r="I54" s="19">
        <f t="shared" si="4"/>
        <v>7.8154155373353529</v>
      </c>
    </row>
    <row r="55" spans="1:9" x14ac:dyDescent="0.3">
      <c r="A55" s="67" t="s">
        <v>530</v>
      </c>
      <c r="B55" s="68">
        <v>37.441268710000003</v>
      </c>
      <c r="C55" s="19">
        <f t="shared" si="0"/>
        <v>3.6038053200709744E-3</v>
      </c>
      <c r="D55" s="69">
        <v>47.628455020000004</v>
      </c>
      <c r="E55" s="19">
        <f t="shared" si="1"/>
        <v>4.6770324806409535E-3</v>
      </c>
      <c r="F55" s="70">
        <v>2.21157395</v>
      </c>
      <c r="G55" s="19">
        <f t="shared" si="2"/>
        <v>2.9804933814000573E-4</v>
      </c>
      <c r="H55" s="19">
        <f t="shared" si="3"/>
        <v>-0.21388865764640541</v>
      </c>
      <c r="I55" s="19">
        <f t="shared" si="4"/>
        <v>15.929693311860543</v>
      </c>
    </row>
    <row r="56" spans="1:9" x14ac:dyDescent="0.3">
      <c r="A56" s="67" t="s">
        <v>386</v>
      </c>
      <c r="B56" s="68">
        <v>36.900925899999997</v>
      </c>
      <c r="C56" s="19">
        <f t="shared" si="0"/>
        <v>3.5517961237901859E-3</v>
      </c>
      <c r="D56" s="69">
        <v>2.7818739199999998</v>
      </c>
      <c r="E56" s="19">
        <f t="shared" si="1"/>
        <v>2.7317524104916832E-4</v>
      </c>
      <c r="F56" s="70">
        <v>8.5459395699999998</v>
      </c>
      <c r="G56" s="19">
        <f t="shared" si="2"/>
        <v>1.1517189522977447E-3</v>
      </c>
      <c r="H56" s="19">
        <f t="shared" si="3"/>
        <v>12.264772941255368</v>
      </c>
      <c r="I56" s="19">
        <f t="shared" si="4"/>
        <v>3.3179483774421303</v>
      </c>
    </row>
    <row r="57" spans="1:9" x14ac:dyDescent="0.3">
      <c r="A57" s="67" t="s">
        <v>528</v>
      </c>
      <c r="B57" s="68">
        <v>36.17427421</v>
      </c>
      <c r="C57" s="19">
        <f t="shared" si="0"/>
        <v>3.4818542837701887E-3</v>
      </c>
      <c r="D57" s="69">
        <v>50.201862939999998</v>
      </c>
      <c r="E57" s="19">
        <f t="shared" si="1"/>
        <v>4.9297367185324528E-3</v>
      </c>
      <c r="F57" s="70">
        <v>4.7403507899999999</v>
      </c>
      <c r="G57" s="19">
        <f t="shared" si="2"/>
        <v>6.3884746676047316E-4</v>
      </c>
      <c r="H57" s="19">
        <f t="shared" si="3"/>
        <v>-0.27942366893366921</v>
      </c>
      <c r="I57" s="19">
        <f t="shared" si="4"/>
        <v>6.6311386672714994</v>
      </c>
    </row>
    <row r="58" spans="1:9" x14ac:dyDescent="0.3">
      <c r="A58" s="67" t="s">
        <v>511</v>
      </c>
      <c r="B58" s="68">
        <v>36.120561530000003</v>
      </c>
      <c r="C58" s="19">
        <f t="shared" si="0"/>
        <v>3.4766843189530626E-3</v>
      </c>
      <c r="D58" s="69">
        <v>40.888348130000004</v>
      </c>
      <c r="E58" s="19">
        <f t="shared" si="1"/>
        <v>4.0151655602404376E-3</v>
      </c>
      <c r="F58" s="70">
        <v>12.774903070000001</v>
      </c>
      <c r="G58" s="19">
        <f t="shared" si="2"/>
        <v>1.7216477906227044E-3</v>
      </c>
      <c r="H58" s="19">
        <f t="shared" si="3"/>
        <v>-0.11660501874131346</v>
      </c>
      <c r="I58" s="19">
        <f t="shared" si="4"/>
        <v>1.8274626689594133</v>
      </c>
    </row>
    <row r="59" spans="1:9" x14ac:dyDescent="0.3">
      <c r="A59" s="67" t="s">
        <v>324</v>
      </c>
      <c r="B59" s="68">
        <v>36.06424646</v>
      </c>
      <c r="C59" s="19">
        <f t="shared" si="0"/>
        <v>3.4712638683150753E-3</v>
      </c>
      <c r="D59" s="69">
        <v>30.750806269999998</v>
      </c>
      <c r="E59" s="19">
        <f t="shared" si="1"/>
        <v>3.0196763609126923E-3</v>
      </c>
      <c r="F59" s="70">
        <v>31.994061510000002</v>
      </c>
      <c r="G59" s="19">
        <f t="shared" si="2"/>
        <v>4.3117748142521449E-3</v>
      </c>
      <c r="H59" s="19">
        <f t="shared" si="3"/>
        <v>0.17279027233779254</v>
      </c>
      <c r="I59" s="19">
        <f t="shared" si="4"/>
        <v>0.12721688831934719</v>
      </c>
    </row>
    <row r="60" spans="1:9" x14ac:dyDescent="0.3">
      <c r="A60" s="67" t="s">
        <v>424</v>
      </c>
      <c r="B60" s="68">
        <v>35.9753288</v>
      </c>
      <c r="C60" s="19">
        <f t="shared" si="0"/>
        <v>3.4627053459359799E-3</v>
      </c>
      <c r="D60" s="69">
        <v>36.008226090000001</v>
      </c>
      <c r="E60" s="19">
        <f t="shared" si="1"/>
        <v>3.535945957568308E-3</v>
      </c>
      <c r="F60" s="70">
        <v>13.947868489999999</v>
      </c>
      <c r="G60" s="19">
        <f t="shared" si="2"/>
        <v>1.8797259625473255E-3</v>
      </c>
      <c r="H60" s="19">
        <f t="shared" si="3"/>
        <v>-9.13604850118932E-4</v>
      </c>
      <c r="I60" s="19">
        <f t="shared" si="4"/>
        <v>1.5792707198087443</v>
      </c>
    </row>
    <row r="61" spans="1:9" x14ac:dyDescent="0.3">
      <c r="A61" s="67" t="s">
        <v>320</v>
      </c>
      <c r="B61" s="68">
        <v>35.265613170000002</v>
      </c>
      <c r="C61" s="19">
        <f t="shared" si="0"/>
        <v>3.3943936393284416E-3</v>
      </c>
      <c r="D61" s="69">
        <v>39.376647810000001</v>
      </c>
      <c r="E61" s="19">
        <f t="shared" si="1"/>
        <v>3.8667191851760692E-3</v>
      </c>
      <c r="F61" s="70">
        <v>33.748413579999998</v>
      </c>
      <c r="G61" s="19">
        <f t="shared" si="2"/>
        <v>4.5482052864631453E-3</v>
      </c>
      <c r="H61" s="19">
        <f t="shared" si="3"/>
        <v>-0.10440285978218722</v>
      </c>
      <c r="I61" s="19">
        <f t="shared" si="4"/>
        <v>4.4956175092601303E-2</v>
      </c>
    </row>
    <row r="62" spans="1:9" x14ac:dyDescent="0.3">
      <c r="A62" s="67" t="s">
        <v>329</v>
      </c>
      <c r="B62" s="68">
        <v>35.241733600000003</v>
      </c>
      <c r="C62" s="19">
        <f t="shared" si="0"/>
        <v>3.3920951776477345E-3</v>
      </c>
      <c r="D62" s="69">
        <v>9.2568844499999994</v>
      </c>
      <c r="E62" s="19">
        <f t="shared" si="1"/>
        <v>9.0901015420319549E-4</v>
      </c>
      <c r="F62" s="70">
        <v>15.741022699999998</v>
      </c>
      <c r="G62" s="19">
        <f t="shared" si="2"/>
        <v>2.1213857205099585E-3</v>
      </c>
      <c r="H62" s="19">
        <f t="shared" si="3"/>
        <v>2.8070836673347483</v>
      </c>
      <c r="I62" s="19">
        <f t="shared" si="4"/>
        <v>1.238846501377576</v>
      </c>
    </row>
    <row r="63" spans="1:9" x14ac:dyDescent="0.3">
      <c r="A63" s="67" t="s">
        <v>547</v>
      </c>
      <c r="B63" s="68">
        <v>34.004498729999995</v>
      </c>
      <c r="C63" s="19">
        <f t="shared" si="0"/>
        <v>3.2730085718700704E-3</v>
      </c>
      <c r="D63" s="69">
        <v>31.423403260000001</v>
      </c>
      <c r="E63" s="19">
        <f t="shared" si="1"/>
        <v>3.0857242301389858E-3</v>
      </c>
      <c r="F63" s="70">
        <v>0.35438206999999999</v>
      </c>
      <c r="G63" s="19">
        <f t="shared" si="2"/>
        <v>4.7759353202810682E-5</v>
      </c>
      <c r="H63" s="19">
        <f t="shared" si="3"/>
        <v>8.2139272078322723E-2</v>
      </c>
      <c r="I63" s="19">
        <f t="shared" si="4"/>
        <v>94.954343090777684</v>
      </c>
    </row>
    <row r="64" spans="1:9" x14ac:dyDescent="0.3">
      <c r="A64" s="67" t="s">
        <v>558</v>
      </c>
      <c r="B64" s="68">
        <v>33.569747979999995</v>
      </c>
      <c r="C64" s="19">
        <f t="shared" si="0"/>
        <v>3.231162846024344E-3</v>
      </c>
      <c r="D64" s="69">
        <v>34.92277327</v>
      </c>
      <c r="E64" s="19">
        <f t="shared" si="1"/>
        <v>3.4293563549198172E-3</v>
      </c>
      <c r="F64" s="70">
        <v>10.28458374</v>
      </c>
      <c r="G64" s="19">
        <f t="shared" si="2"/>
        <v>1.3860325026673716E-3</v>
      </c>
      <c r="H64" s="19">
        <f t="shared" si="3"/>
        <v>-3.8743351781924673E-2</v>
      </c>
      <c r="I64" s="19">
        <f t="shared" si="4"/>
        <v>2.2640842671577093</v>
      </c>
    </row>
    <row r="65" spans="1:9" x14ac:dyDescent="0.3">
      <c r="A65" s="67" t="s">
        <v>336</v>
      </c>
      <c r="B65" s="68">
        <v>32.725327870000001</v>
      </c>
      <c r="C65" s="19">
        <f t="shared" si="0"/>
        <v>3.1498855338594352E-3</v>
      </c>
      <c r="D65" s="69">
        <v>44.290977900000001</v>
      </c>
      <c r="E65" s="19">
        <f t="shared" si="1"/>
        <v>4.349297959605548E-3</v>
      </c>
      <c r="F65" s="70">
        <v>53.479693500000003</v>
      </c>
      <c r="G65" s="19">
        <f t="shared" si="2"/>
        <v>7.2073498838261174E-3</v>
      </c>
      <c r="H65" s="19">
        <f t="shared" si="3"/>
        <v>-0.26112880271266259</v>
      </c>
      <c r="I65" s="19">
        <f t="shared" si="4"/>
        <v>-0.38807936754536565</v>
      </c>
    </row>
    <row r="66" spans="1:9" x14ac:dyDescent="0.3">
      <c r="A66" s="67" t="s">
        <v>431</v>
      </c>
      <c r="B66" s="68">
        <v>32.438329879999998</v>
      </c>
      <c r="C66" s="19">
        <f t="shared" si="0"/>
        <v>3.122261339518621E-3</v>
      </c>
      <c r="D66" s="69">
        <v>31.227100539999999</v>
      </c>
      <c r="E66" s="19">
        <f t="shared" si="1"/>
        <v>3.0664476401867681E-3</v>
      </c>
      <c r="F66" s="70">
        <v>3.7127170699999996</v>
      </c>
      <c r="G66" s="19">
        <f t="shared" si="2"/>
        <v>5.0035535344165232E-4</v>
      </c>
      <c r="H66" s="19">
        <f t="shared" si="3"/>
        <v>3.8787761881654337E-2</v>
      </c>
      <c r="I66" s="19">
        <f t="shared" si="4"/>
        <v>7.7370864163371333</v>
      </c>
    </row>
    <row r="67" spans="1:9" x14ac:dyDescent="0.3">
      <c r="A67" s="67" t="s">
        <v>512</v>
      </c>
      <c r="B67" s="68">
        <v>31.259774620000002</v>
      </c>
      <c r="C67" s="19">
        <f t="shared" si="0"/>
        <v>3.0088227766087261E-3</v>
      </c>
      <c r="D67" s="69">
        <v>42.702645070000003</v>
      </c>
      <c r="E67" s="19">
        <f t="shared" si="1"/>
        <v>4.1933264036762424E-3</v>
      </c>
      <c r="F67" s="70">
        <v>12.736404380000002</v>
      </c>
      <c r="G67" s="19">
        <f t="shared" si="2"/>
        <v>1.7164594002124461E-3</v>
      </c>
      <c r="H67" s="19">
        <f t="shared" si="3"/>
        <v>-0.26796631523041159</v>
      </c>
      <c r="I67" s="19">
        <f t="shared" si="4"/>
        <v>1.4543641743259408</v>
      </c>
    </row>
    <row r="68" spans="1:9" x14ac:dyDescent="0.3">
      <c r="A68" s="67" t="s">
        <v>379</v>
      </c>
      <c r="B68" s="68">
        <v>30.511369649999999</v>
      </c>
      <c r="C68" s="19">
        <f t="shared" si="0"/>
        <v>2.9367871350458319E-3</v>
      </c>
      <c r="D68" s="69">
        <v>8.3535398499999989</v>
      </c>
      <c r="E68" s="19">
        <f t="shared" si="1"/>
        <v>8.2030326598611029E-4</v>
      </c>
      <c r="F68" s="70">
        <v>18.977663940000003</v>
      </c>
      <c r="G68" s="19">
        <f t="shared" si="2"/>
        <v>2.557581299400119E-3</v>
      </c>
      <c r="H68" s="19">
        <f t="shared" si="3"/>
        <v>2.6525078227764727</v>
      </c>
      <c r="I68" s="19">
        <f t="shared" si="4"/>
        <v>0.60775160454232346</v>
      </c>
    </row>
    <row r="69" spans="1:9" x14ac:dyDescent="0.3">
      <c r="A69" s="67" t="s">
        <v>527</v>
      </c>
      <c r="B69" s="68">
        <v>29.954910659999999</v>
      </c>
      <c r="C69" s="19">
        <f t="shared" si="0"/>
        <v>2.883226720624626E-3</v>
      </c>
      <c r="D69" s="69">
        <v>30.788225000000001</v>
      </c>
      <c r="E69" s="19">
        <f t="shared" si="1"/>
        <v>3.0233508159316692E-3</v>
      </c>
      <c r="F69" s="70">
        <v>7.0010332699999998</v>
      </c>
      <c r="G69" s="19">
        <f t="shared" si="2"/>
        <v>9.4351506194023486E-4</v>
      </c>
      <c r="H69" s="19">
        <f t="shared" si="3"/>
        <v>-2.7066007865019892E-2</v>
      </c>
      <c r="I69" s="19">
        <f t="shared" si="4"/>
        <v>3.278641381174296</v>
      </c>
    </row>
    <row r="70" spans="1:9" x14ac:dyDescent="0.3">
      <c r="A70" s="67" t="s">
        <v>548</v>
      </c>
      <c r="B70" s="68">
        <v>29.494197460000002</v>
      </c>
      <c r="C70" s="19">
        <f t="shared" si="0"/>
        <v>2.8388820512693521E-3</v>
      </c>
      <c r="D70" s="69">
        <v>29.4150861</v>
      </c>
      <c r="E70" s="19">
        <f t="shared" si="1"/>
        <v>2.8885109343307481E-3</v>
      </c>
      <c r="F70" s="70">
        <v>0.93906043000000006</v>
      </c>
      <c r="G70" s="19">
        <f t="shared" si="2"/>
        <v>1.2655527057323549E-4</v>
      </c>
      <c r="H70" s="19">
        <f t="shared" si="3"/>
        <v>2.6894825237313569E-3</v>
      </c>
      <c r="I70" s="19">
        <f t="shared" si="4"/>
        <v>30.408199640570523</v>
      </c>
    </row>
    <row r="71" spans="1:9" x14ac:dyDescent="0.3">
      <c r="A71" s="67" t="s">
        <v>464</v>
      </c>
      <c r="B71" s="68">
        <v>29.097576309999997</v>
      </c>
      <c r="C71" s="19">
        <f t="shared" si="0"/>
        <v>2.8007063841600554E-3</v>
      </c>
      <c r="D71" s="69">
        <v>38.027031610000002</v>
      </c>
      <c r="E71" s="19">
        <f t="shared" si="1"/>
        <v>3.7341891923146878E-3</v>
      </c>
      <c r="F71" s="70">
        <v>1.2180122799999999</v>
      </c>
      <c r="G71" s="19">
        <f t="shared" si="2"/>
        <v>1.6414904593192522E-4</v>
      </c>
      <c r="H71" s="19">
        <f t="shared" si="3"/>
        <v>-0.23481862564449596</v>
      </c>
      <c r="I71" s="19">
        <f t="shared" si="4"/>
        <v>22.889394867184752</v>
      </c>
    </row>
    <row r="72" spans="1:9" x14ac:dyDescent="0.3">
      <c r="A72" s="67" t="s">
        <v>462</v>
      </c>
      <c r="B72" s="68">
        <v>28.807831649999997</v>
      </c>
      <c r="C72" s="19">
        <f t="shared" si="0"/>
        <v>2.7728178167277435E-3</v>
      </c>
      <c r="D72" s="69">
        <v>10.09274224</v>
      </c>
      <c r="E72" s="19">
        <f t="shared" si="1"/>
        <v>9.9108995358751658E-4</v>
      </c>
      <c r="F72" s="70">
        <v>3.9016038100000001</v>
      </c>
      <c r="G72" s="19">
        <f t="shared" si="2"/>
        <v>5.2581123649743865E-4</v>
      </c>
      <c r="H72" s="19">
        <f t="shared" si="3"/>
        <v>1.8543116394895662</v>
      </c>
      <c r="I72" s="19">
        <f t="shared" si="4"/>
        <v>6.3835871228555101</v>
      </c>
    </row>
    <row r="73" spans="1:9" x14ac:dyDescent="0.3">
      <c r="A73" s="67" t="s">
        <v>470</v>
      </c>
      <c r="B73" s="68">
        <v>27.906191920000001</v>
      </c>
      <c r="C73" s="19">
        <f t="shared" ref="C73:C136" si="5">(B73/$B$271)</f>
        <v>2.6860329889771416E-3</v>
      </c>
      <c r="D73" s="69">
        <v>34.117437710000004</v>
      </c>
      <c r="E73" s="19">
        <f t="shared" ref="E73:E136" si="6">(D73/$D$271)</f>
        <v>3.3502737860992768E-3</v>
      </c>
      <c r="F73" s="70">
        <v>4.8975383399999997</v>
      </c>
      <c r="G73" s="19">
        <f t="shared" ref="G73:G136" si="7">(F73/$F$271)</f>
        <v>6.6003131423767326E-4</v>
      </c>
      <c r="H73" s="19">
        <f t="shared" ref="H73:H136" si="8">(B73/D73)-1</f>
        <v>-0.18205487301818835</v>
      </c>
      <c r="I73" s="19">
        <f t="shared" ref="I73:I136" si="9">(B73/F73)-1</f>
        <v>4.6980037689710059</v>
      </c>
    </row>
    <row r="74" spans="1:9" x14ac:dyDescent="0.3">
      <c r="A74" s="67" t="s">
        <v>488</v>
      </c>
      <c r="B74" s="68">
        <v>27.360665000000001</v>
      </c>
      <c r="C74" s="19">
        <f t="shared" si="5"/>
        <v>2.6335248105880675E-3</v>
      </c>
      <c r="D74" s="69">
        <v>28.32128325</v>
      </c>
      <c r="E74" s="19">
        <f t="shared" si="6"/>
        <v>2.7811013730775131E-3</v>
      </c>
      <c r="F74" s="70">
        <v>6.5085986900000004</v>
      </c>
      <c r="G74" s="19">
        <f t="shared" si="7"/>
        <v>8.77150651812212E-4</v>
      </c>
      <c r="H74" s="19">
        <f t="shared" si="8"/>
        <v>-3.3918599009810091E-2</v>
      </c>
      <c r="I74" s="19">
        <f t="shared" si="9"/>
        <v>3.203772010407973</v>
      </c>
    </row>
    <row r="75" spans="1:9" x14ac:dyDescent="0.3">
      <c r="A75" s="67" t="s">
        <v>550</v>
      </c>
      <c r="B75" s="68">
        <v>27.313659739999999</v>
      </c>
      <c r="C75" s="19">
        <f t="shared" si="5"/>
        <v>2.62900044985202E-3</v>
      </c>
      <c r="D75" s="69">
        <v>28.9651432</v>
      </c>
      <c r="E75" s="19">
        <f t="shared" si="6"/>
        <v>2.8443273143319448E-3</v>
      </c>
      <c r="F75" s="70">
        <v>0.3292542</v>
      </c>
      <c r="G75" s="19">
        <f t="shared" si="7"/>
        <v>4.4372921099842519E-5</v>
      </c>
      <c r="H75" s="19">
        <f t="shared" si="8"/>
        <v>-5.7016236674431564E-2</v>
      </c>
      <c r="I75" s="19">
        <f t="shared" si="9"/>
        <v>81.956146770489184</v>
      </c>
    </row>
    <row r="76" spans="1:9" x14ac:dyDescent="0.3">
      <c r="A76" s="67" t="s">
        <v>572</v>
      </c>
      <c r="B76" s="68">
        <v>26.729343699999998</v>
      </c>
      <c r="C76" s="19">
        <f t="shared" si="5"/>
        <v>2.5727587324608468E-3</v>
      </c>
      <c r="D76" s="69">
        <v>31.522664510000002</v>
      </c>
      <c r="E76" s="19">
        <f t="shared" si="6"/>
        <v>3.0954715144068481E-3</v>
      </c>
      <c r="F76" s="70">
        <v>7.4611213699999999</v>
      </c>
      <c r="G76" s="19">
        <f t="shared" si="7"/>
        <v>1.0055202025284992E-3</v>
      </c>
      <c r="H76" s="19">
        <f t="shared" si="8"/>
        <v>-0.15205950653312983</v>
      </c>
      <c r="I76" s="19">
        <f t="shared" si="9"/>
        <v>2.5824834330499571</v>
      </c>
    </row>
    <row r="77" spans="1:9" x14ac:dyDescent="0.3">
      <c r="A77" s="67" t="s">
        <v>510</v>
      </c>
      <c r="B77" s="68">
        <v>26.706841910000001</v>
      </c>
      <c r="C77" s="19">
        <f t="shared" si="5"/>
        <v>2.570592885167017E-3</v>
      </c>
      <c r="D77" s="69">
        <v>21.758795149999997</v>
      </c>
      <c r="E77" s="19">
        <f t="shared" si="6"/>
        <v>2.1366763127930416E-3</v>
      </c>
      <c r="F77" s="70">
        <v>34.057677909999995</v>
      </c>
      <c r="G77" s="19">
        <f t="shared" si="7"/>
        <v>4.5898842133047331E-3</v>
      </c>
      <c r="H77" s="19">
        <f t="shared" si="8"/>
        <v>0.22740444615105471</v>
      </c>
      <c r="I77" s="19">
        <f t="shared" si="9"/>
        <v>-0.2158349145066536</v>
      </c>
    </row>
    <row r="78" spans="1:9" x14ac:dyDescent="0.3">
      <c r="A78" s="67" t="s">
        <v>338</v>
      </c>
      <c r="B78" s="68">
        <v>24.373548239999998</v>
      </c>
      <c r="C78" s="19">
        <f t="shared" si="5"/>
        <v>2.3460081840885492E-3</v>
      </c>
      <c r="D78" s="69">
        <v>32.84303697</v>
      </c>
      <c r="E78" s="19">
        <f t="shared" si="6"/>
        <v>3.2251298222266294E-3</v>
      </c>
      <c r="F78" s="70">
        <v>25.364934139999999</v>
      </c>
      <c r="G78" s="19">
        <f t="shared" si="7"/>
        <v>3.4183807565611067E-3</v>
      </c>
      <c r="H78" s="19">
        <f t="shared" si="8"/>
        <v>-0.25787775770359889</v>
      </c>
      <c r="I78" s="19">
        <f t="shared" si="9"/>
        <v>-3.9084899433529552E-2</v>
      </c>
    </row>
    <row r="79" spans="1:9" x14ac:dyDescent="0.3">
      <c r="A79" s="67" t="s">
        <v>486</v>
      </c>
      <c r="B79" s="68">
        <v>22.948246579999999</v>
      </c>
      <c r="C79" s="19">
        <f t="shared" si="5"/>
        <v>2.2088197318275255E-3</v>
      </c>
      <c r="D79" s="69">
        <v>33.809016899999996</v>
      </c>
      <c r="E79" s="19">
        <f t="shared" si="6"/>
        <v>3.3199873922729415E-3</v>
      </c>
      <c r="F79" s="70">
        <v>3.4768202599999998</v>
      </c>
      <c r="G79" s="19">
        <f t="shared" si="7"/>
        <v>4.6856401854650286E-4</v>
      </c>
      <c r="H79" s="19">
        <f t="shared" si="8"/>
        <v>-0.32123886808433044</v>
      </c>
      <c r="I79" s="19">
        <f t="shared" si="9"/>
        <v>5.6003545952645828</v>
      </c>
    </row>
    <row r="80" spans="1:9" x14ac:dyDescent="0.3">
      <c r="A80" s="67" t="s">
        <v>549</v>
      </c>
      <c r="B80" s="68">
        <v>22.947668199999999</v>
      </c>
      <c r="C80" s="19">
        <f t="shared" si="5"/>
        <v>2.2087640614671762E-3</v>
      </c>
      <c r="D80" s="69">
        <v>29.24322562</v>
      </c>
      <c r="E80" s="19">
        <f t="shared" si="6"/>
        <v>2.8716345303667519E-3</v>
      </c>
      <c r="F80" s="70">
        <v>0.21336978000000001</v>
      </c>
      <c r="G80" s="19">
        <f t="shared" si="7"/>
        <v>2.8755412726795155E-5</v>
      </c>
      <c r="H80" s="19">
        <f t="shared" si="8"/>
        <v>-0.21528259234488656</v>
      </c>
      <c r="I80" s="19">
        <f t="shared" si="9"/>
        <v>106.54882064367315</v>
      </c>
    </row>
    <row r="81" spans="1:9" x14ac:dyDescent="0.3">
      <c r="A81" s="67" t="s">
        <v>322</v>
      </c>
      <c r="B81" s="68">
        <v>22.78310682</v>
      </c>
      <c r="C81" s="19">
        <f t="shared" si="5"/>
        <v>2.1929246629330177E-3</v>
      </c>
      <c r="D81" s="69">
        <v>16.923155210000001</v>
      </c>
      <c r="E81" s="19">
        <f t="shared" si="6"/>
        <v>1.6618247759424838E-3</v>
      </c>
      <c r="F81" s="70">
        <v>14.052192420000001</v>
      </c>
      <c r="G81" s="19">
        <f t="shared" si="7"/>
        <v>1.8937854871174467E-3</v>
      </c>
      <c r="H81" s="19">
        <f t="shared" si="8"/>
        <v>0.34626826601089822</v>
      </c>
      <c r="I81" s="19">
        <f t="shared" si="9"/>
        <v>0.62132044161120303</v>
      </c>
    </row>
    <row r="82" spans="1:9" x14ac:dyDescent="0.3">
      <c r="A82" s="67" t="s">
        <v>340</v>
      </c>
      <c r="B82" s="68">
        <v>22.399574899999998</v>
      </c>
      <c r="C82" s="19">
        <f t="shared" si="5"/>
        <v>2.1560088632997672E-3</v>
      </c>
      <c r="D82" s="69">
        <v>33.023114200000002</v>
      </c>
      <c r="E82" s="19">
        <f t="shared" si="6"/>
        <v>3.2428130969282798E-3</v>
      </c>
      <c r="F82" s="70">
        <v>22.81951359</v>
      </c>
      <c r="G82" s="19">
        <f t="shared" si="7"/>
        <v>3.0753395888825537E-3</v>
      </c>
      <c r="H82" s="19">
        <f t="shared" si="8"/>
        <v>-0.32170010483142153</v>
      </c>
      <c r="I82" s="19">
        <f t="shared" si="9"/>
        <v>-1.8402613550186686E-2</v>
      </c>
    </row>
    <row r="83" spans="1:9" x14ac:dyDescent="0.3">
      <c r="A83" s="67" t="s">
        <v>513</v>
      </c>
      <c r="B83" s="68">
        <v>22.049297339999999</v>
      </c>
      <c r="C83" s="19">
        <f t="shared" si="5"/>
        <v>2.1222938697185714E-3</v>
      </c>
      <c r="D83" s="69">
        <v>28.62655908</v>
      </c>
      <c r="E83" s="19">
        <f t="shared" si="6"/>
        <v>2.8110789352693809E-3</v>
      </c>
      <c r="F83" s="70">
        <v>14.230538839999999</v>
      </c>
      <c r="G83" s="19">
        <f t="shared" si="7"/>
        <v>1.9178208726132104E-3</v>
      </c>
      <c r="H83" s="19">
        <f t="shared" si="8"/>
        <v>-0.22976082181652135</v>
      </c>
      <c r="I83" s="19">
        <f t="shared" si="9"/>
        <v>0.54943516812045035</v>
      </c>
    </row>
    <row r="84" spans="1:9" x14ac:dyDescent="0.3">
      <c r="A84" s="67" t="s">
        <v>342</v>
      </c>
      <c r="B84" s="68">
        <v>21.656183289999998</v>
      </c>
      <c r="C84" s="19">
        <f t="shared" si="5"/>
        <v>2.0844557687781976E-3</v>
      </c>
      <c r="D84" s="69">
        <v>24.73358142</v>
      </c>
      <c r="E84" s="19">
        <f t="shared" si="6"/>
        <v>2.4287952152834201E-3</v>
      </c>
      <c r="F84" s="70">
        <v>16.783360870000003</v>
      </c>
      <c r="G84" s="19">
        <f t="shared" si="7"/>
        <v>2.2618595227477567E-3</v>
      </c>
      <c r="H84" s="19">
        <f t="shared" si="8"/>
        <v>-0.12442185697828478</v>
      </c>
      <c r="I84" s="19">
        <f t="shared" si="9"/>
        <v>0.29033650993646276</v>
      </c>
    </row>
    <row r="85" spans="1:9" x14ac:dyDescent="0.3">
      <c r="A85" s="67" t="s">
        <v>466</v>
      </c>
      <c r="B85" s="68">
        <v>20.926069390000002</v>
      </c>
      <c r="C85" s="19">
        <f t="shared" si="5"/>
        <v>2.0141806833515381E-3</v>
      </c>
      <c r="D85" s="69">
        <v>109.13607571</v>
      </c>
      <c r="E85" s="19">
        <f t="shared" si="6"/>
        <v>1.0716975192477284E-2</v>
      </c>
      <c r="F85" s="70">
        <v>0</v>
      </c>
      <c r="G85" s="19">
        <f t="shared" si="7"/>
        <v>0</v>
      </c>
      <c r="H85" s="19">
        <f t="shared" si="8"/>
        <v>-0.80825708406810004</v>
      </c>
      <c r="I85" s="19" t="e">
        <f t="shared" si="9"/>
        <v>#DIV/0!</v>
      </c>
    </row>
    <row r="86" spans="1:9" x14ac:dyDescent="0.3">
      <c r="A86" s="67" t="s">
        <v>540</v>
      </c>
      <c r="B86" s="68">
        <v>20.469272409999999</v>
      </c>
      <c r="C86" s="19">
        <f t="shared" si="5"/>
        <v>1.9702129588743842E-3</v>
      </c>
      <c r="D86" s="69">
        <v>58.82336042</v>
      </c>
      <c r="E86" s="19">
        <f t="shared" si="6"/>
        <v>5.7763529635647933E-3</v>
      </c>
      <c r="F86" s="70">
        <v>3.6341275499999997</v>
      </c>
      <c r="G86" s="19">
        <f t="shared" si="7"/>
        <v>4.8976400314077698E-4</v>
      </c>
      <c r="H86" s="19">
        <f t="shared" si="8"/>
        <v>-0.65202136933611121</v>
      </c>
      <c r="I86" s="19">
        <f t="shared" si="9"/>
        <v>4.6325134790604698</v>
      </c>
    </row>
    <row r="87" spans="1:9" x14ac:dyDescent="0.3">
      <c r="A87" s="67" t="s">
        <v>414</v>
      </c>
      <c r="B87" s="68">
        <v>20.245583829999998</v>
      </c>
      <c r="C87" s="19">
        <f t="shared" si="5"/>
        <v>1.9486824359402663E-3</v>
      </c>
      <c r="D87" s="69">
        <v>22.18584126</v>
      </c>
      <c r="E87" s="19">
        <f t="shared" si="6"/>
        <v>2.178611507339299E-3</v>
      </c>
      <c r="F87" s="70">
        <v>3.6816795400000002</v>
      </c>
      <c r="G87" s="19">
        <f t="shared" si="7"/>
        <v>4.9617248844000938E-4</v>
      </c>
      <c r="H87" s="19">
        <f t="shared" si="8"/>
        <v>-8.7454760324919167E-2</v>
      </c>
      <c r="I87" s="19">
        <f t="shared" si="9"/>
        <v>4.4990076159643149</v>
      </c>
    </row>
    <row r="88" spans="1:9" x14ac:dyDescent="0.3">
      <c r="A88" s="67" t="s">
        <v>461</v>
      </c>
      <c r="B88" s="68">
        <v>20.235814440000002</v>
      </c>
      <c r="C88" s="19">
        <f t="shared" si="5"/>
        <v>1.9477421104419899E-3</v>
      </c>
      <c r="D88" s="69">
        <v>22.112786589999999</v>
      </c>
      <c r="E88" s="19">
        <f t="shared" si="6"/>
        <v>2.1714376642173873E-3</v>
      </c>
      <c r="F88" s="70">
        <v>1.1540197299999999</v>
      </c>
      <c r="G88" s="19">
        <f t="shared" si="7"/>
        <v>1.555248996883003E-4</v>
      </c>
      <c r="H88" s="19">
        <f t="shared" si="8"/>
        <v>-8.488175573714507E-2</v>
      </c>
      <c r="I88" s="19">
        <f t="shared" si="9"/>
        <v>16.535068000960436</v>
      </c>
    </row>
    <row r="89" spans="1:9" x14ac:dyDescent="0.3">
      <c r="A89" s="67" t="s">
        <v>425</v>
      </c>
      <c r="B89" s="68">
        <v>19.048710570000001</v>
      </c>
      <c r="C89" s="19">
        <f t="shared" si="5"/>
        <v>1.8334807248217898E-3</v>
      </c>
      <c r="D89" s="69">
        <v>13.815931050000001</v>
      </c>
      <c r="E89" s="19">
        <f t="shared" si="6"/>
        <v>1.3567007001174373E-3</v>
      </c>
      <c r="F89" s="70">
        <v>5.0293890899999996</v>
      </c>
      <c r="G89" s="19">
        <f t="shared" si="7"/>
        <v>6.7780057253932909E-4</v>
      </c>
      <c r="H89" s="19">
        <f t="shared" si="8"/>
        <v>0.37874968404680898</v>
      </c>
      <c r="I89" s="19">
        <f t="shared" si="9"/>
        <v>2.7874799959054277</v>
      </c>
    </row>
    <row r="90" spans="1:9" x14ac:dyDescent="0.3">
      <c r="A90" s="67" t="s">
        <v>337</v>
      </c>
      <c r="B90" s="68">
        <v>19.034034899999998</v>
      </c>
      <c r="C90" s="19">
        <f t="shared" si="5"/>
        <v>1.8320681589701552E-3</v>
      </c>
      <c r="D90" s="69">
        <v>24.693823809999998</v>
      </c>
      <c r="E90" s="19">
        <f t="shared" si="6"/>
        <v>2.4248910862654919E-3</v>
      </c>
      <c r="F90" s="70">
        <v>21.897855979999999</v>
      </c>
      <c r="G90" s="19">
        <f t="shared" si="7"/>
        <v>2.9511296610833051E-3</v>
      </c>
      <c r="H90" s="19">
        <f t="shared" si="8"/>
        <v>-0.22919856209988887</v>
      </c>
      <c r="I90" s="19">
        <f t="shared" si="9"/>
        <v>-0.13078088935353394</v>
      </c>
    </row>
    <row r="91" spans="1:9" x14ac:dyDescent="0.3">
      <c r="A91" s="67" t="s">
        <v>365</v>
      </c>
      <c r="B91" s="68">
        <v>18.983844140000002</v>
      </c>
      <c r="C91" s="19">
        <f t="shared" si="5"/>
        <v>1.8272371867798865E-3</v>
      </c>
      <c r="D91" s="69">
        <v>24.89556322</v>
      </c>
      <c r="E91" s="19">
        <f t="shared" si="6"/>
        <v>2.4447015498381425E-3</v>
      </c>
      <c r="F91" s="70">
        <v>4.2756316399999994</v>
      </c>
      <c r="G91" s="19">
        <f t="shared" si="7"/>
        <v>5.7621820895135208E-4</v>
      </c>
      <c r="H91" s="19">
        <f t="shared" si="8"/>
        <v>-0.23746074863856792</v>
      </c>
      <c r="I91" s="19">
        <f t="shared" si="9"/>
        <v>3.4400092754482481</v>
      </c>
    </row>
    <row r="92" spans="1:9" x14ac:dyDescent="0.3">
      <c r="A92" s="67" t="s">
        <v>529</v>
      </c>
      <c r="B92" s="68">
        <v>18.940194550000001</v>
      </c>
      <c r="C92" s="19">
        <f t="shared" si="5"/>
        <v>1.8230358167387343E-3</v>
      </c>
      <c r="D92" s="69">
        <v>6.9164177599999999</v>
      </c>
      <c r="E92" s="19">
        <f t="shared" si="6"/>
        <v>6.7918034501892482E-4</v>
      </c>
      <c r="F92" s="70">
        <v>2.8540622599999996</v>
      </c>
      <c r="G92" s="19">
        <f t="shared" si="7"/>
        <v>3.8463618528485961E-4</v>
      </c>
      <c r="H92" s="19">
        <f t="shared" si="8"/>
        <v>1.738439927607843</v>
      </c>
      <c r="I92" s="19">
        <f t="shared" si="9"/>
        <v>5.6362233282184961</v>
      </c>
    </row>
    <row r="93" spans="1:9" x14ac:dyDescent="0.3">
      <c r="A93" s="67" t="s">
        <v>517</v>
      </c>
      <c r="B93" s="68">
        <v>18.292529309999999</v>
      </c>
      <c r="C93" s="19">
        <f t="shared" si="5"/>
        <v>1.7606965980649382E-3</v>
      </c>
      <c r="D93" s="69">
        <v>34.059425590000004</v>
      </c>
      <c r="E93" s="19">
        <f t="shared" si="6"/>
        <v>3.344577095551643E-3</v>
      </c>
      <c r="F93" s="70">
        <v>8.1272646700000006</v>
      </c>
      <c r="G93" s="19">
        <f t="shared" si="7"/>
        <v>1.0952949847244096E-3</v>
      </c>
      <c r="H93" s="19">
        <f t="shared" si="8"/>
        <v>-0.46292314115330335</v>
      </c>
      <c r="I93" s="19">
        <f t="shared" si="9"/>
        <v>1.2507608713080089</v>
      </c>
    </row>
    <row r="94" spans="1:9" x14ac:dyDescent="0.3">
      <c r="A94" s="67" t="s">
        <v>516</v>
      </c>
      <c r="B94" s="68">
        <v>17.95326622</v>
      </c>
      <c r="C94" s="19">
        <f t="shared" si="5"/>
        <v>1.7280417716989938E-3</v>
      </c>
      <c r="D94" s="69">
        <v>20.712927559999997</v>
      </c>
      <c r="E94" s="19">
        <f t="shared" si="6"/>
        <v>2.0339739117425427E-3</v>
      </c>
      <c r="F94" s="70">
        <v>6.2219962999999998</v>
      </c>
      <c r="G94" s="19">
        <f t="shared" si="7"/>
        <v>8.3852582868620084E-4</v>
      </c>
      <c r="H94" s="19">
        <f t="shared" si="8"/>
        <v>-0.13323376582117485</v>
      </c>
      <c r="I94" s="19">
        <f t="shared" si="9"/>
        <v>1.8854511244244874</v>
      </c>
    </row>
    <row r="95" spans="1:9" x14ac:dyDescent="0.3">
      <c r="A95" s="67" t="s">
        <v>413</v>
      </c>
      <c r="B95" s="68">
        <v>17.848463500000001</v>
      </c>
      <c r="C95" s="19">
        <f t="shared" si="5"/>
        <v>1.7179542769931045E-3</v>
      </c>
      <c r="D95" s="69">
        <v>44.395231029999998</v>
      </c>
      <c r="E95" s="19">
        <f t="shared" si="6"/>
        <v>4.359535437915809E-3</v>
      </c>
      <c r="F95" s="70">
        <v>22.153106090000001</v>
      </c>
      <c r="G95" s="19">
        <f t="shared" si="7"/>
        <v>2.9855292009882059E-3</v>
      </c>
      <c r="H95" s="19">
        <f t="shared" si="8"/>
        <v>-0.5979643964925212</v>
      </c>
      <c r="I95" s="19">
        <f t="shared" si="9"/>
        <v>-0.19431327473952431</v>
      </c>
    </row>
    <row r="96" spans="1:9" x14ac:dyDescent="0.3">
      <c r="A96" s="67" t="s">
        <v>522</v>
      </c>
      <c r="B96" s="68">
        <v>17.43983716</v>
      </c>
      <c r="C96" s="19">
        <f t="shared" si="5"/>
        <v>1.6786230836668531E-3</v>
      </c>
      <c r="D96" s="69">
        <v>14.529722769999999</v>
      </c>
      <c r="E96" s="19">
        <f t="shared" si="6"/>
        <v>1.4267938210773907E-3</v>
      </c>
      <c r="F96" s="70">
        <v>0.92175675000000001</v>
      </c>
      <c r="G96" s="19">
        <f t="shared" si="7"/>
        <v>1.2422328869608122E-4</v>
      </c>
      <c r="H96" s="19">
        <f t="shared" si="8"/>
        <v>0.20028698661812117</v>
      </c>
      <c r="I96" s="19">
        <f t="shared" si="9"/>
        <v>17.920216380297731</v>
      </c>
    </row>
    <row r="97" spans="1:9" x14ac:dyDescent="0.3">
      <c r="A97" s="67" t="s">
        <v>447</v>
      </c>
      <c r="B97" s="68">
        <v>17.250320039999998</v>
      </c>
      <c r="C97" s="19">
        <f t="shared" si="5"/>
        <v>1.6603816396978854E-3</v>
      </c>
      <c r="D97" s="69">
        <v>12.664131359999999</v>
      </c>
      <c r="E97" s="19">
        <f t="shared" si="6"/>
        <v>1.2435959487863246E-3</v>
      </c>
      <c r="F97" s="70">
        <v>1.9863016499999999</v>
      </c>
      <c r="G97" s="19">
        <f t="shared" si="7"/>
        <v>2.6768984692051618E-4</v>
      </c>
      <c r="H97" s="19">
        <f t="shared" si="8"/>
        <v>0.36214001178838062</v>
      </c>
      <c r="I97" s="19">
        <f t="shared" si="9"/>
        <v>7.6846426573728106</v>
      </c>
    </row>
    <row r="98" spans="1:9" x14ac:dyDescent="0.3">
      <c r="A98" s="67" t="s">
        <v>526</v>
      </c>
      <c r="B98" s="68">
        <v>17.199888359999999</v>
      </c>
      <c r="C98" s="19">
        <f t="shared" si="5"/>
        <v>1.6555274784222133E-3</v>
      </c>
      <c r="D98" s="69">
        <v>21.67224014</v>
      </c>
      <c r="E98" s="19">
        <f t="shared" si="6"/>
        <v>2.1281767594700917E-3</v>
      </c>
      <c r="F98" s="70">
        <v>4.1986934900000001</v>
      </c>
      <c r="G98" s="19">
        <f t="shared" si="7"/>
        <v>5.6584941043786967E-4</v>
      </c>
      <c r="H98" s="19">
        <f t="shared" si="8"/>
        <v>-0.20636315171432018</v>
      </c>
      <c r="I98" s="19">
        <f t="shared" si="9"/>
        <v>3.0964858237365638</v>
      </c>
    </row>
    <row r="99" spans="1:9" x14ac:dyDescent="0.3">
      <c r="A99" s="67" t="s">
        <v>421</v>
      </c>
      <c r="B99" s="68">
        <v>17.053107820000001</v>
      </c>
      <c r="C99" s="19">
        <f t="shared" si="5"/>
        <v>1.6413995252528913E-3</v>
      </c>
      <c r="D99" s="69">
        <v>7.7642136700000002</v>
      </c>
      <c r="E99" s="19">
        <f t="shared" si="6"/>
        <v>7.6243244728341176E-4</v>
      </c>
      <c r="F99" s="70">
        <v>15.73356405</v>
      </c>
      <c r="G99" s="19">
        <f t="shared" si="7"/>
        <v>2.1203805333689556E-3</v>
      </c>
      <c r="H99" s="19">
        <f t="shared" si="8"/>
        <v>1.1963728131145057</v>
      </c>
      <c r="I99" s="19">
        <f t="shared" si="9"/>
        <v>8.3868077557417875E-2</v>
      </c>
    </row>
    <row r="100" spans="1:9" x14ac:dyDescent="0.3">
      <c r="A100" s="67" t="s">
        <v>487</v>
      </c>
      <c r="B100" s="68">
        <v>16.628902310000001</v>
      </c>
      <c r="C100" s="19">
        <f t="shared" si="5"/>
        <v>1.6005688021921336E-3</v>
      </c>
      <c r="D100" s="69">
        <v>17.550313750000001</v>
      </c>
      <c r="E100" s="19">
        <f t="shared" si="6"/>
        <v>1.7234106674197454E-3</v>
      </c>
      <c r="F100" s="70">
        <v>4.1423957700000003</v>
      </c>
      <c r="G100" s="19">
        <f t="shared" si="7"/>
        <v>5.5826228083508556E-4</v>
      </c>
      <c r="H100" s="19">
        <f t="shared" si="8"/>
        <v>-5.2501137764559891E-2</v>
      </c>
      <c r="I100" s="19">
        <f t="shared" si="9"/>
        <v>3.0143200295900261</v>
      </c>
    </row>
    <row r="101" spans="1:9" x14ac:dyDescent="0.3">
      <c r="A101" s="67" t="s">
        <v>553</v>
      </c>
      <c r="B101" s="68">
        <v>15.93568913</v>
      </c>
      <c r="C101" s="19">
        <f t="shared" si="5"/>
        <v>1.5338454930709316E-3</v>
      </c>
      <c r="D101" s="69">
        <v>12.51589347</v>
      </c>
      <c r="E101" s="19">
        <f t="shared" si="6"/>
        <v>1.2290392425883061E-3</v>
      </c>
      <c r="F101" s="70">
        <v>4.4513609499999998</v>
      </c>
      <c r="G101" s="19">
        <f t="shared" si="7"/>
        <v>5.9990089183758338E-4</v>
      </c>
      <c r="H101" s="19">
        <f t="shared" si="8"/>
        <v>0.27323623904254912</v>
      </c>
      <c r="I101" s="19">
        <f t="shared" si="9"/>
        <v>2.5799588730273606</v>
      </c>
    </row>
    <row r="102" spans="1:9" x14ac:dyDescent="0.3">
      <c r="A102" s="67" t="s">
        <v>457</v>
      </c>
      <c r="B102" s="68">
        <v>15.631624380000002</v>
      </c>
      <c r="C102" s="19">
        <f t="shared" si="5"/>
        <v>1.5045785851522003E-3</v>
      </c>
      <c r="D102" s="69">
        <v>12.963475320000001</v>
      </c>
      <c r="E102" s="19">
        <f t="shared" si="6"/>
        <v>1.2729910115322352E-3</v>
      </c>
      <c r="F102" s="70">
        <v>6.7515749299999994</v>
      </c>
      <c r="G102" s="19">
        <f t="shared" si="7"/>
        <v>9.0989606713768505E-4</v>
      </c>
      <c r="H102" s="19">
        <f t="shared" si="8"/>
        <v>0.2058205067805845</v>
      </c>
      <c r="I102" s="19">
        <f t="shared" si="9"/>
        <v>1.3152560020540278</v>
      </c>
    </row>
    <row r="103" spans="1:9" x14ac:dyDescent="0.3">
      <c r="A103" s="67" t="s">
        <v>498</v>
      </c>
      <c r="B103" s="68">
        <v>15.255358749999999</v>
      </c>
      <c r="C103" s="19">
        <f t="shared" si="5"/>
        <v>1.4683621820795207E-3</v>
      </c>
      <c r="D103" s="69">
        <v>9.0180978000000014</v>
      </c>
      <c r="E103" s="19">
        <f t="shared" si="6"/>
        <v>8.8556171529153085E-4</v>
      </c>
      <c r="F103" s="70">
        <v>5.51965299</v>
      </c>
      <c r="G103" s="19">
        <f t="shared" si="7"/>
        <v>7.4387244452395705E-4</v>
      </c>
      <c r="H103" s="19">
        <f t="shared" si="8"/>
        <v>0.69163820223817019</v>
      </c>
      <c r="I103" s="19">
        <f t="shared" si="9"/>
        <v>1.7638256929626293</v>
      </c>
    </row>
    <row r="104" spans="1:9" x14ac:dyDescent="0.3">
      <c r="A104" s="67" t="s">
        <v>319</v>
      </c>
      <c r="B104" s="68">
        <v>15.25138405</v>
      </c>
      <c r="C104" s="19">
        <f t="shared" si="5"/>
        <v>1.4679796083714386E-3</v>
      </c>
      <c r="D104" s="69">
        <v>17.942631350000003</v>
      </c>
      <c r="E104" s="19">
        <f t="shared" si="6"/>
        <v>1.7619355819305483E-3</v>
      </c>
      <c r="F104" s="70">
        <v>10.57940333</v>
      </c>
      <c r="G104" s="19">
        <f t="shared" si="7"/>
        <v>1.4257647411802226E-3</v>
      </c>
      <c r="H104" s="19">
        <f t="shared" si="8"/>
        <v>-0.14999178478913588</v>
      </c>
      <c r="I104" s="19">
        <f t="shared" si="9"/>
        <v>0.44161098450152392</v>
      </c>
    </row>
    <row r="105" spans="1:9" x14ac:dyDescent="0.3">
      <c r="A105" s="67" t="s">
        <v>327</v>
      </c>
      <c r="B105" s="68">
        <v>14.99002239</v>
      </c>
      <c r="C105" s="19">
        <f t="shared" si="5"/>
        <v>1.4428229677654269E-3</v>
      </c>
      <c r="D105" s="69">
        <v>38.923369189999995</v>
      </c>
      <c r="E105" s="19">
        <f t="shared" si="6"/>
        <v>3.8222080032023955E-3</v>
      </c>
      <c r="F105" s="70">
        <v>36.388840049999999</v>
      </c>
      <c r="G105" s="19">
        <f t="shared" si="7"/>
        <v>4.9040502093927411E-3</v>
      </c>
      <c r="H105" s="19">
        <f t="shared" si="8"/>
        <v>-0.61488373946181496</v>
      </c>
      <c r="I105" s="19">
        <f t="shared" si="9"/>
        <v>-0.58805990052436419</v>
      </c>
    </row>
    <row r="106" spans="1:9" x14ac:dyDescent="0.3">
      <c r="A106" s="67" t="s">
        <v>409</v>
      </c>
      <c r="B106" s="68">
        <v>14.97945569</v>
      </c>
      <c r="C106" s="19">
        <f t="shared" si="5"/>
        <v>1.4418058994077666E-3</v>
      </c>
      <c r="D106" s="69">
        <v>13.80500885</v>
      </c>
      <c r="E106" s="19">
        <f t="shared" si="6"/>
        <v>1.3556281588364193E-3</v>
      </c>
      <c r="F106" s="70">
        <v>3.4205364300000003</v>
      </c>
      <c r="G106" s="19">
        <f t="shared" si="7"/>
        <v>4.6097876087086215E-4</v>
      </c>
      <c r="H106" s="19">
        <f t="shared" si="8"/>
        <v>8.5073965019587749E-2</v>
      </c>
      <c r="I106" s="19">
        <f t="shared" si="9"/>
        <v>3.3792709116096153</v>
      </c>
    </row>
    <row r="107" spans="1:9" x14ac:dyDescent="0.3">
      <c r="A107" s="67" t="s">
        <v>514</v>
      </c>
      <c r="B107" s="68">
        <v>14.606741849999999</v>
      </c>
      <c r="C107" s="19">
        <f t="shared" si="5"/>
        <v>1.4059313640158251E-3</v>
      </c>
      <c r="D107" s="69">
        <v>26.471766510000002</v>
      </c>
      <c r="E107" s="19">
        <f t="shared" si="6"/>
        <v>2.5994820057720488E-3</v>
      </c>
      <c r="F107" s="70">
        <v>3.9609319300000001</v>
      </c>
      <c r="G107" s="19">
        <f t="shared" si="7"/>
        <v>5.3380676696527173E-4</v>
      </c>
      <c r="H107" s="19">
        <f t="shared" si="8"/>
        <v>-0.44821431374887122</v>
      </c>
      <c r="I107" s="19">
        <f t="shared" si="9"/>
        <v>2.6877033254141276</v>
      </c>
    </row>
    <row r="108" spans="1:9" x14ac:dyDescent="0.3">
      <c r="A108" s="67" t="s">
        <v>418</v>
      </c>
      <c r="B108" s="68">
        <v>14.471018109999999</v>
      </c>
      <c r="C108" s="19">
        <f t="shared" si="5"/>
        <v>1.3928676524183254E-3</v>
      </c>
      <c r="D108" s="69">
        <v>22.14383681</v>
      </c>
      <c r="E108" s="19">
        <f t="shared" si="6"/>
        <v>2.17448674249234E-3</v>
      </c>
      <c r="F108" s="70">
        <v>1.8825274699999999</v>
      </c>
      <c r="G108" s="19">
        <f t="shared" si="7"/>
        <v>2.537044110434921E-4</v>
      </c>
      <c r="H108" s="19">
        <f t="shared" si="8"/>
        <v>-0.34649906273401587</v>
      </c>
      <c r="I108" s="19">
        <f t="shared" si="9"/>
        <v>6.6870156428580563</v>
      </c>
    </row>
    <row r="109" spans="1:9" x14ac:dyDescent="0.3">
      <c r="A109" s="67" t="s">
        <v>567</v>
      </c>
      <c r="B109" s="68">
        <v>14.4693135</v>
      </c>
      <c r="C109" s="19">
        <f t="shared" si="5"/>
        <v>1.3927035799176251E-3</v>
      </c>
      <c r="D109" s="69">
        <v>15.46280582</v>
      </c>
      <c r="E109" s="19">
        <f t="shared" si="6"/>
        <v>1.5184209740084062E-3</v>
      </c>
      <c r="F109" s="70">
        <v>5.97088646</v>
      </c>
      <c r="G109" s="19">
        <f t="shared" si="7"/>
        <v>8.046842645764216E-4</v>
      </c>
      <c r="H109" s="19">
        <f t="shared" si="8"/>
        <v>-6.4250455678295459E-2</v>
      </c>
      <c r="I109" s="19">
        <f t="shared" si="9"/>
        <v>1.4233107758676087</v>
      </c>
    </row>
    <row r="110" spans="1:9" x14ac:dyDescent="0.3">
      <c r="A110" s="67" t="s">
        <v>364</v>
      </c>
      <c r="B110" s="68">
        <v>13.863906570000001</v>
      </c>
      <c r="C110" s="19">
        <f t="shared" si="5"/>
        <v>1.3344318174931026E-3</v>
      </c>
      <c r="D110" s="69">
        <v>15.543951180000001</v>
      </c>
      <c r="E110" s="19">
        <f t="shared" si="6"/>
        <v>1.5263893089924811E-3</v>
      </c>
      <c r="F110" s="70">
        <v>2.2502518999999999</v>
      </c>
      <c r="G110" s="19">
        <f t="shared" si="7"/>
        <v>3.0326188705708451E-4</v>
      </c>
      <c r="H110" s="19">
        <f t="shared" si="8"/>
        <v>-0.10808349759626557</v>
      </c>
      <c r="I110" s="19">
        <f t="shared" si="9"/>
        <v>5.1610464899507482</v>
      </c>
    </row>
    <row r="111" spans="1:9" x14ac:dyDescent="0.3">
      <c r="A111" s="67" t="s">
        <v>432</v>
      </c>
      <c r="B111" s="68">
        <v>13.83522015</v>
      </c>
      <c r="C111" s="19">
        <f t="shared" si="5"/>
        <v>1.3316706858175036E-3</v>
      </c>
      <c r="D111" s="69">
        <v>12.92079601</v>
      </c>
      <c r="E111" s="19">
        <f t="shared" si="6"/>
        <v>1.2687999765923549E-3</v>
      </c>
      <c r="F111" s="70">
        <v>8.0526695300000011</v>
      </c>
      <c r="G111" s="19">
        <f t="shared" si="7"/>
        <v>1.0852419489190905E-3</v>
      </c>
      <c r="H111" s="19">
        <f t="shared" si="8"/>
        <v>7.0771501948663662E-2</v>
      </c>
      <c r="I111" s="19">
        <f t="shared" si="9"/>
        <v>0.71809113716355344</v>
      </c>
    </row>
    <row r="112" spans="1:9" x14ac:dyDescent="0.3">
      <c r="A112" s="67" t="s">
        <v>445</v>
      </c>
      <c r="B112" s="68">
        <v>13.83149659</v>
      </c>
      <c r="C112" s="19">
        <f t="shared" si="5"/>
        <v>1.3313122848925365E-3</v>
      </c>
      <c r="D112" s="69">
        <v>16.634602619999999</v>
      </c>
      <c r="E112" s="19">
        <f t="shared" si="6"/>
        <v>1.6334894071962926E-3</v>
      </c>
      <c r="F112" s="70">
        <v>4.9400463099999996</v>
      </c>
      <c r="G112" s="19">
        <f t="shared" si="7"/>
        <v>6.6576002718628398E-4</v>
      </c>
      <c r="H112" s="19">
        <f t="shared" si="8"/>
        <v>-0.16851054960758649</v>
      </c>
      <c r="I112" s="19">
        <f t="shared" si="9"/>
        <v>1.799871847760067</v>
      </c>
    </row>
    <row r="113" spans="1:9" x14ac:dyDescent="0.3">
      <c r="A113" s="67" t="s">
        <v>460</v>
      </c>
      <c r="B113" s="68">
        <v>13.813362230000001</v>
      </c>
      <c r="C113" s="19">
        <f t="shared" si="5"/>
        <v>1.3295668124420632E-3</v>
      </c>
      <c r="D113" s="69">
        <v>12.159708960000001</v>
      </c>
      <c r="E113" s="19">
        <f t="shared" si="6"/>
        <v>1.1940625354565789E-3</v>
      </c>
      <c r="F113" s="70">
        <v>2.92037681</v>
      </c>
      <c r="G113" s="19">
        <f t="shared" si="7"/>
        <v>3.9357326276153744E-4</v>
      </c>
      <c r="H113" s="19">
        <f t="shared" si="8"/>
        <v>0.13599447778230367</v>
      </c>
      <c r="I113" s="19">
        <f t="shared" si="9"/>
        <v>3.7299931237298107</v>
      </c>
    </row>
    <row r="114" spans="1:9" x14ac:dyDescent="0.3">
      <c r="A114" s="67" t="s">
        <v>490</v>
      </c>
      <c r="B114" s="68">
        <v>13.7745218</v>
      </c>
      <c r="C114" s="19">
        <f t="shared" si="5"/>
        <v>1.325828334738436E-3</v>
      </c>
      <c r="D114" s="69">
        <v>16.272331869999999</v>
      </c>
      <c r="E114" s="19">
        <f t="shared" si="6"/>
        <v>1.5979150417497403E-3</v>
      </c>
      <c r="F114" s="70">
        <v>1.8418245600000001</v>
      </c>
      <c r="G114" s="19">
        <f t="shared" si="7"/>
        <v>2.4821896237202796E-4</v>
      </c>
      <c r="H114" s="19">
        <f t="shared" si="8"/>
        <v>-0.15350043804139779</v>
      </c>
      <c r="I114" s="19">
        <f t="shared" si="9"/>
        <v>6.478737171362293</v>
      </c>
    </row>
    <row r="115" spans="1:9" x14ac:dyDescent="0.3">
      <c r="A115" s="67" t="s">
        <v>544</v>
      </c>
      <c r="B115" s="68">
        <v>13.70943728</v>
      </c>
      <c r="C115" s="19">
        <f t="shared" si="5"/>
        <v>1.3195638050493652E-3</v>
      </c>
      <c r="D115" s="69">
        <v>12.53694159</v>
      </c>
      <c r="E115" s="19">
        <f t="shared" si="6"/>
        <v>1.2311061318219603E-3</v>
      </c>
      <c r="F115" s="70">
        <v>3.5021394199999998</v>
      </c>
      <c r="G115" s="19">
        <f t="shared" si="7"/>
        <v>4.7197623041500531E-4</v>
      </c>
      <c r="H115" s="19">
        <f t="shared" si="8"/>
        <v>9.3523263355971276E-2</v>
      </c>
      <c r="I115" s="19">
        <f t="shared" si="9"/>
        <v>2.9145892369984518</v>
      </c>
    </row>
    <row r="116" spans="1:9" x14ac:dyDescent="0.3">
      <c r="A116" s="67" t="s">
        <v>552</v>
      </c>
      <c r="B116" s="68">
        <v>13.691831669999999</v>
      </c>
      <c r="C116" s="19">
        <f t="shared" si="5"/>
        <v>1.317869225961447E-3</v>
      </c>
      <c r="D116" s="69">
        <v>12.415414759999999</v>
      </c>
      <c r="E116" s="19">
        <f t="shared" si="6"/>
        <v>1.2191724058394429E-3</v>
      </c>
      <c r="F116" s="70">
        <v>0.53469338</v>
      </c>
      <c r="G116" s="19">
        <f t="shared" si="7"/>
        <v>7.2059542940828441E-5</v>
      </c>
      <c r="H116" s="19">
        <f t="shared" si="8"/>
        <v>0.10280904300614768</v>
      </c>
      <c r="I116" s="19">
        <f t="shared" si="9"/>
        <v>24.60688458495596</v>
      </c>
    </row>
    <row r="117" spans="1:9" x14ac:dyDescent="0.3">
      <c r="A117" s="67" t="s">
        <v>345</v>
      </c>
      <c r="B117" s="68">
        <v>13.66113285</v>
      </c>
      <c r="C117" s="19">
        <f t="shared" si="5"/>
        <v>1.3149143963136376E-3</v>
      </c>
      <c r="D117" s="69">
        <v>12.51191659</v>
      </c>
      <c r="E117" s="19">
        <f t="shared" si="6"/>
        <v>1.2286487198026352E-3</v>
      </c>
      <c r="F117" s="70">
        <v>12.46585318</v>
      </c>
      <c r="G117" s="19">
        <f t="shared" si="7"/>
        <v>1.6799977634252229E-3</v>
      </c>
      <c r="H117" s="19">
        <f t="shared" si="8"/>
        <v>9.1849737946502641E-2</v>
      </c>
      <c r="I117" s="19">
        <f t="shared" si="9"/>
        <v>9.5884305128644209E-2</v>
      </c>
    </row>
    <row r="118" spans="1:9" x14ac:dyDescent="0.3">
      <c r="A118" s="67" t="s">
        <v>347</v>
      </c>
      <c r="B118" s="68">
        <v>13.61294872</v>
      </c>
      <c r="C118" s="19">
        <f t="shared" si="5"/>
        <v>1.3102765667202562E-3</v>
      </c>
      <c r="D118" s="69">
        <v>12.263188980000001</v>
      </c>
      <c r="E118" s="19">
        <f t="shared" si="6"/>
        <v>1.2042240956926635E-3</v>
      </c>
      <c r="F118" s="70">
        <v>15.824444980000001</v>
      </c>
      <c r="G118" s="19">
        <f t="shared" si="7"/>
        <v>2.1326283720795032E-3</v>
      </c>
      <c r="H118" s="19">
        <f t="shared" si="8"/>
        <v>0.11006596589201378</v>
      </c>
      <c r="I118" s="19">
        <f t="shared" si="9"/>
        <v>-0.13975190048024044</v>
      </c>
    </row>
    <row r="119" spans="1:9" x14ac:dyDescent="0.3">
      <c r="A119" s="67" t="s">
        <v>448</v>
      </c>
      <c r="B119" s="68">
        <v>12.86374878</v>
      </c>
      <c r="C119" s="19">
        <f t="shared" si="5"/>
        <v>1.2381644075281791E-3</v>
      </c>
      <c r="D119" s="69">
        <v>14.57027177</v>
      </c>
      <c r="E119" s="19">
        <f t="shared" si="6"/>
        <v>1.4307756632340989E-3</v>
      </c>
      <c r="F119" s="70">
        <v>3.0173028500000001</v>
      </c>
      <c r="G119" s="19">
        <f t="shared" si="7"/>
        <v>4.0663578869268784E-4</v>
      </c>
      <c r="H119" s="19">
        <f t="shared" si="8"/>
        <v>-0.11712362109220975</v>
      </c>
      <c r="I119" s="19">
        <f t="shared" si="9"/>
        <v>3.2633270240009216</v>
      </c>
    </row>
    <row r="120" spans="1:9" x14ac:dyDescent="0.3">
      <c r="A120" s="67" t="s">
        <v>437</v>
      </c>
      <c r="B120" s="68">
        <v>12.26972503</v>
      </c>
      <c r="C120" s="19">
        <f t="shared" si="5"/>
        <v>1.180988301475802E-3</v>
      </c>
      <c r="D120" s="69">
        <v>6.5538567499999996</v>
      </c>
      <c r="E120" s="19">
        <f t="shared" si="6"/>
        <v>6.4357747653889677E-4</v>
      </c>
      <c r="F120" s="70">
        <v>3.51038513</v>
      </c>
      <c r="G120" s="19">
        <f t="shared" si="7"/>
        <v>4.7308748803675225E-4</v>
      </c>
      <c r="H120" s="19">
        <f t="shared" si="8"/>
        <v>0.87213811623209514</v>
      </c>
      <c r="I120" s="19">
        <f t="shared" si="9"/>
        <v>2.4952646435122063</v>
      </c>
    </row>
    <row r="121" spans="1:9" x14ac:dyDescent="0.3">
      <c r="A121" s="67" t="s">
        <v>394</v>
      </c>
      <c r="B121" s="68">
        <v>11.4277959</v>
      </c>
      <c r="C121" s="19">
        <f t="shared" si="5"/>
        <v>1.0999507516716643E-3</v>
      </c>
      <c r="D121" s="69">
        <v>10.379729449999999</v>
      </c>
      <c r="E121" s="19">
        <f t="shared" si="6"/>
        <v>1.0192716047062627E-3</v>
      </c>
      <c r="F121" s="70">
        <v>4.0757099999999997E-3</v>
      </c>
      <c r="G121" s="19">
        <f t="shared" si="7"/>
        <v>5.4927517479151112E-7</v>
      </c>
      <c r="H121" s="19">
        <f t="shared" si="8"/>
        <v>0.10097242467143497</v>
      </c>
      <c r="I121" s="19">
        <f t="shared" si="9"/>
        <v>2802.8785634895517</v>
      </c>
    </row>
    <row r="122" spans="1:9" x14ac:dyDescent="0.3">
      <c r="A122" s="67" t="s">
        <v>434</v>
      </c>
      <c r="B122" s="68">
        <v>11.300375300000001</v>
      </c>
      <c r="C122" s="19">
        <f t="shared" si="5"/>
        <v>1.0876862357514549E-3</v>
      </c>
      <c r="D122" s="69">
        <v>17.869441100000003</v>
      </c>
      <c r="E122" s="19">
        <f t="shared" si="6"/>
        <v>1.7547484250854965E-3</v>
      </c>
      <c r="F122" s="70">
        <v>17.006074340000001</v>
      </c>
      <c r="G122" s="19">
        <f t="shared" si="7"/>
        <v>2.2918741656351737E-3</v>
      </c>
      <c r="H122" s="19">
        <f t="shared" si="8"/>
        <v>-0.36761450810008833</v>
      </c>
      <c r="I122" s="19">
        <f t="shared" si="9"/>
        <v>-0.33550947302280232</v>
      </c>
    </row>
    <row r="123" spans="1:9" x14ac:dyDescent="0.3">
      <c r="A123" s="67" t="s">
        <v>469</v>
      </c>
      <c r="B123" s="68">
        <v>11.033582640000001</v>
      </c>
      <c r="C123" s="19">
        <f t="shared" si="5"/>
        <v>1.0620068493259866E-3</v>
      </c>
      <c r="D123" s="69">
        <v>8.1706592899999997</v>
      </c>
      <c r="E123" s="19">
        <f t="shared" si="6"/>
        <v>8.02344709093206E-4</v>
      </c>
      <c r="F123" s="70">
        <v>2.5080060299999998</v>
      </c>
      <c r="G123" s="19">
        <f t="shared" si="7"/>
        <v>3.3799888866146359E-4</v>
      </c>
      <c r="H123" s="19">
        <f t="shared" si="8"/>
        <v>0.35039073939895005</v>
      </c>
      <c r="I123" s="19">
        <f t="shared" si="9"/>
        <v>3.3993445422457782</v>
      </c>
    </row>
    <row r="124" spans="1:9" x14ac:dyDescent="0.3">
      <c r="A124" s="67" t="s">
        <v>397</v>
      </c>
      <c r="B124" s="68">
        <v>11.005314210000002</v>
      </c>
      <c r="C124" s="19">
        <f t="shared" si="5"/>
        <v>1.059285950116798E-3</v>
      </c>
      <c r="D124" s="69">
        <v>14.70134784</v>
      </c>
      <c r="E124" s="19">
        <f t="shared" si="6"/>
        <v>1.4436471081837061E-3</v>
      </c>
      <c r="F124" s="70">
        <v>5.2733906500000005</v>
      </c>
      <c r="G124" s="19">
        <f t="shared" si="7"/>
        <v>7.1068416816276697E-4</v>
      </c>
      <c r="H124" s="19">
        <f t="shared" si="8"/>
        <v>-0.25140780765309734</v>
      </c>
      <c r="I124" s="19">
        <f t="shared" si="9"/>
        <v>1.0869521983925088</v>
      </c>
    </row>
    <row r="125" spans="1:9" x14ac:dyDescent="0.3">
      <c r="A125" s="67" t="s">
        <v>463</v>
      </c>
      <c r="B125" s="68">
        <v>10.76362627</v>
      </c>
      <c r="C125" s="19">
        <f t="shared" si="5"/>
        <v>1.0360229487822207E-3</v>
      </c>
      <c r="D125" s="69">
        <v>9.3965985500000002</v>
      </c>
      <c r="E125" s="19">
        <f t="shared" si="6"/>
        <v>9.2272983886290422E-4</v>
      </c>
      <c r="F125" s="70">
        <v>1.93789908</v>
      </c>
      <c r="G125" s="19">
        <f t="shared" si="7"/>
        <v>2.6116673067890222E-4</v>
      </c>
      <c r="H125" s="19">
        <f t="shared" si="8"/>
        <v>0.14548112412443115</v>
      </c>
      <c r="I125" s="19">
        <f t="shared" si="9"/>
        <v>4.5542759584776729</v>
      </c>
    </row>
    <row r="126" spans="1:9" x14ac:dyDescent="0.3">
      <c r="A126" s="67" t="s">
        <v>496</v>
      </c>
      <c r="B126" s="68">
        <v>10.7379309</v>
      </c>
      <c r="C126" s="19">
        <f t="shared" si="5"/>
        <v>1.0335497123162122E-3</v>
      </c>
      <c r="D126" s="69">
        <v>24.86614544</v>
      </c>
      <c r="E126" s="19">
        <f t="shared" si="6"/>
        <v>2.4418127743674588E-3</v>
      </c>
      <c r="F126" s="70">
        <v>3.7387383399999998</v>
      </c>
      <c r="G126" s="19">
        <f t="shared" si="7"/>
        <v>5.0386218725160137E-4</v>
      </c>
      <c r="H126" s="19">
        <f t="shared" si="8"/>
        <v>-0.56817067100690133</v>
      </c>
      <c r="I126" s="19">
        <f t="shared" si="9"/>
        <v>1.8720733904047431</v>
      </c>
    </row>
    <row r="127" spans="1:9" x14ac:dyDescent="0.3">
      <c r="A127" s="67" t="s">
        <v>474</v>
      </c>
      <c r="B127" s="68">
        <v>10.553441640000001</v>
      </c>
      <c r="C127" s="19">
        <f t="shared" si="5"/>
        <v>1.0157922110457926E-3</v>
      </c>
      <c r="D127" s="69">
        <v>11.56080723</v>
      </c>
      <c r="E127" s="19">
        <f t="shared" si="6"/>
        <v>1.1352514141899782E-3</v>
      </c>
      <c r="F127" s="70">
        <v>1.6803063899999999</v>
      </c>
      <c r="G127" s="19">
        <f t="shared" si="7"/>
        <v>2.2645148601606666E-4</v>
      </c>
      <c r="H127" s="19">
        <f t="shared" si="8"/>
        <v>-8.7136267386754063E-2</v>
      </c>
      <c r="I127" s="19">
        <f t="shared" si="9"/>
        <v>5.2806650637090069</v>
      </c>
    </row>
    <row r="128" spans="1:9" x14ac:dyDescent="0.3">
      <c r="A128" s="67" t="s">
        <v>485</v>
      </c>
      <c r="B128" s="68">
        <v>9.8020650700000012</v>
      </c>
      <c r="C128" s="19">
        <f t="shared" si="5"/>
        <v>9.4347054637903237E-4</v>
      </c>
      <c r="D128" s="69">
        <v>16.584350489999999</v>
      </c>
      <c r="E128" s="19">
        <f t="shared" si="6"/>
        <v>1.6285547343388024E-3</v>
      </c>
      <c r="F128" s="70">
        <v>8.5775445900000005</v>
      </c>
      <c r="G128" s="19">
        <f t="shared" si="7"/>
        <v>1.1559782967763238E-3</v>
      </c>
      <c r="H128" s="19">
        <f t="shared" si="8"/>
        <v>-0.40895695156042244</v>
      </c>
      <c r="I128" s="19">
        <f t="shared" si="9"/>
        <v>0.1427588591527218</v>
      </c>
    </row>
    <row r="129" spans="1:9" x14ac:dyDescent="0.3">
      <c r="A129" s="67" t="s">
        <v>546</v>
      </c>
      <c r="B129" s="68">
        <v>9.5823496400000003</v>
      </c>
      <c r="C129" s="19">
        <f t="shared" si="5"/>
        <v>9.2232244796205205E-4</v>
      </c>
      <c r="D129" s="69">
        <v>12.13010736</v>
      </c>
      <c r="E129" s="19">
        <f t="shared" si="6"/>
        <v>1.1911557091776074E-3</v>
      </c>
      <c r="F129" s="70">
        <v>1.13765071</v>
      </c>
      <c r="G129" s="19">
        <f t="shared" si="7"/>
        <v>1.5331888004468835E-4</v>
      </c>
      <c r="H129" s="19">
        <f t="shared" si="8"/>
        <v>-0.21003587556046166</v>
      </c>
      <c r="I129" s="19">
        <f t="shared" si="9"/>
        <v>7.4229276664363883</v>
      </c>
    </row>
    <row r="130" spans="1:9" x14ac:dyDescent="0.3">
      <c r="A130" s="67" t="s">
        <v>326</v>
      </c>
      <c r="B130" s="68">
        <v>9.2299796399999998</v>
      </c>
      <c r="C130" s="19">
        <f t="shared" si="5"/>
        <v>8.8840605238077073E-4</v>
      </c>
      <c r="D130" s="69">
        <v>37.283901700000001</v>
      </c>
      <c r="E130" s="19">
        <f t="shared" si="6"/>
        <v>3.6612151114853537E-3</v>
      </c>
      <c r="F130" s="70">
        <v>76.303929180000011</v>
      </c>
      <c r="G130" s="19">
        <f t="shared" si="7"/>
        <v>1.0283325859205781E-2</v>
      </c>
      <c r="H130" s="19">
        <f t="shared" si="8"/>
        <v>-0.75244061862763689</v>
      </c>
      <c r="I130" s="19">
        <f t="shared" si="9"/>
        <v>-0.87903664019415573</v>
      </c>
    </row>
    <row r="131" spans="1:9" x14ac:dyDescent="0.3">
      <c r="A131" s="67" t="s">
        <v>343</v>
      </c>
      <c r="B131" s="68">
        <v>8.9898324600000006</v>
      </c>
      <c r="C131" s="19">
        <f t="shared" si="5"/>
        <v>8.652913526202658E-4</v>
      </c>
      <c r="D131" s="69">
        <v>10.110444640000001</v>
      </c>
      <c r="E131" s="19">
        <f t="shared" si="6"/>
        <v>9.92828298863477E-4</v>
      </c>
      <c r="F131" s="70">
        <v>13.12978985</v>
      </c>
      <c r="G131" s="19">
        <f t="shared" si="7"/>
        <v>1.7694751625691129E-3</v>
      </c>
      <c r="H131" s="19">
        <f t="shared" si="8"/>
        <v>-0.11083708183975582</v>
      </c>
      <c r="I131" s="19">
        <f t="shared" si="9"/>
        <v>-0.31531025532750623</v>
      </c>
    </row>
    <row r="132" spans="1:9" x14ac:dyDescent="0.3">
      <c r="A132" s="67" t="s">
        <v>339</v>
      </c>
      <c r="B132" s="68">
        <v>8.8240993800000016</v>
      </c>
      <c r="C132" s="19">
        <f t="shared" si="5"/>
        <v>8.4933917535720679E-4</v>
      </c>
      <c r="D132" s="69">
        <v>10.08115909</v>
      </c>
      <c r="E132" s="19">
        <f t="shared" si="6"/>
        <v>9.8995250815168663E-4</v>
      </c>
      <c r="F132" s="70">
        <v>9.6453177599999993</v>
      </c>
      <c r="G132" s="19">
        <f t="shared" si="7"/>
        <v>1.2998799224046035E-3</v>
      </c>
      <c r="H132" s="19">
        <f t="shared" si="8"/>
        <v>-0.12469396611813599</v>
      </c>
      <c r="I132" s="19">
        <f t="shared" si="9"/>
        <v>-8.5141661522616152E-2</v>
      </c>
    </row>
    <row r="133" spans="1:9" x14ac:dyDescent="0.3">
      <c r="A133" s="67" t="s">
        <v>564</v>
      </c>
      <c r="B133" s="68">
        <v>8.7060867399999999</v>
      </c>
      <c r="C133" s="19">
        <f t="shared" si="5"/>
        <v>8.3798019649455836E-4</v>
      </c>
      <c r="D133" s="69">
        <v>33.596264679999997</v>
      </c>
      <c r="E133" s="19">
        <f t="shared" si="6"/>
        <v>3.2990954896728961E-3</v>
      </c>
      <c r="F133" s="70">
        <v>2.5475200000000002E-3</v>
      </c>
      <c r="G133" s="19">
        <f t="shared" si="7"/>
        <v>3.4332410629923879E-7</v>
      </c>
      <c r="H133" s="19">
        <f t="shared" si="8"/>
        <v>-0.74086146710283618</v>
      </c>
      <c r="I133" s="19">
        <f t="shared" si="9"/>
        <v>3416.4753250219819</v>
      </c>
    </row>
    <row r="134" spans="1:9" x14ac:dyDescent="0.3">
      <c r="A134" s="67" t="s">
        <v>349</v>
      </c>
      <c r="B134" s="68">
        <v>8.6987583300000004</v>
      </c>
      <c r="C134" s="19">
        <f t="shared" si="5"/>
        <v>8.3727482074593676E-4</v>
      </c>
      <c r="D134" s="69">
        <v>5.4701467400000006</v>
      </c>
      <c r="E134" s="19">
        <f t="shared" si="6"/>
        <v>5.3715901483911339E-4</v>
      </c>
      <c r="F134" s="70">
        <v>11.91115334</v>
      </c>
      <c r="G134" s="19">
        <f t="shared" si="7"/>
        <v>1.6052419904254698E-3</v>
      </c>
      <c r="H134" s="19">
        <f t="shared" si="8"/>
        <v>0.59022394525379762</v>
      </c>
      <c r="I134" s="19">
        <f t="shared" si="9"/>
        <v>-0.26969638609320423</v>
      </c>
    </row>
    <row r="135" spans="1:9" x14ac:dyDescent="0.3">
      <c r="A135" s="67" t="s">
        <v>562</v>
      </c>
      <c r="B135" s="68">
        <v>8.4370907699999993</v>
      </c>
      <c r="C135" s="19">
        <f t="shared" si="5"/>
        <v>8.1208873658511526E-4</v>
      </c>
      <c r="D135" s="69">
        <v>12.009223089999999</v>
      </c>
      <c r="E135" s="19">
        <f t="shared" si="6"/>
        <v>1.1792850814834872E-3</v>
      </c>
      <c r="F135" s="70">
        <v>1.6432453999999999</v>
      </c>
      <c r="G135" s="19">
        <f t="shared" si="7"/>
        <v>2.2145685152043362E-4</v>
      </c>
      <c r="H135" s="19">
        <f t="shared" si="8"/>
        <v>-0.29744907669959852</v>
      </c>
      <c r="I135" s="19">
        <f t="shared" si="9"/>
        <v>4.1344070520446916</v>
      </c>
    </row>
    <row r="136" spans="1:9" x14ac:dyDescent="0.3">
      <c r="A136" s="67" t="s">
        <v>467</v>
      </c>
      <c r="B136" s="68">
        <v>7.7171176299999997</v>
      </c>
      <c r="C136" s="19">
        <f t="shared" si="5"/>
        <v>7.4278972184453802E-4</v>
      </c>
      <c r="D136" s="69">
        <v>12.7010334</v>
      </c>
      <c r="E136" s="19">
        <f t="shared" si="6"/>
        <v>1.247219665734721E-3</v>
      </c>
      <c r="F136" s="70">
        <v>11.284176460000001</v>
      </c>
      <c r="G136" s="19">
        <f t="shared" si="7"/>
        <v>1.5207455872583565E-3</v>
      </c>
      <c r="H136" s="19">
        <f t="shared" si="8"/>
        <v>-0.3924023827856401</v>
      </c>
      <c r="I136" s="19">
        <f t="shared" si="9"/>
        <v>-0.31611157824804181</v>
      </c>
    </row>
    <row r="137" spans="1:9" x14ac:dyDescent="0.3">
      <c r="A137" s="67" t="s">
        <v>531</v>
      </c>
      <c r="B137" s="68">
        <v>7.70587234</v>
      </c>
      <c r="C137" s="19">
        <f t="shared" ref="C137:C200" si="10">(B137/$B$271)</f>
        <v>7.4170733769132909E-4</v>
      </c>
      <c r="D137" s="69">
        <v>27.336615920000003</v>
      </c>
      <c r="E137" s="19">
        <f t="shared" ref="E137:E200" si="11">(D137/$D$271)</f>
        <v>2.6844087324469882E-3</v>
      </c>
      <c r="F137" s="70">
        <v>5.2952152400000001</v>
      </c>
      <c r="G137" s="19">
        <f t="shared" ref="G137:G200" si="12">(F137/$F$271)</f>
        <v>7.1362542391624375E-4</v>
      </c>
      <c r="H137" s="19">
        <f t="shared" ref="H137:H200" si="13">(B137/D137)-1</f>
        <v>-0.71811169449243228</v>
      </c>
      <c r="I137" s="19">
        <f t="shared" ref="I137:I200" si="14">(B137/F137)-1</f>
        <v>0.4552519568590756</v>
      </c>
    </row>
    <row r="138" spans="1:9" x14ac:dyDescent="0.3">
      <c r="A138" s="67" t="s">
        <v>521</v>
      </c>
      <c r="B138" s="68">
        <v>7.6938811999999999</v>
      </c>
      <c r="C138" s="19">
        <f t="shared" si="10"/>
        <v>7.4055316381809778E-4</v>
      </c>
      <c r="D138" s="69">
        <v>4.4384189100000002</v>
      </c>
      <c r="E138" s="19">
        <f t="shared" si="11"/>
        <v>4.3584511393544287E-4</v>
      </c>
      <c r="F138" s="70">
        <v>0.83422544999999992</v>
      </c>
      <c r="G138" s="19">
        <f t="shared" si="12"/>
        <v>1.1242687283056866E-4</v>
      </c>
      <c r="H138" s="19">
        <f t="shared" si="13"/>
        <v>0.73347341835293323</v>
      </c>
      <c r="I138" s="19">
        <f t="shared" si="14"/>
        <v>8.2227840807302162</v>
      </c>
    </row>
    <row r="139" spans="1:9" x14ac:dyDescent="0.3">
      <c r="A139" s="67" t="s">
        <v>396</v>
      </c>
      <c r="B139" s="68">
        <v>7.6723307199999997</v>
      </c>
      <c r="C139" s="19">
        <f t="shared" si="10"/>
        <v>7.3847888222588933E-4</v>
      </c>
      <c r="D139" s="69">
        <v>4.5173544400000001</v>
      </c>
      <c r="E139" s="19">
        <f t="shared" si="11"/>
        <v>4.4359644740892169E-4</v>
      </c>
      <c r="F139" s="70">
        <v>2.6952505800000002</v>
      </c>
      <c r="G139" s="19">
        <f t="shared" si="12"/>
        <v>3.6323345709984807E-4</v>
      </c>
      <c r="H139" s="19">
        <f t="shared" si="13"/>
        <v>0.69841238315583665</v>
      </c>
      <c r="I139" s="19">
        <f t="shared" si="14"/>
        <v>1.8466112861387454</v>
      </c>
    </row>
    <row r="140" spans="1:9" x14ac:dyDescent="0.3">
      <c r="A140" s="67" t="s">
        <v>435</v>
      </c>
      <c r="B140" s="68">
        <v>7.588139</v>
      </c>
      <c r="C140" s="19">
        <f t="shared" si="10"/>
        <v>7.3037524207437683E-4</v>
      </c>
      <c r="D140" s="69">
        <v>9.0165135599999999</v>
      </c>
      <c r="E140" s="19">
        <f t="shared" si="11"/>
        <v>8.8540614564447796E-4</v>
      </c>
      <c r="F140" s="70">
        <v>1.98781304</v>
      </c>
      <c r="G140" s="19">
        <f t="shared" si="12"/>
        <v>2.678935338870639E-4</v>
      </c>
      <c r="H140" s="19">
        <f t="shared" si="13"/>
        <v>-0.15841761347054417</v>
      </c>
      <c r="I140" s="19">
        <f t="shared" si="14"/>
        <v>2.8173303259948428</v>
      </c>
    </row>
    <row r="141" spans="1:9" x14ac:dyDescent="0.3">
      <c r="A141" s="67" t="s">
        <v>321</v>
      </c>
      <c r="B141" s="68">
        <v>7.4669327399999998</v>
      </c>
      <c r="C141" s="19">
        <f t="shared" si="10"/>
        <v>7.1870887018946137E-4</v>
      </c>
      <c r="D141" s="69">
        <v>8.5138949299999993</v>
      </c>
      <c r="E141" s="19">
        <f t="shared" si="11"/>
        <v>8.3604985943074007E-4</v>
      </c>
      <c r="F141" s="70">
        <v>3.3834159399999999</v>
      </c>
      <c r="G141" s="19">
        <f t="shared" si="12"/>
        <v>4.5597610768084208E-4</v>
      </c>
      <c r="H141" s="19">
        <f t="shared" si="13"/>
        <v>-0.12297100194540456</v>
      </c>
      <c r="I141" s="19">
        <f t="shared" si="14"/>
        <v>1.2069213104197885</v>
      </c>
    </row>
    <row r="142" spans="1:9" x14ac:dyDescent="0.3">
      <c r="A142" s="67" t="s">
        <v>499</v>
      </c>
      <c r="B142" s="68">
        <v>7.28282629</v>
      </c>
      <c r="C142" s="19">
        <f t="shared" si="10"/>
        <v>7.0098821523227042E-4</v>
      </c>
      <c r="D142" s="69">
        <v>6.7505611999999999</v>
      </c>
      <c r="E142" s="19">
        <f t="shared" si="11"/>
        <v>6.6289351568713905E-4</v>
      </c>
      <c r="F142" s="70">
        <v>0.77084927000000003</v>
      </c>
      <c r="G142" s="19">
        <f t="shared" si="12"/>
        <v>1.0388579352239457E-4</v>
      </c>
      <c r="H142" s="19">
        <f t="shared" si="13"/>
        <v>7.8847531965194229E-2</v>
      </c>
      <c r="I142" s="19">
        <f t="shared" si="14"/>
        <v>8.447795533360237</v>
      </c>
    </row>
    <row r="143" spans="1:9" x14ac:dyDescent="0.3">
      <c r="A143" s="67" t="s">
        <v>571</v>
      </c>
      <c r="B143" s="68">
        <v>7.2687705099999995</v>
      </c>
      <c r="C143" s="19">
        <f t="shared" si="10"/>
        <v>6.9963531517073434E-4</v>
      </c>
      <c r="D143" s="69">
        <v>6.0005793399999998</v>
      </c>
      <c r="E143" s="19">
        <f t="shared" si="11"/>
        <v>5.8924658513609396E-4</v>
      </c>
      <c r="F143" s="70">
        <v>2.94261675</v>
      </c>
      <c r="G143" s="19">
        <f t="shared" si="12"/>
        <v>3.9657049439255452E-4</v>
      </c>
      <c r="H143" s="19">
        <f t="shared" si="13"/>
        <v>0.21134478825172898</v>
      </c>
      <c r="I143" s="19">
        <f t="shared" si="14"/>
        <v>1.4701723423548105</v>
      </c>
    </row>
    <row r="144" spans="1:9" x14ac:dyDescent="0.3">
      <c r="A144" s="67" t="s">
        <v>382</v>
      </c>
      <c r="B144" s="68">
        <v>7.2086789400000004</v>
      </c>
      <c r="C144" s="19">
        <f t="shared" si="10"/>
        <v>6.9385136801513019E-4</v>
      </c>
      <c r="D144" s="69">
        <v>405.72875054000002</v>
      </c>
      <c r="E144" s="19">
        <f t="shared" si="11"/>
        <v>3.9841866460052361E-2</v>
      </c>
      <c r="F144" s="70">
        <v>409.51685176999996</v>
      </c>
      <c r="G144" s="19">
        <f t="shared" si="12"/>
        <v>5.518975597774034E-2</v>
      </c>
      <c r="H144" s="19">
        <f t="shared" si="13"/>
        <v>-0.98223276282391703</v>
      </c>
      <c r="I144" s="19">
        <f t="shared" si="14"/>
        <v>-0.98239711282003928</v>
      </c>
    </row>
    <row r="145" spans="1:9" x14ac:dyDescent="0.3">
      <c r="A145" s="67" t="s">
        <v>504</v>
      </c>
      <c r="B145" s="68">
        <v>6.7514165099999994</v>
      </c>
      <c r="C145" s="19">
        <f t="shared" si="10"/>
        <v>6.4983884294109444E-4</v>
      </c>
      <c r="D145" s="69">
        <v>7.5752103000000002</v>
      </c>
      <c r="E145" s="19">
        <f t="shared" si="11"/>
        <v>7.4387264096449158E-4</v>
      </c>
      <c r="F145" s="70">
        <v>5.6564507099999997</v>
      </c>
      <c r="G145" s="19">
        <f t="shared" si="12"/>
        <v>7.6230839594446543E-4</v>
      </c>
      <c r="H145" s="19">
        <f t="shared" si="13"/>
        <v>-0.10874863632498766</v>
      </c>
      <c r="I145" s="19">
        <f t="shared" si="14"/>
        <v>0.19357824475765639</v>
      </c>
    </row>
    <row r="146" spans="1:9" x14ac:dyDescent="0.3">
      <c r="A146" s="67" t="s">
        <v>315</v>
      </c>
      <c r="B146" s="68">
        <v>6.5383816399999999</v>
      </c>
      <c r="C146" s="19">
        <f t="shared" si="10"/>
        <v>6.2933376327050164E-4</v>
      </c>
      <c r="D146" s="69">
        <v>9.2603915099999998</v>
      </c>
      <c r="E146" s="19">
        <f t="shared" si="11"/>
        <v>9.093545414717867E-4</v>
      </c>
      <c r="F146" s="70">
        <v>2.4588019999999999</v>
      </c>
      <c r="G146" s="19">
        <f t="shared" si="12"/>
        <v>3.3136776128029645E-4</v>
      </c>
      <c r="H146" s="19">
        <f t="shared" si="13"/>
        <v>-0.29394112193427124</v>
      </c>
      <c r="I146" s="19">
        <f t="shared" si="14"/>
        <v>1.65917371142532</v>
      </c>
    </row>
    <row r="147" spans="1:9" x14ac:dyDescent="0.3">
      <c r="A147" s="67" t="s">
        <v>443</v>
      </c>
      <c r="B147" s="68">
        <v>6.5264678600000003</v>
      </c>
      <c r="C147" s="19">
        <f t="shared" si="10"/>
        <v>6.2818703546918954E-4</v>
      </c>
      <c r="D147" s="69">
        <v>7.8741076300000001</v>
      </c>
      <c r="E147" s="19">
        <f t="shared" si="11"/>
        <v>7.732238454114936E-4</v>
      </c>
      <c r="F147" s="70">
        <v>2.70575359</v>
      </c>
      <c r="G147" s="19">
        <f t="shared" si="12"/>
        <v>3.6464892646680179E-4</v>
      </c>
      <c r="H147" s="19">
        <f t="shared" si="13"/>
        <v>-0.17114825365931652</v>
      </c>
      <c r="I147" s="19">
        <f t="shared" si="14"/>
        <v>1.4120702949894266</v>
      </c>
    </row>
    <row r="148" spans="1:9" x14ac:dyDescent="0.3">
      <c r="A148" s="67" t="s">
        <v>568</v>
      </c>
      <c r="B148" s="68">
        <v>6.3770213099999999</v>
      </c>
      <c r="C148" s="19">
        <f t="shared" si="10"/>
        <v>6.1380247291262181E-4</v>
      </c>
      <c r="D148" s="69">
        <v>5.6433480599999992</v>
      </c>
      <c r="E148" s="19">
        <f t="shared" si="11"/>
        <v>5.5416708698820412E-4</v>
      </c>
      <c r="F148" s="70">
        <v>1.06461446</v>
      </c>
      <c r="G148" s="19">
        <f t="shared" si="12"/>
        <v>1.4347593268462924E-4</v>
      </c>
      <c r="H148" s="19">
        <f t="shared" si="13"/>
        <v>0.13000673398124607</v>
      </c>
      <c r="I148" s="19">
        <f t="shared" si="14"/>
        <v>4.9899818662992796</v>
      </c>
    </row>
    <row r="149" spans="1:9" x14ac:dyDescent="0.3">
      <c r="A149" s="67" t="s">
        <v>537</v>
      </c>
      <c r="B149" s="68">
        <v>6.3153996900000005</v>
      </c>
      <c r="C149" s="19">
        <f t="shared" si="10"/>
        <v>6.0787125504424664E-4</v>
      </c>
      <c r="D149" s="69">
        <v>8.4994722300000003</v>
      </c>
      <c r="E149" s="19">
        <f t="shared" si="11"/>
        <v>8.3463357506186422E-4</v>
      </c>
      <c r="F149" s="70">
        <v>0.67058326000000001</v>
      </c>
      <c r="G149" s="19">
        <f t="shared" si="12"/>
        <v>9.0373146604827464E-5</v>
      </c>
      <c r="H149" s="19">
        <f t="shared" si="13"/>
        <v>-0.25696566573757718</v>
      </c>
      <c r="I149" s="19">
        <f t="shared" si="14"/>
        <v>8.4177711653583476</v>
      </c>
    </row>
    <row r="150" spans="1:9" x14ac:dyDescent="0.3">
      <c r="A150" s="67" t="s">
        <v>518</v>
      </c>
      <c r="B150" s="68">
        <v>6.1458085499999999</v>
      </c>
      <c r="C150" s="19">
        <f t="shared" si="10"/>
        <v>5.9154773093231749E-4</v>
      </c>
      <c r="D150" s="69">
        <v>32.767951420000003</v>
      </c>
      <c r="E150" s="19">
        <f t="shared" si="11"/>
        <v>3.2177565501767739E-3</v>
      </c>
      <c r="F150" s="70">
        <v>3.5269397499999999</v>
      </c>
      <c r="G150" s="19">
        <f t="shared" si="12"/>
        <v>4.753185206161328E-4</v>
      </c>
      <c r="H150" s="19">
        <f t="shared" si="13"/>
        <v>-0.81244452937485467</v>
      </c>
      <c r="I150" s="19">
        <f t="shared" si="14"/>
        <v>0.74253289980357629</v>
      </c>
    </row>
    <row r="151" spans="1:9" x14ac:dyDescent="0.3">
      <c r="A151" s="67" t="s">
        <v>515</v>
      </c>
      <c r="B151" s="68">
        <v>5.6825431699999998</v>
      </c>
      <c r="C151" s="19">
        <f t="shared" si="10"/>
        <v>5.4695740858026537E-4</v>
      </c>
      <c r="D151" s="69">
        <v>9.3197706199999999</v>
      </c>
      <c r="E151" s="19">
        <f t="shared" si="11"/>
        <v>9.1518546808960234E-4</v>
      </c>
      <c r="F151" s="70">
        <v>1.68106241</v>
      </c>
      <c r="G151" s="19">
        <f t="shared" si="12"/>
        <v>2.2655337329893172E-4</v>
      </c>
      <c r="H151" s="19">
        <f t="shared" si="13"/>
        <v>-0.39027006117453134</v>
      </c>
      <c r="I151" s="19">
        <f t="shared" si="14"/>
        <v>2.3803284971436605</v>
      </c>
    </row>
    <row r="152" spans="1:9" x14ac:dyDescent="0.3">
      <c r="A152" s="67" t="s">
        <v>390</v>
      </c>
      <c r="B152" s="68">
        <v>5.6169634200000003</v>
      </c>
      <c r="C152" s="19">
        <f t="shared" si="10"/>
        <v>5.4064521190313195E-4</v>
      </c>
      <c r="D152" s="69">
        <v>8.8030458599999992</v>
      </c>
      <c r="E152" s="19">
        <f t="shared" si="11"/>
        <v>8.6444398413727645E-4</v>
      </c>
      <c r="F152" s="70">
        <v>4.7348636299999995</v>
      </c>
      <c r="G152" s="19">
        <f t="shared" si="12"/>
        <v>6.3810797333034455E-4</v>
      </c>
      <c r="H152" s="19">
        <f t="shared" si="13"/>
        <v>-0.36192955150639183</v>
      </c>
      <c r="I152" s="19">
        <f t="shared" si="14"/>
        <v>0.18629887974197068</v>
      </c>
    </row>
    <row r="153" spans="1:9" x14ac:dyDescent="0.3">
      <c r="A153" s="67" t="s">
        <v>346</v>
      </c>
      <c r="B153" s="68">
        <v>5.2698683200000005</v>
      </c>
      <c r="C153" s="19">
        <f t="shared" si="10"/>
        <v>5.0723653716940216E-4</v>
      </c>
      <c r="D153" s="69">
        <v>6.7346890500000001</v>
      </c>
      <c r="E153" s="19">
        <f t="shared" si="11"/>
        <v>6.6133489781770719E-4</v>
      </c>
      <c r="F153" s="70">
        <v>5.3627847500000003</v>
      </c>
      <c r="G153" s="19">
        <f t="shared" si="12"/>
        <v>7.2273162980818076E-4</v>
      </c>
      <c r="H153" s="19">
        <f t="shared" si="13"/>
        <v>-0.21750384006222223</v>
      </c>
      <c r="I153" s="19">
        <f t="shared" si="14"/>
        <v>-1.7326153170701075E-2</v>
      </c>
    </row>
    <row r="154" spans="1:9" x14ac:dyDescent="0.3">
      <c r="A154" s="67" t="s">
        <v>489</v>
      </c>
      <c r="B154" s="68">
        <v>5.1600481500000006</v>
      </c>
      <c r="C154" s="19">
        <f t="shared" si="10"/>
        <v>4.9666610175059926E-4</v>
      </c>
      <c r="D154" s="69">
        <v>4.5896299300000001</v>
      </c>
      <c r="E154" s="19">
        <f t="shared" si="11"/>
        <v>4.5069377639308242E-4</v>
      </c>
      <c r="F154" s="70">
        <v>1.5006814900000001</v>
      </c>
      <c r="G154" s="19">
        <f t="shared" si="12"/>
        <v>2.0224380236232102E-4</v>
      </c>
      <c r="H154" s="19">
        <f t="shared" si="13"/>
        <v>0.12428414244718855</v>
      </c>
      <c r="I154" s="19">
        <f t="shared" si="14"/>
        <v>2.4384699114267083</v>
      </c>
    </row>
    <row r="155" spans="1:9" x14ac:dyDescent="0.3">
      <c r="A155" s="67" t="s">
        <v>509</v>
      </c>
      <c r="B155" s="68">
        <v>5.0792628400000002</v>
      </c>
      <c r="C155" s="19">
        <f t="shared" si="10"/>
        <v>4.8889033613174284E-4</v>
      </c>
      <c r="D155" s="69">
        <v>2.7816590899999998</v>
      </c>
      <c r="E155" s="19">
        <f t="shared" si="11"/>
        <v>2.731541451121409E-4</v>
      </c>
      <c r="F155" s="70">
        <v>1.34654564</v>
      </c>
      <c r="G155" s="19">
        <f t="shared" si="12"/>
        <v>1.8147122630799228E-4</v>
      </c>
      <c r="H155" s="19">
        <f t="shared" si="13"/>
        <v>0.8259832264348399</v>
      </c>
      <c r="I155" s="19">
        <f t="shared" si="14"/>
        <v>2.7720688323642713</v>
      </c>
    </row>
    <row r="156" spans="1:9" x14ac:dyDescent="0.3">
      <c r="A156" s="67" t="s">
        <v>398</v>
      </c>
      <c r="B156" s="68">
        <v>4.9970379999999999</v>
      </c>
      <c r="C156" s="19">
        <f t="shared" si="10"/>
        <v>4.8097601255128031E-4</v>
      </c>
      <c r="D156" s="69">
        <v>7.2132048800000002</v>
      </c>
      <c r="E156" s="19">
        <f t="shared" si="11"/>
        <v>7.0832433046823251E-4</v>
      </c>
      <c r="F156" s="70">
        <v>6.1289237000000005</v>
      </c>
      <c r="G156" s="19">
        <f t="shared" si="12"/>
        <v>8.2598262305250754E-4</v>
      </c>
      <c r="H156" s="19">
        <f t="shared" si="13"/>
        <v>-0.30723747860604234</v>
      </c>
      <c r="I156" s="19">
        <f t="shared" si="14"/>
        <v>-0.18467935895498266</v>
      </c>
    </row>
    <row r="157" spans="1:9" x14ac:dyDescent="0.3">
      <c r="A157" s="67" t="s">
        <v>497</v>
      </c>
      <c r="B157" s="68">
        <v>4.9823241999999999</v>
      </c>
      <c r="C157" s="19">
        <f t="shared" si="10"/>
        <v>4.795597766024088E-4</v>
      </c>
      <c r="D157" s="69">
        <v>17.16918927</v>
      </c>
      <c r="E157" s="19">
        <f t="shared" si="11"/>
        <v>1.6859848980686533E-3</v>
      </c>
      <c r="F157" s="70">
        <v>1.81499682</v>
      </c>
      <c r="G157" s="19">
        <f t="shared" si="12"/>
        <v>2.4460344223498157E-4</v>
      </c>
      <c r="H157" s="19">
        <f t="shared" si="13"/>
        <v>-0.70981016507834216</v>
      </c>
      <c r="I157" s="19">
        <f t="shared" si="14"/>
        <v>1.7450870134306902</v>
      </c>
    </row>
    <row r="158" spans="1:9" x14ac:dyDescent="0.3">
      <c r="A158" s="67" t="s">
        <v>501</v>
      </c>
      <c r="B158" s="68">
        <v>4.7816487300000006</v>
      </c>
      <c r="C158" s="19">
        <f t="shared" si="10"/>
        <v>4.6024431664844131E-4</v>
      </c>
      <c r="D158" s="69">
        <v>3.27975065</v>
      </c>
      <c r="E158" s="19">
        <f t="shared" si="11"/>
        <v>3.2206588082716437E-4</v>
      </c>
      <c r="F158" s="70">
        <v>0.63143926000000006</v>
      </c>
      <c r="G158" s="19">
        <f t="shared" si="12"/>
        <v>8.5097789073982806E-5</v>
      </c>
      <c r="H158" s="19">
        <f t="shared" si="13"/>
        <v>0.45793056859368275</v>
      </c>
      <c r="I158" s="19">
        <f t="shared" si="14"/>
        <v>6.5726186711925392</v>
      </c>
    </row>
    <row r="159" spans="1:9" x14ac:dyDescent="0.3">
      <c r="A159" s="67" t="s">
        <v>436</v>
      </c>
      <c r="B159" s="68">
        <v>4.5281585</v>
      </c>
      <c r="C159" s="19">
        <f t="shared" si="10"/>
        <v>4.3584531867281912E-4</v>
      </c>
      <c r="D159" s="69">
        <v>9.2420712300000005</v>
      </c>
      <c r="E159" s="19">
        <f t="shared" si="11"/>
        <v>9.0755552144104138E-4</v>
      </c>
      <c r="F159" s="70">
        <v>1.23226876</v>
      </c>
      <c r="G159" s="19">
        <f t="shared" si="12"/>
        <v>1.6607036284208609E-4</v>
      </c>
      <c r="H159" s="19">
        <f t="shared" si="13"/>
        <v>-0.51004938316191706</v>
      </c>
      <c r="I159" s="19">
        <f t="shared" si="14"/>
        <v>2.6746517050387615</v>
      </c>
    </row>
    <row r="160" spans="1:9" x14ac:dyDescent="0.3">
      <c r="A160" s="67" t="s">
        <v>506</v>
      </c>
      <c r="B160" s="68">
        <v>4.4548489</v>
      </c>
      <c r="C160" s="19">
        <f t="shared" si="10"/>
        <v>4.2878910675493308E-4</v>
      </c>
      <c r="D160" s="69">
        <v>4.0942818700000005</v>
      </c>
      <c r="E160" s="19">
        <f t="shared" si="11"/>
        <v>4.0205144766607175E-4</v>
      </c>
      <c r="F160" s="70">
        <v>1.25979459</v>
      </c>
      <c r="G160" s="19">
        <f t="shared" si="12"/>
        <v>1.6977996315332793E-4</v>
      </c>
      <c r="H160" s="19">
        <f t="shared" si="13"/>
        <v>8.8066000692814894E-2</v>
      </c>
      <c r="I160" s="19">
        <f t="shared" si="14"/>
        <v>2.5361708451216636</v>
      </c>
    </row>
    <row r="161" spans="1:9" x14ac:dyDescent="0.3">
      <c r="A161" s="67" t="s">
        <v>459</v>
      </c>
      <c r="B161" s="68">
        <v>4.4132722599999994</v>
      </c>
      <c r="C161" s="19">
        <f t="shared" si="10"/>
        <v>4.2478726275805325E-4</v>
      </c>
      <c r="D161" s="69">
        <v>3.2904719600000001</v>
      </c>
      <c r="E161" s="19">
        <f t="shared" si="11"/>
        <v>3.2311869505521277E-4</v>
      </c>
      <c r="F161" s="70">
        <v>4.6291400000000003E-2</v>
      </c>
      <c r="G161" s="19">
        <f t="shared" si="12"/>
        <v>6.2385981402856825E-6</v>
      </c>
      <c r="H161" s="19">
        <f t="shared" si="13"/>
        <v>0.34122773682593532</v>
      </c>
      <c r="I161" s="19">
        <f t="shared" si="14"/>
        <v>94.336763632121716</v>
      </c>
    </row>
    <row r="162" spans="1:9" x14ac:dyDescent="0.3">
      <c r="A162" s="67" t="s">
        <v>404</v>
      </c>
      <c r="B162" s="68">
        <v>3.9350739100000003</v>
      </c>
      <c r="C162" s="19">
        <f t="shared" si="10"/>
        <v>3.787596088575624E-4</v>
      </c>
      <c r="D162" s="69">
        <v>4.6884392999999998</v>
      </c>
      <c r="E162" s="19">
        <f t="shared" si="11"/>
        <v>4.6039668682105263E-4</v>
      </c>
      <c r="F162" s="70">
        <v>2.1324231600000001</v>
      </c>
      <c r="G162" s="19">
        <f t="shared" si="12"/>
        <v>2.8738234661898577E-4</v>
      </c>
      <c r="H162" s="19">
        <f t="shared" si="13"/>
        <v>-0.16068575101313554</v>
      </c>
      <c r="I162" s="19">
        <f t="shared" si="14"/>
        <v>0.84535320372341105</v>
      </c>
    </row>
    <row r="163" spans="1:9" x14ac:dyDescent="0.3">
      <c r="A163" s="67" t="s">
        <v>503</v>
      </c>
      <c r="B163" s="68">
        <v>3.8646886</v>
      </c>
      <c r="C163" s="19">
        <f t="shared" si="10"/>
        <v>3.7198486635090427E-4</v>
      </c>
      <c r="D163" s="69">
        <v>4.6469720300000006</v>
      </c>
      <c r="E163" s="19">
        <f t="shared" si="11"/>
        <v>4.5632467212748207E-4</v>
      </c>
      <c r="F163" s="70">
        <v>0.13566327</v>
      </c>
      <c r="G163" s="19">
        <f t="shared" si="12"/>
        <v>1.8283063893662202E-5</v>
      </c>
      <c r="H163" s="19">
        <f t="shared" si="13"/>
        <v>-0.16834261642844461</v>
      </c>
      <c r="I163" s="19">
        <f t="shared" si="14"/>
        <v>27.48736139118569</v>
      </c>
    </row>
    <row r="164" spans="1:9" x14ac:dyDescent="0.3">
      <c r="A164" s="67" t="s">
        <v>391</v>
      </c>
      <c r="B164" s="68">
        <v>3.7755780800000003</v>
      </c>
      <c r="C164" s="19">
        <f t="shared" si="10"/>
        <v>3.6340778076821088E-4</v>
      </c>
      <c r="D164" s="69">
        <v>3.4332835099999999</v>
      </c>
      <c r="E164" s="19">
        <f t="shared" si="11"/>
        <v>3.3714254398502171E-4</v>
      </c>
      <c r="F164" s="70">
        <v>1.9528676999999999</v>
      </c>
      <c r="G164" s="19">
        <f t="shared" si="12"/>
        <v>2.6318402125327764E-4</v>
      </c>
      <c r="H164" s="19">
        <f t="shared" si="13"/>
        <v>9.9698894368324575E-2</v>
      </c>
      <c r="I164" s="19">
        <f t="shared" si="14"/>
        <v>0.93335067193747978</v>
      </c>
    </row>
    <row r="165" spans="1:9" x14ac:dyDescent="0.3">
      <c r="A165" s="67" t="s">
        <v>543</v>
      </c>
      <c r="B165" s="68">
        <v>3.7214895399999999</v>
      </c>
      <c r="C165" s="19">
        <f t="shared" si="10"/>
        <v>3.5820163859080084E-4</v>
      </c>
      <c r="D165" s="69">
        <v>5.9276071999999997</v>
      </c>
      <c r="E165" s="19">
        <f t="shared" si="11"/>
        <v>5.8208084631843624E-4</v>
      </c>
      <c r="F165" s="70">
        <v>0.1331947</v>
      </c>
      <c r="G165" s="19">
        <f t="shared" si="12"/>
        <v>1.7950379718822706E-5</v>
      </c>
      <c r="H165" s="19">
        <f t="shared" si="13"/>
        <v>-0.37217676299468694</v>
      </c>
      <c r="I165" s="19">
        <f t="shared" si="14"/>
        <v>26.940222396236486</v>
      </c>
    </row>
    <row r="166" spans="1:9" x14ac:dyDescent="0.3">
      <c r="A166" s="67" t="s">
        <v>465</v>
      </c>
      <c r="B166" s="68">
        <v>3.6685095699999999</v>
      </c>
      <c r="C166" s="19">
        <f t="shared" si="10"/>
        <v>3.5310219873949567E-4</v>
      </c>
      <c r="D166" s="69">
        <v>4.6489104900000005</v>
      </c>
      <c r="E166" s="19">
        <f t="shared" si="11"/>
        <v>4.5651502557015862E-4</v>
      </c>
      <c r="F166" s="70">
        <v>0.49528042999999999</v>
      </c>
      <c r="G166" s="19">
        <f t="shared" si="12"/>
        <v>6.674793956367475E-5</v>
      </c>
      <c r="H166" s="19">
        <f t="shared" si="13"/>
        <v>-0.21088831934038821</v>
      </c>
      <c r="I166" s="19">
        <f t="shared" si="14"/>
        <v>6.4069342291598312</v>
      </c>
    </row>
    <row r="167" spans="1:9" x14ac:dyDescent="0.3">
      <c r="A167" s="67" t="s">
        <v>427</v>
      </c>
      <c r="B167" s="68">
        <v>3.4225656500000001</v>
      </c>
      <c r="C167" s="19">
        <f t="shared" si="10"/>
        <v>3.2942954987174022E-4</v>
      </c>
      <c r="D167" s="69">
        <v>3.4431558999999998</v>
      </c>
      <c r="E167" s="19">
        <f t="shared" si="11"/>
        <v>3.3811199572709826E-4</v>
      </c>
      <c r="F167" s="70">
        <v>0</v>
      </c>
      <c r="G167" s="19">
        <f t="shared" si="12"/>
        <v>0</v>
      </c>
      <c r="H167" s="19">
        <f t="shared" si="13"/>
        <v>-5.9800516148570404E-3</v>
      </c>
      <c r="I167" s="19" t="e">
        <f t="shared" si="14"/>
        <v>#DIV/0!</v>
      </c>
    </row>
    <row r="168" spans="1:9" x14ac:dyDescent="0.3">
      <c r="A168" s="67" t="s">
        <v>428</v>
      </c>
      <c r="B168" s="68">
        <v>3.4200546000000003</v>
      </c>
      <c r="C168" s="19">
        <f t="shared" si="10"/>
        <v>3.2918785572886661E-4</v>
      </c>
      <c r="D168" s="69">
        <v>2.60959881</v>
      </c>
      <c r="E168" s="19">
        <f t="shared" si="11"/>
        <v>2.5625812113130305E-4</v>
      </c>
      <c r="F168" s="70">
        <v>0.49525763</v>
      </c>
      <c r="G168" s="19">
        <f t="shared" si="12"/>
        <v>6.6744866853892836E-5</v>
      </c>
      <c r="H168" s="19">
        <f t="shared" si="13"/>
        <v>0.31056719787514009</v>
      </c>
      <c r="I168" s="19">
        <f t="shared" si="14"/>
        <v>5.9056070877696527</v>
      </c>
    </row>
    <row r="169" spans="1:9" x14ac:dyDescent="0.3">
      <c r="A169" s="67" t="s">
        <v>471</v>
      </c>
      <c r="B169" s="68">
        <v>3.2013020099999996</v>
      </c>
      <c r="C169" s="19">
        <f t="shared" si="10"/>
        <v>3.0813243280163142E-4</v>
      </c>
      <c r="D169" s="69">
        <v>5.3469581799999997</v>
      </c>
      <c r="E169" s="19">
        <f t="shared" si="11"/>
        <v>5.2506210982463297E-4</v>
      </c>
      <c r="F169" s="70">
        <v>5.7930000000000002E-2</v>
      </c>
      <c r="G169" s="19">
        <f t="shared" si="12"/>
        <v>7.8071086695746849E-6</v>
      </c>
      <c r="H169" s="19">
        <f t="shared" si="13"/>
        <v>-0.40128538465584185</v>
      </c>
      <c r="I169" s="19">
        <f t="shared" si="14"/>
        <v>54.261557224236135</v>
      </c>
    </row>
    <row r="170" spans="1:9" x14ac:dyDescent="0.3">
      <c r="A170" s="67" t="s">
        <v>416</v>
      </c>
      <c r="B170" s="68">
        <v>3.0829101200000002</v>
      </c>
      <c r="C170" s="19">
        <f t="shared" si="10"/>
        <v>2.9673695028366591E-4</v>
      </c>
      <c r="D170" s="69">
        <v>0.41027667000000001</v>
      </c>
      <c r="E170" s="19">
        <f t="shared" si="11"/>
        <v>4.0288464339929576E-5</v>
      </c>
      <c r="F170" s="70">
        <v>0.74972636999999998</v>
      </c>
      <c r="G170" s="19">
        <f t="shared" si="12"/>
        <v>1.010391031078156E-4</v>
      </c>
      <c r="H170" s="19">
        <f t="shared" si="13"/>
        <v>6.5142223417188214</v>
      </c>
      <c r="I170" s="19">
        <f t="shared" si="14"/>
        <v>3.1120470659181967</v>
      </c>
    </row>
    <row r="171" spans="1:9" x14ac:dyDescent="0.3">
      <c r="A171" s="67" t="s">
        <v>557</v>
      </c>
      <c r="B171" s="68">
        <v>2.8944807999999997</v>
      </c>
      <c r="C171" s="19">
        <f t="shared" si="10"/>
        <v>2.7860020948214517E-4</v>
      </c>
      <c r="D171" s="69">
        <v>5.2610631100000003</v>
      </c>
      <c r="E171" s="19">
        <f t="shared" si="11"/>
        <v>5.1662736147623011E-4</v>
      </c>
      <c r="F171" s="70">
        <v>0.16685704000000001</v>
      </c>
      <c r="G171" s="19">
        <f t="shared" si="12"/>
        <v>2.2486985043389783E-5</v>
      </c>
      <c r="H171" s="19">
        <f t="shared" si="13"/>
        <v>-0.44982967520418138</v>
      </c>
      <c r="I171" s="19">
        <f t="shared" si="14"/>
        <v>16.347070282440583</v>
      </c>
    </row>
    <row r="172" spans="1:9" x14ac:dyDescent="0.3">
      <c r="A172" s="67" t="s">
        <v>407</v>
      </c>
      <c r="B172" s="68">
        <v>2.8528916600000001</v>
      </c>
      <c r="C172" s="19">
        <f t="shared" si="10"/>
        <v>2.7459716233248633E-4</v>
      </c>
      <c r="D172" s="69">
        <v>2.5202433700000002</v>
      </c>
      <c r="E172" s="19">
        <f t="shared" si="11"/>
        <v>2.4748357039211841E-4</v>
      </c>
      <c r="F172" s="70">
        <v>6.5836785799999999</v>
      </c>
      <c r="G172" s="19">
        <f t="shared" si="12"/>
        <v>8.8726901639239004E-4</v>
      </c>
      <c r="H172" s="19">
        <f t="shared" si="13"/>
        <v>0.13199054264350663</v>
      </c>
      <c r="I172" s="19">
        <f t="shared" si="14"/>
        <v>-0.56667209291374609</v>
      </c>
    </row>
    <row r="173" spans="1:9" x14ac:dyDescent="0.3">
      <c r="A173" s="67" t="s">
        <v>569</v>
      </c>
      <c r="B173" s="68">
        <v>2.8523783100000002</v>
      </c>
      <c r="C173" s="19">
        <f t="shared" si="10"/>
        <v>2.7454775125415495E-4</v>
      </c>
      <c r="D173" s="69">
        <v>6.7720135800000003</v>
      </c>
      <c r="E173" s="19">
        <f t="shared" si="11"/>
        <v>6.6500010255847312E-4</v>
      </c>
      <c r="F173" s="70">
        <v>1.3075446899999998</v>
      </c>
      <c r="G173" s="19">
        <f t="shared" si="12"/>
        <v>1.7621514733566964E-4</v>
      </c>
      <c r="H173" s="19">
        <f t="shared" si="13"/>
        <v>-0.57879908592859031</v>
      </c>
      <c r="I173" s="19">
        <f t="shared" si="14"/>
        <v>1.1814767264283721</v>
      </c>
    </row>
    <row r="174" spans="1:9" x14ac:dyDescent="0.3">
      <c r="A174" s="67" t="s">
        <v>376</v>
      </c>
      <c r="B174" s="68">
        <v>2.79572077</v>
      </c>
      <c r="C174" s="19">
        <f t="shared" si="10"/>
        <v>2.6909433711758748E-4</v>
      </c>
      <c r="D174" s="69">
        <v>0.90614945999999996</v>
      </c>
      <c r="E174" s="19">
        <f t="shared" si="11"/>
        <v>8.8982320651711532E-5</v>
      </c>
      <c r="F174" s="70">
        <v>0.54948012999999996</v>
      </c>
      <c r="G174" s="19">
        <f t="shared" si="12"/>
        <v>7.4052323263974185E-5</v>
      </c>
      <c r="H174" s="19">
        <f t="shared" si="13"/>
        <v>2.0852755460451307</v>
      </c>
      <c r="I174" s="19">
        <f t="shared" si="14"/>
        <v>4.0879378841233081</v>
      </c>
    </row>
    <row r="175" spans="1:9" x14ac:dyDescent="0.3">
      <c r="A175" s="67" t="s">
        <v>523</v>
      </c>
      <c r="B175" s="68">
        <v>2.7928347000000002</v>
      </c>
      <c r="C175" s="19">
        <f t="shared" si="10"/>
        <v>2.6881654646629692E-4</v>
      </c>
      <c r="D175" s="69">
        <v>0.98904037</v>
      </c>
      <c r="E175" s="19">
        <f t="shared" si="11"/>
        <v>9.7122065647787753E-5</v>
      </c>
      <c r="F175" s="70">
        <v>0.12681808</v>
      </c>
      <c r="G175" s="19">
        <f t="shared" si="12"/>
        <v>1.70910155675266E-5</v>
      </c>
      <c r="H175" s="19">
        <f t="shared" si="13"/>
        <v>1.82378230931059</v>
      </c>
      <c r="I175" s="19">
        <f t="shared" si="14"/>
        <v>21.022370154160985</v>
      </c>
    </row>
    <row r="176" spans="1:9" x14ac:dyDescent="0.3">
      <c r="A176" s="67" t="s">
        <v>570</v>
      </c>
      <c r="B176" s="68">
        <v>2.5802162000000002</v>
      </c>
      <c r="C176" s="19">
        <f t="shared" si="10"/>
        <v>2.4835154333351415E-4</v>
      </c>
      <c r="D176" s="69">
        <v>3.7699198199999997</v>
      </c>
      <c r="E176" s="19">
        <f t="shared" si="11"/>
        <v>3.701996514509677E-4</v>
      </c>
      <c r="F176" s="70">
        <v>4.2091980000000001E-2</v>
      </c>
      <c r="G176" s="19">
        <f t="shared" si="12"/>
        <v>5.6726508195678275E-6</v>
      </c>
      <c r="H176" s="19">
        <f t="shared" si="13"/>
        <v>-0.31557796367138646</v>
      </c>
      <c r="I176" s="19">
        <f t="shared" si="14"/>
        <v>60.299473201308189</v>
      </c>
    </row>
    <row r="177" spans="1:9" x14ac:dyDescent="0.3">
      <c r="A177" s="67" t="s">
        <v>563</v>
      </c>
      <c r="B177" s="68">
        <v>2.5169235699999999</v>
      </c>
      <c r="C177" s="19">
        <f t="shared" si="10"/>
        <v>2.422594870391086E-4</v>
      </c>
      <c r="D177" s="69">
        <v>3.4821887500000002</v>
      </c>
      <c r="E177" s="19">
        <f t="shared" si="11"/>
        <v>3.4194495455780834E-4</v>
      </c>
      <c r="F177" s="70">
        <v>0.11131958</v>
      </c>
      <c r="G177" s="19">
        <f t="shared" si="12"/>
        <v>1.5002314139675691E-5</v>
      </c>
      <c r="H177" s="19">
        <f t="shared" si="13"/>
        <v>-0.27720070602146429</v>
      </c>
      <c r="I177" s="19">
        <f t="shared" si="14"/>
        <v>21.609891000307403</v>
      </c>
    </row>
    <row r="178" spans="1:9" x14ac:dyDescent="0.3">
      <c r="A178" s="67" t="s">
        <v>473</v>
      </c>
      <c r="B178" s="68">
        <v>2.4556218799999998</v>
      </c>
      <c r="C178" s="19">
        <f t="shared" si="10"/>
        <v>2.3635906314422233E-4</v>
      </c>
      <c r="D178" s="69">
        <v>4.6042491600000002</v>
      </c>
      <c r="E178" s="19">
        <f t="shared" si="11"/>
        <v>4.5212935967041629E-4</v>
      </c>
      <c r="F178" s="70">
        <v>1.4742999999999999</v>
      </c>
      <c r="G178" s="19">
        <f t="shared" si="12"/>
        <v>1.9868842243317726E-4</v>
      </c>
      <c r="H178" s="19">
        <f t="shared" si="13"/>
        <v>-0.46666181723319256</v>
      </c>
      <c r="I178" s="19">
        <f t="shared" si="14"/>
        <v>0.66561885640643004</v>
      </c>
    </row>
    <row r="179" spans="1:9" x14ac:dyDescent="0.3">
      <c r="A179" s="67" t="s">
        <v>479</v>
      </c>
      <c r="B179" s="68">
        <v>2.4366365499999998</v>
      </c>
      <c r="C179" s="19">
        <f t="shared" si="10"/>
        <v>2.3453168294011538E-4</v>
      </c>
      <c r="D179" s="69">
        <v>4.6496326300000002</v>
      </c>
      <c r="E179" s="19">
        <f t="shared" si="11"/>
        <v>4.5658593847787632E-4</v>
      </c>
      <c r="F179" s="70">
        <v>0.87786332999999994</v>
      </c>
      <c r="G179" s="19">
        <f t="shared" si="12"/>
        <v>1.1830786145942866E-4</v>
      </c>
      <c r="H179" s="19">
        <f t="shared" si="13"/>
        <v>-0.47595073763924445</v>
      </c>
      <c r="I179" s="19">
        <f t="shared" si="14"/>
        <v>1.7756445299976251</v>
      </c>
    </row>
    <row r="180" spans="1:9" x14ac:dyDescent="0.3">
      <c r="A180" s="67" t="s">
        <v>410</v>
      </c>
      <c r="B180" s="68">
        <v>2.33145807</v>
      </c>
      <c r="C180" s="19">
        <f t="shared" si="10"/>
        <v>2.2440802049916446E-4</v>
      </c>
      <c r="D180" s="69">
        <v>7.5442323499999997</v>
      </c>
      <c r="E180" s="19">
        <f t="shared" si="11"/>
        <v>7.4083065947941438E-4</v>
      </c>
      <c r="F180" s="70">
        <v>0.96712136999999998</v>
      </c>
      <c r="G180" s="19">
        <f t="shared" si="12"/>
        <v>1.3033698657445101E-4</v>
      </c>
      <c r="H180" s="19">
        <f t="shared" si="13"/>
        <v>-0.69096152373939013</v>
      </c>
      <c r="I180" s="19">
        <f t="shared" si="14"/>
        <v>1.4107192151074068</v>
      </c>
    </row>
    <row r="181" spans="1:9" x14ac:dyDescent="0.3">
      <c r="A181" s="67" t="s">
        <v>453</v>
      </c>
      <c r="B181" s="68">
        <v>1.9953275100000001</v>
      </c>
      <c r="C181" s="19">
        <f t="shared" si="10"/>
        <v>1.920547071072253E-4</v>
      </c>
      <c r="D181" s="69">
        <v>2.6591593599999999</v>
      </c>
      <c r="E181" s="19">
        <f t="shared" si="11"/>
        <v>2.6112488202058851E-4</v>
      </c>
      <c r="F181" s="70">
        <v>1.7748366599999998</v>
      </c>
      <c r="G181" s="19">
        <f t="shared" si="12"/>
        <v>2.3919113888080403E-4</v>
      </c>
      <c r="H181" s="19">
        <f t="shared" si="13"/>
        <v>-0.24963973953031526</v>
      </c>
      <c r="I181" s="19">
        <f t="shared" si="14"/>
        <v>0.12423162929257958</v>
      </c>
    </row>
    <row r="182" spans="1:9" x14ac:dyDescent="0.3">
      <c r="A182" s="67" t="s">
        <v>451</v>
      </c>
      <c r="B182" s="68">
        <v>1.8627003400000002</v>
      </c>
      <c r="C182" s="19">
        <f t="shared" si="10"/>
        <v>1.79289047253816E-4</v>
      </c>
      <c r="D182" s="69">
        <v>0.96124957</v>
      </c>
      <c r="E182" s="19">
        <f t="shared" si="11"/>
        <v>9.4393056818750228E-5</v>
      </c>
      <c r="F182" s="70">
        <v>0.13479511999999999</v>
      </c>
      <c r="G182" s="19">
        <f t="shared" si="12"/>
        <v>1.8166065077996891E-5</v>
      </c>
      <c r="H182" s="19">
        <f t="shared" si="13"/>
        <v>0.93779055734714167</v>
      </c>
      <c r="I182" s="19">
        <f t="shared" si="14"/>
        <v>12.818752043842538</v>
      </c>
    </row>
    <row r="183" spans="1:9" x14ac:dyDescent="0.3">
      <c r="A183" s="67" t="s">
        <v>389</v>
      </c>
      <c r="B183" s="68">
        <v>1.7815832600000001</v>
      </c>
      <c r="C183" s="19">
        <f t="shared" si="10"/>
        <v>1.7148134803515822E-4</v>
      </c>
      <c r="D183" s="69">
        <v>0.94844024999999998</v>
      </c>
      <c r="E183" s="19">
        <f t="shared" si="11"/>
        <v>9.3135203594878758E-5</v>
      </c>
      <c r="F183" s="70">
        <v>0.69380947999999998</v>
      </c>
      <c r="G183" s="19">
        <f t="shared" si="12"/>
        <v>9.3503297192147494E-5</v>
      </c>
      <c r="H183" s="19">
        <f t="shared" si="13"/>
        <v>0.87843489350014425</v>
      </c>
      <c r="I183" s="19">
        <f t="shared" si="14"/>
        <v>1.5678277846535047</v>
      </c>
    </row>
    <row r="184" spans="1:9" x14ac:dyDescent="0.3">
      <c r="A184" s="67" t="s">
        <v>454</v>
      </c>
      <c r="B184" s="68">
        <v>1.7803892100000001</v>
      </c>
      <c r="C184" s="19">
        <f t="shared" si="10"/>
        <v>1.7136641806908895E-4</v>
      </c>
      <c r="D184" s="69">
        <v>2.4845970499999996</v>
      </c>
      <c r="E184" s="19">
        <f t="shared" si="11"/>
        <v>2.439831629910109E-4</v>
      </c>
      <c r="F184" s="70">
        <v>0.62829951000000006</v>
      </c>
      <c r="G184" s="19">
        <f t="shared" si="12"/>
        <v>8.4674651331098345E-5</v>
      </c>
      <c r="H184" s="19">
        <f t="shared" si="13"/>
        <v>-0.28342939552310897</v>
      </c>
      <c r="I184" s="19">
        <f t="shared" si="14"/>
        <v>1.833663215812471</v>
      </c>
    </row>
    <row r="185" spans="1:9" x14ac:dyDescent="0.3">
      <c r="A185" s="67" t="s">
        <v>333</v>
      </c>
      <c r="B185" s="68">
        <v>1.7335563799999998</v>
      </c>
      <c r="C185" s="19">
        <f t="shared" si="10"/>
        <v>1.6685865410373744E-4</v>
      </c>
      <c r="D185" s="69">
        <v>0.33234585</v>
      </c>
      <c r="E185" s="19">
        <f t="shared" si="11"/>
        <v>3.2635791662851757E-5</v>
      </c>
      <c r="F185" s="70">
        <v>0.36863339000000001</v>
      </c>
      <c r="G185" s="19">
        <f t="shared" si="12"/>
        <v>4.9679974710231422E-5</v>
      </c>
      <c r="H185" s="19">
        <f t="shared" si="13"/>
        <v>4.2161216395510879</v>
      </c>
      <c r="I185" s="19">
        <f t="shared" si="14"/>
        <v>3.7026569676718646</v>
      </c>
    </row>
    <row r="186" spans="1:9" x14ac:dyDescent="0.3">
      <c r="A186" s="67" t="s">
        <v>332</v>
      </c>
      <c r="B186" s="68">
        <v>1.7111192399999999</v>
      </c>
      <c r="C186" s="19">
        <f t="shared" si="10"/>
        <v>1.6469902951608077E-4</v>
      </c>
      <c r="D186" s="69">
        <v>3.17968589</v>
      </c>
      <c r="E186" s="19">
        <f t="shared" si="11"/>
        <v>3.1223969325733833E-4</v>
      </c>
      <c r="F186" s="70">
        <v>7.6214368800000001</v>
      </c>
      <c r="G186" s="19">
        <f t="shared" si="12"/>
        <v>1.0271255988341832E-3</v>
      </c>
      <c r="H186" s="19">
        <f t="shared" si="13"/>
        <v>-0.4618590328744705</v>
      </c>
      <c r="I186" s="19">
        <f t="shared" si="14"/>
        <v>-0.77548600520588451</v>
      </c>
    </row>
    <row r="187" spans="1:9" x14ac:dyDescent="0.3">
      <c r="A187" s="67" t="s">
        <v>408</v>
      </c>
      <c r="B187" s="68">
        <v>1.64503767</v>
      </c>
      <c r="C187" s="19">
        <f t="shared" si="10"/>
        <v>1.5833853154873927E-4</v>
      </c>
      <c r="D187" s="69">
        <v>0.69569804000000002</v>
      </c>
      <c r="E187" s="19">
        <f t="shared" si="11"/>
        <v>6.8316352660020613E-5</v>
      </c>
      <c r="F187" s="70">
        <v>1.11245577</v>
      </c>
      <c r="G187" s="19">
        <f t="shared" si="12"/>
        <v>1.4992340905377839E-4</v>
      </c>
      <c r="H187" s="19">
        <f t="shared" si="13"/>
        <v>1.3645857475751981</v>
      </c>
      <c r="I187" s="19">
        <f t="shared" si="14"/>
        <v>0.47874433695462804</v>
      </c>
    </row>
    <row r="188" spans="1:9" x14ac:dyDescent="0.3">
      <c r="A188" s="67" t="s">
        <v>555</v>
      </c>
      <c r="B188" s="68">
        <v>1.6063021799999999</v>
      </c>
      <c r="C188" s="19">
        <f t="shared" si="10"/>
        <v>1.5461015455332317E-4</v>
      </c>
      <c r="D188" s="69">
        <v>1.4127826499999998</v>
      </c>
      <c r="E188" s="19">
        <f t="shared" si="11"/>
        <v>1.3873282976240446E-4</v>
      </c>
      <c r="F188" s="70">
        <v>0.42454615000000001</v>
      </c>
      <c r="G188" s="19">
        <f t="shared" si="12"/>
        <v>5.7215224034171497E-5</v>
      </c>
      <c r="H188" s="19">
        <f t="shared" si="13"/>
        <v>0.13697756693147389</v>
      </c>
      <c r="I188" s="19">
        <f t="shared" si="14"/>
        <v>2.7835749541009851</v>
      </c>
    </row>
    <row r="189" spans="1:9" x14ac:dyDescent="0.3">
      <c r="A189" s="67" t="s">
        <v>355</v>
      </c>
      <c r="B189" s="68">
        <v>1.5428109999999999</v>
      </c>
      <c r="C189" s="19">
        <f t="shared" si="10"/>
        <v>1.4849898738017467E-4</v>
      </c>
      <c r="D189" s="69">
        <v>1.70296457</v>
      </c>
      <c r="E189" s="19">
        <f t="shared" si="11"/>
        <v>1.6722819591620576E-4</v>
      </c>
      <c r="F189" s="70">
        <v>0</v>
      </c>
      <c r="G189" s="19">
        <f t="shared" si="12"/>
        <v>0</v>
      </c>
      <c r="H189" s="19">
        <f t="shared" si="13"/>
        <v>-9.4043982371283308E-2</v>
      </c>
      <c r="I189" s="19" t="e">
        <f t="shared" si="14"/>
        <v>#DIV/0!</v>
      </c>
    </row>
    <row r="190" spans="1:9" x14ac:dyDescent="0.3">
      <c r="A190" s="67" t="s">
        <v>456</v>
      </c>
      <c r="B190" s="68">
        <v>1.5307049799999999</v>
      </c>
      <c r="C190" s="19">
        <f t="shared" si="10"/>
        <v>1.4733375605164244E-4</v>
      </c>
      <c r="D190" s="69">
        <v>1.81990867</v>
      </c>
      <c r="E190" s="19">
        <f t="shared" si="11"/>
        <v>1.7871190568360531E-4</v>
      </c>
      <c r="F190" s="70">
        <v>6.3173320000000005E-2</v>
      </c>
      <c r="G190" s="19">
        <f t="shared" si="12"/>
        <v>8.5137402771934384E-6</v>
      </c>
      <c r="H190" s="19">
        <f t="shared" si="13"/>
        <v>-0.15891110074221482</v>
      </c>
      <c r="I190" s="19">
        <f t="shared" si="14"/>
        <v>23.230244349988251</v>
      </c>
    </row>
    <row r="191" spans="1:9" x14ac:dyDescent="0.3">
      <c r="A191" s="67" t="s">
        <v>316</v>
      </c>
      <c r="B191" s="68">
        <v>1.49016916</v>
      </c>
      <c r="C191" s="19">
        <f t="shared" si="10"/>
        <v>1.4343209329280483E-4</v>
      </c>
      <c r="D191" s="69">
        <v>0.79834118000000009</v>
      </c>
      <c r="E191" s="19">
        <f t="shared" si="11"/>
        <v>7.8395732717454538E-5</v>
      </c>
      <c r="F191" s="70">
        <v>0.88632593000000004</v>
      </c>
      <c r="G191" s="19">
        <f t="shared" si="12"/>
        <v>1.1944834890681591E-4</v>
      </c>
      <c r="H191" s="19">
        <f t="shared" si="13"/>
        <v>0.86658185413910349</v>
      </c>
      <c r="I191" s="19">
        <f t="shared" si="14"/>
        <v>0.68128801105931758</v>
      </c>
    </row>
    <row r="192" spans="1:9" x14ac:dyDescent="0.3">
      <c r="A192" s="67" t="s">
        <v>406</v>
      </c>
      <c r="B192" s="68">
        <v>1.4523401699999998</v>
      </c>
      <c r="C192" s="19">
        <f t="shared" si="10"/>
        <v>1.3979096893692794E-4</v>
      </c>
      <c r="D192" s="69">
        <v>1.22900758</v>
      </c>
      <c r="E192" s="19">
        <f t="shared" si="11"/>
        <v>1.2068643352382952E-4</v>
      </c>
      <c r="F192" s="70">
        <v>0.1336832</v>
      </c>
      <c r="G192" s="19">
        <f t="shared" si="12"/>
        <v>1.801621387357995E-5</v>
      </c>
      <c r="H192" s="19">
        <f t="shared" si="13"/>
        <v>0.18171782960036742</v>
      </c>
      <c r="I192" s="19">
        <f t="shared" si="14"/>
        <v>9.8640440234823803</v>
      </c>
    </row>
    <row r="193" spans="1:9" x14ac:dyDescent="0.3">
      <c r="A193" s="67" t="s">
        <v>559</v>
      </c>
      <c r="B193" s="68">
        <v>1.4475298600000002</v>
      </c>
      <c r="C193" s="19">
        <f t="shared" si="10"/>
        <v>1.3932796590934731E-4</v>
      </c>
      <c r="D193" s="69">
        <v>1.4078991699999999</v>
      </c>
      <c r="E193" s="19">
        <f t="shared" si="11"/>
        <v>1.3825328041382768E-4</v>
      </c>
      <c r="F193" s="70">
        <v>0.90018294999999993</v>
      </c>
      <c r="G193" s="19">
        <f t="shared" si="12"/>
        <v>1.2131583140252572E-4</v>
      </c>
      <c r="H193" s="19">
        <f t="shared" si="13"/>
        <v>2.8148812673850943E-2</v>
      </c>
      <c r="I193" s="19">
        <f t="shared" si="14"/>
        <v>0.60803963238806102</v>
      </c>
    </row>
    <row r="194" spans="1:9" x14ac:dyDescent="0.3">
      <c r="A194" s="67" t="s">
        <v>508</v>
      </c>
      <c r="B194" s="68">
        <v>1.4419567900000001</v>
      </c>
      <c r="C194" s="19">
        <f t="shared" si="10"/>
        <v>1.387915455366647E-4</v>
      </c>
      <c r="D194" s="69">
        <v>2.6660273999999999</v>
      </c>
      <c r="E194" s="19">
        <f t="shared" si="11"/>
        <v>2.6179931175266476E-4</v>
      </c>
      <c r="F194" s="70">
        <v>0.12910268</v>
      </c>
      <c r="G194" s="19">
        <f t="shared" si="12"/>
        <v>1.7398906478393343E-5</v>
      </c>
      <c r="H194" s="19">
        <f t="shared" si="13"/>
        <v>-0.45913654525831205</v>
      </c>
      <c r="I194" s="19">
        <f t="shared" si="14"/>
        <v>10.169069379504748</v>
      </c>
    </row>
    <row r="195" spans="1:9" x14ac:dyDescent="0.3">
      <c r="A195" s="67" t="s">
        <v>334</v>
      </c>
      <c r="B195" s="68">
        <v>1.37958355</v>
      </c>
      <c r="C195" s="19">
        <f t="shared" si="10"/>
        <v>1.3278798257294419E-4</v>
      </c>
      <c r="D195" s="69">
        <v>4.6334398399999994</v>
      </c>
      <c r="E195" s="19">
        <f t="shared" si="11"/>
        <v>4.5499583431114657E-4</v>
      </c>
      <c r="F195" s="70">
        <v>2.4533032499999998</v>
      </c>
      <c r="G195" s="19">
        <f t="shared" si="12"/>
        <v>3.3062670588936214E-4</v>
      </c>
      <c r="H195" s="19">
        <f t="shared" si="13"/>
        <v>-0.70225499895559229</v>
      </c>
      <c r="I195" s="19">
        <f t="shared" si="14"/>
        <v>-0.43766285313484987</v>
      </c>
    </row>
    <row r="196" spans="1:9" x14ac:dyDescent="0.3">
      <c r="A196" s="67" t="s">
        <v>524</v>
      </c>
      <c r="B196" s="68">
        <v>1.2545331000000002</v>
      </c>
      <c r="C196" s="19">
        <f t="shared" si="10"/>
        <v>1.2075159885748251E-4</v>
      </c>
      <c r="D196" s="69">
        <v>0.91625435999999993</v>
      </c>
      <c r="E196" s="19">
        <f t="shared" si="11"/>
        <v>8.9974604476449977E-5</v>
      </c>
      <c r="F196" s="70">
        <v>6.6027749999999996E-2</v>
      </c>
      <c r="G196" s="19">
        <f t="shared" si="12"/>
        <v>8.8984260220526473E-6</v>
      </c>
      <c r="H196" s="19">
        <f t="shared" si="13"/>
        <v>0.3691974136963454</v>
      </c>
      <c r="I196" s="19">
        <f t="shared" si="14"/>
        <v>18.000088599111741</v>
      </c>
    </row>
    <row r="197" spans="1:9" x14ac:dyDescent="0.3">
      <c r="A197" s="67" t="s">
        <v>560</v>
      </c>
      <c r="B197" s="68">
        <v>1.0530489999999999</v>
      </c>
      <c r="C197" s="19">
        <f t="shared" si="10"/>
        <v>1.0135830646897485E-4</v>
      </c>
      <c r="D197" s="69">
        <v>1.2108034999999999</v>
      </c>
      <c r="E197" s="19">
        <f t="shared" si="11"/>
        <v>1.188988241335095E-4</v>
      </c>
      <c r="F197" s="70">
        <v>2.3660304000000001</v>
      </c>
      <c r="G197" s="19">
        <f t="shared" si="12"/>
        <v>3.1886512080644329E-4</v>
      </c>
      <c r="H197" s="19">
        <f t="shared" si="13"/>
        <v>-0.13028910141075745</v>
      </c>
      <c r="I197" s="19">
        <f t="shared" si="14"/>
        <v>-0.55493006345142493</v>
      </c>
    </row>
    <row r="198" spans="1:9" x14ac:dyDescent="0.3">
      <c r="A198" s="67" t="s">
        <v>325</v>
      </c>
      <c r="B198" s="68">
        <v>1.03081859</v>
      </c>
      <c r="C198" s="19">
        <f t="shared" si="10"/>
        <v>9.9218580103239775E-5</v>
      </c>
      <c r="D198" s="69">
        <v>0.27402476000000003</v>
      </c>
      <c r="E198" s="19">
        <f t="shared" si="11"/>
        <v>2.690876079187676E-5</v>
      </c>
      <c r="F198" s="70">
        <v>1.13533876</v>
      </c>
      <c r="G198" s="19">
        <f t="shared" si="12"/>
        <v>1.5300730322976303E-4</v>
      </c>
      <c r="H198" s="19">
        <f t="shared" si="13"/>
        <v>2.7617717099724852</v>
      </c>
      <c r="I198" s="19">
        <f t="shared" si="14"/>
        <v>-9.2060778405909427E-2</v>
      </c>
    </row>
    <row r="199" spans="1:9" x14ac:dyDescent="0.3">
      <c r="A199" s="67" t="s">
        <v>468</v>
      </c>
      <c r="B199" s="68">
        <v>0.93579145999999991</v>
      </c>
      <c r="C199" s="19">
        <f t="shared" si="10"/>
        <v>9.0072007659405609E-5</v>
      </c>
      <c r="D199" s="69">
        <v>2.2809048500000002</v>
      </c>
      <c r="E199" s="19">
        <f t="shared" si="11"/>
        <v>2.2398093879429562E-4</v>
      </c>
      <c r="F199" s="70">
        <v>0</v>
      </c>
      <c r="G199" s="19">
        <f t="shared" si="12"/>
        <v>0</v>
      </c>
      <c r="H199" s="19">
        <f t="shared" si="13"/>
        <v>-0.58972797133558652</v>
      </c>
      <c r="I199" s="19" t="e">
        <f t="shared" si="14"/>
        <v>#DIV/0!</v>
      </c>
    </row>
    <row r="200" spans="1:9" x14ac:dyDescent="0.3">
      <c r="A200" s="67" t="s">
        <v>441</v>
      </c>
      <c r="B200" s="68">
        <v>0.92491833000000001</v>
      </c>
      <c r="C200" s="19">
        <f t="shared" si="10"/>
        <v>8.9025444733257825E-5</v>
      </c>
      <c r="D200" s="69">
        <v>0.80926542000000001</v>
      </c>
      <c r="E200" s="19">
        <f t="shared" si="11"/>
        <v>7.9468474322968766E-5</v>
      </c>
      <c r="F200" s="70">
        <v>0.17996487999999999</v>
      </c>
      <c r="G200" s="19">
        <f t="shared" si="12"/>
        <v>2.4253502069169134E-5</v>
      </c>
      <c r="H200" s="19">
        <f t="shared" si="13"/>
        <v>0.14291097474546732</v>
      </c>
      <c r="I200" s="19">
        <f t="shared" si="14"/>
        <v>4.139437928111307</v>
      </c>
    </row>
    <row r="201" spans="1:9" x14ac:dyDescent="0.3">
      <c r="A201" s="67" t="s">
        <v>452</v>
      </c>
      <c r="B201" s="68">
        <v>0.86699554000000001</v>
      </c>
      <c r="C201" s="19">
        <f t="shared" ref="C201:C264" si="15">(B201/$B$271)</f>
        <v>8.3450247472391452E-5</v>
      </c>
      <c r="D201" s="69">
        <v>1.6926486999999999</v>
      </c>
      <c r="E201" s="19">
        <f t="shared" ref="E201:E264" si="16">(D201/$D$271)</f>
        <v>1.6621519519981027E-4</v>
      </c>
      <c r="F201" s="70">
        <v>8.6196300000000003E-2</v>
      </c>
      <c r="G201" s="19">
        <f t="shared" ref="G201:G264" si="17">(F201/$F$271)</f>
        <v>1.1616500621703098E-5</v>
      </c>
      <c r="H201" s="19">
        <f t="shared" ref="H201:H264" si="18">(B201/D201)-1</f>
        <v>-0.48778766674975138</v>
      </c>
      <c r="I201" s="19">
        <f t="shared" ref="I201:I264" si="19">(B201/F201)-1</f>
        <v>9.0583846406400266</v>
      </c>
    </row>
    <row r="202" spans="1:9" x14ac:dyDescent="0.3">
      <c r="A202" s="67" t="s">
        <v>375</v>
      </c>
      <c r="B202" s="68">
        <v>0.84830143000000002</v>
      </c>
      <c r="C202" s="19">
        <f t="shared" si="15"/>
        <v>8.1650897840470502E-5</v>
      </c>
      <c r="D202" s="69">
        <v>0.48551612</v>
      </c>
      <c r="E202" s="19">
        <f t="shared" si="16"/>
        <v>4.7676849105460872E-5</v>
      </c>
      <c r="F202" s="70">
        <v>4.2848900000000004E-3</v>
      </c>
      <c r="G202" s="19">
        <f t="shared" si="17"/>
        <v>5.7746593936084713E-7</v>
      </c>
      <c r="H202" s="19">
        <f t="shared" si="18"/>
        <v>0.74721578760350948</v>
      </c>
      <c r="I202" s="19">
        <f t="shared" si="19"/>
        <v>196.97507753991349</v>
      </c>
    </row>
    <row r="203" spans="1:9" x14ac:dyDescent="0.3">
      <c r="A203" s="67" t="s">
        <v>455</v>
      </c>
      <c r="B203" s="68">
        <v>0.81966069999999991</v>
      </c>
      <c r="C203" s="19">
        <f t="shared" si="15"/>
        <v>7.889416392890972E-5</v>
      </c>
      <c r="D203" s="69">
        <v>0.40288914000000003</v>
      </c>
      <c r="E203" s="19">
        <f t="shared" si="16"/>
        <v>3.9563021582082388E-5</v>
      </c>
      <c r="F203" s="70">
        <v>2.49746E-2</v>
      </c>
      <c r="G203" s="19">
        <f t="shared" si="17"/>
        <v>3.3657762157631613E-6</v>
      </c>
      <c r="H203" s="19">
        <f t="shared" si="18"/>
        <v>1.0344571710222814</v>
      </c>
      <c r="I203" s="19">
        <f t="shared" si="19"/>
        <v>31.819772889255482</v>
      </c>
    </row>
    <row r="204" spans="1:9" x14ac:dyDescent="0.3">
      <c r="A204" s="67" t="s">
        <v>417</v>
      </c>
      <c r="B204" s="68">
        <v>0.71233871999999998</v>
      </c>
      <c r="C204" s="19">
        <f t="shared" si="15"/>
        <v>6.8564184849401373E-5</v>
      </c>
      <c r="D204" s="69">
        <v>0.28886310999999998</v>
      </c>
      <c r="E204" s="19">
        <f t="shared" si="16"/>
        <v>2.8365861276869953E-5</v>
      </c>
      <c r="F204" s="70">
        <v>0.29670099999999999</v>
      </c>
      <c r="G204" s="19">
        <f t="shared" si="17"/>
        <v>3.998579232472775E-5</v>
      </c>
      <c r="H204" s="19">
        <f t="shared" si="18"/>
        <v>1.4660079301922631</v>
      </c>
      <c r="I204" s="19">
        <f t="shared" si="19"/>
        <v>1.4008639000205596</v>
      </c>
    </row>
    <row r="205" spans="1:9" x14ac:dyDescent="0.3">
      <c r="A205" s="67" t="s">
        <v>502</v>
      </c>
      <c r="B205" s="68">
        <v>0.66744990000000004</v>
      </c>
      <c r="C205" s="19">
        <f t="shared" si="15"/>
        <v>6.4243536166775367E-5</v>
      </c>
      <c r="D205" s="69">
        <v>0.71123507999999991</v>
      </c>
      <c r="E205" s="19">
        <f t="shared" si="16"/>
        <v>6.9842063303007096E-5</v>
      </c>
      <c r="F205" s="70">
        <v>1.4060736</v>
      </c>
      <c r="G205" s="19">
        <f t="shared" si="17"/>
        <v>1.8949368880752786E-4</v>
      </c>
      <c r="H205" s="19">
        <f t="shared" si="18"/>
        <v>-6.1562177163702159E-2</v>
      </c>
      <c r="I205" s="19">
        <f t="shared" si="19"/>
        <v>-0.5253094148129942</v>
      </c>
    </row>
    <row r="206" spans="1:9" x14ac:dyDescent="0.3">
      <c r="A206" s="67" t="s">
        <v>405</v>
      </c>
      <c r="B206" s="68">
        <v>0.64682262999999995</v>
      </c>
      <c r="C206" s="19">
        <f t="shared" si="15"/>
        <v>6.2258115588741201E-5</v>
      </c>
      <c r="D206" s="69">
        <v>0.66752425999999998</v>
      </c>
      <c r="E206" s="19">
        <f t="shared" si="16"/>
        <v>6.5549735852754861E-5</v>
      </c>
      <c r="F206" s="70">
        <v>0.38997571000000003</v>
      </c>
      <c r="G206" s="19">
        <f t="shared" si="17"/>
        <v>5.2556235913422122E-5</v>
      </c>
      <c r="H206" s="19">
        <f t="shared" si="18"/>
        <v>-3.1012550764821678E-2</v>
      </c>
      <c r="I206" s="19">
        <f t="shared" si="19"/>
        <v>0.65862286653699509</v>
      </c>
    </row>
    <row r="207" spans="1:9" x14ac:dyDescent="0.3">
      <c r="A207" s="67" t="s">
        <v>539</v>
      </c>
      <c r="B207" s="68">
        <v>0.54750994999999991</v>
      </c>
      <c r="C207" s="19">
        <f t="shared" si="15"/>
        <v>5.2699049433514578E-5</v>
      </c>
      <c r="D207" s="69">
        <v>22.925277690000001</v>
      </c>
      <c r="E207" s="19">
        <f t="shared" si="16"/>
        <v>2.2512228947762203E-3</v>
      </c>
      <c r="F207" s="70">
        <v>2.7692560000000001E-2</v>
      </c>
      <c r="G207" s="19">
        <f t="shared" si="17"/>
        <v>3.7320701753619394E-6</v>
      </c>
      <c r="H207" s="19">
        <f t="shared" si="18"/>
        <v>-0.97611763061701873</v>
      </c>
      <c r="I207" s="19">
        <f t="shared" si="19"/>
        <v>18.771012502997191</v>
      </c>
    </row>
    <row r="208" spans="1:9" x14ac:dyDescent="0.3">
      <c r="A208" s="67" t="s">
        <v>357</v>
      </c>
      <c r="B208" s="68">
        <v>0.46523059999999999</v>
      </c>
      <c r="C208" s="19">
        <f t="shared" si="15"/>
        <v>4.4779479144413083E-5</v>
      </c>
      <c r="D208" s="69">
        <v>0.20242201999999998</v>
      </c>
      <c r="E208" s="19">
        <f t="shared" si="16"/>
        <v>1.987749470226155E-5</v>
      </c>
      <c r="F208" s="70">
        <v>0.1329544</v>
      </c>
      <c r="G208" s="19">
        <f t="shared" si="17"/>
        <v>1.7917994974937003E-5</v>
      </c>
      <c r="H208" s="19">
        <f t="shared" si="18"/>
        <v>1.2983201135923852</v>
      </c>
      <c r="I208" s="19">
        <f t="shared" si="19"/>
        <v>2.499174152942663</v>
      </c>
    </row>
    <row r="209" spans="1:9" x14ac:dyDescent="0.3">
      <c r="A209" s="67" t="s">
        <v>507</v>
      </c>
      <c r="B209" s="68">
        <v>0.43298441999999998</v>
      </c>
      <c r="C209" s="19">
        <f t="shared" si="15"/>
        <v>4.1675712657864284E-5</v>
      </c>
      <c r="D209" s="69">
        <v>0.26981435999999998</v>
      </c>
      <c r="E209" s="19">
        <f t="shared" si="16"/>
        <v>2.6495306743278672E-5</v>
      </c>
      <c r="F209" s="70">
        <v>9.1356700000000002E-3</v>
      </c>
      <c r="G209" s="19">
        <f t="shared" si="17"/>
        <v>1.231195726900973E-6</v>
      </c>
      <c r="H209" s="19">
        <f t="shared" si="18"/>
        <v>0.60474935433384647</v>
      </c>
      <c r="I209" s="19">
        <f t="shared" si="19"/>
        <v>46.394927794020575</v>
      </c>
    </row>
    <row r="210" spans="1:9" x14ac:dyDescent="0.3">
      <c r="A210" s="67" t="s">
        <v>374</v>
      </c>
      <c r="B210" s="68">
        <v>0.41630929999999999</v>
      </c>
      <c r="C210" s="19">
        <f t="shared" si="15"/>
        <v>4.0070695300298844E-5</v>
      </c>
      <c r="D210" s="69">
        <v>0.62784947000000002</v>
      </c>
      <c r="E210" s="19">
        <f t="shared" si="16"/>
        <v>6.1653739616582837E-5</v>
      </c>
      <c r="F210" s="70">
        <v>2.3312476499999999</v>
      </c>
      <c r="G210" s="19">
        <f t="shared" si="17"/>
        <v>3.1417752009736943E-4</v>
      </c>
      <c r="H210" s="19">
        <f t="shared" si="18"/>
        <v>-0.33692816528140102</v>
      </c>
      <c r="I210" s="19">
        <f t="shared" si="19"/>
        <v>-0.82142210416812644</v>
      </c>
    </row>
    <row r="211" spans="1:9" x14ac:dyDescent="0.3">
      <c r="A211" s="67" t="s">
        <v>411</v>
      </c>
      <c r="B211" s="68">
        <v>0.38291193000000001</v>
      </c>
      <c r="C211" s="19">
        <f t="shared" si="15"/>
        <v>3.6856124217929699E-5</v>
      </c>
      <c r="D211" s="69">
        <v>1.2114455399999999</v>
      </c>
      <c r="E211" s="19">
        <f t="shared" si="16"/>
        <v>1.1896187135879972E-4</v>
      </c>
      <c r="F211" s="70">
        <v>1.6596273700000002</v>
      </c>
      <c r="G211" s="19">
        <f t="shared" si="17"/>
        <v>2.2366461640929458E-4</v>
      </c>
      <c r="H211" s="19">
        <f t="shared" si="18"/>
        <v>-0.6839214662509715</v>
      </c>
      <c r="I211" s="19">
        <f t="shared" si="19"/>
        <v>-0.76927837120449516</v>
      </c>
    </row>
    <row r="212" spans="1:9" x14ac:dyDescent="0.3">
      <c r="A212" s="67" t="s">
        <v>495</v>
      </c>
      <c r="B212" s="68">
        <v>0.31805432</v>
      </c>
      <c r="C212" s="19">
        <f t="shared" si="15"/>
        <v>3.0613435120627246E-5</v>
      </c>
      <c r="D212" s="69">
        <v>0.38217718000000001</v>
      </c>
      <c r="E212" s="19">
        <f t="shared" si="16"/>
        <v>3.752914268307005E-5</v>
      </c>
      <c r="F212" s="70">
        <v>1.0195272099999999</v>
      </c>
      <c r="G212" s="19">
        <f t="shared" si="17"/>
        <v>1.3739961539890023E-4</v>
      </c>
      <c r="H212" s="19">
        <f t="shared" si="18"/>
        <v>-0.16778306857568004</v>
      </c>
      <c r="I212" s="19">
        <f t="shared" si="19"/>
        <v>-0.68803743845149556</v>
      </c>
    </row>
    <row r="213" spans="1:9" x14ac:dyDescent="0.3">
      <c r="A213" s="67" t="s">
        <v>542</v>
      </c>
      <c r="B213" s="68">
        <v>0.31696035</v>
      </c>
      <c r="C213" s="19">
        <f t="shared" si="15"/>
        <v>3.0508138076968438E-5</v>
      </c>
      <c r="D213" s="69">
        <v>7.0776327199999995</v>
      </c>
      <c r="E213" s="19">
        <f t="shared" si="16"/>
        <v>6.950113772027026E-4</v>
      </c>
      <c r="F213" s="70">
        <v>1.7120943200000001</v>
      </c>
      <c r="G213" s="19">
        <f t="shared" si="17"/>
        <v>2.3073548090456715E-4</v>
      </c>
      <c r="H213" s="19">
        <f t="shared" si="18"/>
        <v>-0.95521661513964518</v>
      </c>
      <c r="I213" s="19">
        <f t="shared" si="19"/>
        <v>-0.81486980810730103</v>
      </c>
    </row>
    <row r="214" spans="1:9" x14ac:dyDescent="0.3">
      <c r="A214" s="67" t="s">
        <v>481</v>
      </c>
      <c r="B214" s="68">
        <v>0.27855793000000001</v>
      </c>
      <c r="C214" s="19">
        <f t="shared" si="15"/>
        <v>2.681181980924273E-5</v>
      </c>
      <c r="D214" s="69">
        <v>8.862022E-2</v>
      </c>
      <c r="E214" s="19">
        <f t="shared" si="16"/>
        <v>8.7023533979319702E-6</v>
      </c>
      <c r="F214" s="70">
        <v>0</v>
      </c>
      <c r="G214" s="19">
        <f t="shared" si="17"/>
        <v>0</v>
      </c>
      <c r="H214" s="19">
        <f t="shared" si="18"/>
        <v>2.1432773468628268</v>
      </c>
      <c r="I214" s="19" t="e">
        <f t="shared" si="19"/>
        <v>#DIV/0!</v>
      </c>
    </row>
    <row r="215" spans="1:9" x14ac:dyDescent="0.3">
      <c r="A215" s="67" t="s">
        <v>344</v>
      </c>
      <c r="B215" s="68">
        <v>0.27655707000000002</v>
      </c>
      <c r="C215" s="19">
        <f t="shared" si="15"/>
        <v>2.6619232587678003E-5</v>
      </c>
      <c r="D215" s="69">
        <v>0.38476451</v>
      </c>
      <c r="E215" s="19">
        <f t="shared" si="16"/>
        <v>3.7783214045306247E-5</v>
      </c>
      <c r="F215" s="70">
        <v>0.35022513</v>
      </c>
      <c r="G215" s="19">
        <f t="shared" si="17"/>
        <v>4.7199130825581237E-5</v>
      </c>
      <c r="H215" s="19">
        <f t="shared" si="18"/>
        <v>-0.28123030369926783</v>
      </c>
      <c r="I215" s="19">
        <f t="shared" si="19"/>
        <v>-0.21034487159730653</v>
      </c>
    </row>
    <row r="216" spans="1:9" x14ac:dyDescent="0.3">
      <c r="A216" s="67" t="s">
        <v>363</v>
      </c>
      <c r="B216" s="68">
        <v>0.27326699999999998</v>
      </c>
      <c r="C216" s="19">
        <f t="shared" si="15"/>
        <v>2.630255603856739E-5</v>
      </c>
      <c r="D216" s="69">
        <v>0.16369191</v>
      </c>
      <c r="E216" s="19">
        <f t="shared" si="16"/>
        <v>1.6074264419592662E-5</v>
      </c>
      <c r="F216" s="70">
        <v>0.66389896999999998</v>
      </c>
      <c r="G216" s="19">
        <f t="shared" si="17"/>
        <v>8.9472318391311986E-5</v>
      </c>
      <c r="H216" s="19">
        <f t="shared" si="18"/>
        <v>0.66939832273934607</v>
      </c>
      <c r="I216" s="19">
        <f t="shared" si="19"/>
        <v>-0.58839068540805239</v>
      </c>
    </row>
    <row r="217" spans="1:9" x14ac:dyDescent="0.3">
      <c r="A217" s="67" t="s">
        <v>440</v>
      </c>
      <c r="B217" s="68">
        <v>0.26259908000000004</v>
      </c>
      <c r="C217" s="19">
        <f t="shared" si="15"/>
        <v>2.5275745030963278E-5</v>
      </c>
      <c r="D217" s="69">
        <v>0.17333626000000002</v>
      </c>
      <c r="E217" s="19">
        <f t="shared" si="16"/>
        <v>1.7021323025330106E-5</v>
      </c>
      <c r="F217" s="70">
        <v>3.5760000000000002E-4</v>
      </c>
      <c r="G217" s="19">
        <f t="shared" si="17"/>
        <v>4.8193027105815768E-8</v>
      </c>
      <c r="H217" s="19">
        <f t="shared" si="18"/>
        <v>0.51496911263690581</v>
      </c>
      <c r="I217" s="19">
        <f t="shared" si="19"/>
        <v>733.33747203579424</v>
      </c>
    </row>
    <row r="218" spans="1:9" x14ac:dyDescent="0.3">
      <c r="A218" s="67" t="s">
        <v>318</v>
      </c>
      <c r="B218" s="68">
        <v>0.25827165000000002</v>
      </c>
      <c r="C218" s="19">
        <f t="shared" si="15"/>
        <v>2.4859220276499776E-5</v>
      </c>
      <c r="D218" s="69">
        <v>0.11606089999999999</v>
      </c>
      <c r="E218" s="19">
        <f t="shared" si="16"/>
        <v>1.1396981044303913E-5</v>
      </c>
      <c r="F218" s="70">
        <v>0</v>
      </c>
      <c r="G218" s="19">
        <f t="shared" si="17"/>
        <v>0</v>
      </c>
      <c r="H218" s="19">
        <f t="shared" si="18"/>
        <v>1.2253114528665559</v>
      </c>
      <c r="I218" s="19" t="e">
        <f t="shared" si="19"/>
        <v>#DIV/0!</v>
      </c>
    </row>
    <row r="219" spans="1:9" x14ac:dyDescent="0.3">
      <c r="A219" s="67" t="s">
        <v>415</v>
      </c>
      <c r="B219" s="68">
        <v>0.24328356000000001</v>
      </c>
      <c r="C219" s="19">
        <f t="shared" si="15"/>
        <v>2.341658330556625E-5</v>
      </c>
      <c r="D219" s="69">
        <v>0.11269810000000001</v>
      </c>
      <c r="E219" s="19">
        <f t="shared" si="16"/>
        <v>1.1066759859944796E-5</v>
      </c>
      <c r="F219" s="70">
        <v>0</v>
      </c>
      <c r="G219" s="19">
        <f t="shared" si="17"/>
        <v>0</v>
      </c>
      <c r="H219" s="19">
        <f t="shared" si="18"/>
        <v>1.1587192685590972</v>
      </c>
      <c r="I219" s="19" t="e">
        <f t="shared" si="19"/>
        <v>#DIV/0!</v>
      </c>
    </row>
    <row r="220" spans="1:9" x14ac:dyDescent="0.3">
      <c r="A220" s="67" t="s">
        <v>358</v>
      </c>
      <c r="B220" s="68">
        <v>0.22025841000000002</v>
      </c>
      <c r="C220" s="19">
        <f t="shared" si="15"/>
        <v>2.1200361448659198E-5</v>
      </c>
      <c r="D220" s="69">
        <v>0.4786417</v>
      </c>
      <c r="E220" s="19">
        <f t="shared" si="16"/>
        <v>4.7001792868342398E-5</v>
      </c>
      <c r="F220" s="70">
        <v>0.25903201000000003</v>
      </c>
      <c r="G220" s="19">
        <f t="shared" si="17"/>
        <v>3.4909218901577021E-5</v>
      </c>
      <c r="H220" s="19">
        <f t="shared" si="18"/>
        <v>-0.53982611627862753</v>
      </c>
      <c r="I220" s="19">
        <f t="shared" si="19"/>
        <v>-0.14968651943827338</v>
      </c>
    </row>
    <row r="221" spans="1:9" x14ac:dyDescent="0.3">
      <c r="A221" s="67" t="s">
        <v>478</v>
      </c>
      <c r="B221" s="68">
        <v>0.20944956000000001</v>
      </c>
      <c r="C221" s="19">
        <f t="shared" si="15"/>
        <v>2.0159985615362571E-5</v>
      </c>
      <c r="D221" s="69">
        <v>4.0320059999999998E-2</v>
      </c>
      <c r="E221" s="19">
        <f t="shared" si="16"/>
        <v>3.9593606419146884E-6</v>
      </c>
      <c r="F221" s="70">
        <v>0</v>
      </c>
      <c r="G221" s="19">
        <f t="shared" si="17"/>
        <v>0</v>
      </c>
      <c r="H221" s="19">
        <f t="shared" si="18"/>
        <v>4.1946738174496767</v>
      </c>
      <c r="I221" s="19" t="e">
        <f t="shared" si="19"/>
        <v>#DIV/0!</v>
      </c>
    </row>
    <row r="222" spans="1:9" x14ac:dyDescent="0.3">
      <c r="A222" s="67" t="s">
        <v>433</v>
      </c>
      <c r="B222" s="68">
        <v>0.18385397000000001</v>
      </c>
      <c r="C222" s="19">
        <f t="shared" si="15"/>
        <v>1.7696353196097912E-5</v>
      </c>
      <c r="D222" s="69">
        <v>0.14207009000000001</v>
      </c>
      <c r="E222" s="19">
        <f t="shared" si="16"/>
        <v>1.3951038831273504E-5</v>
      </c>
      <c r="F222" s="70">
        <v>8.4350599999999994E-3</v>
      </c>
      <c r="G222" s="19">
        <f t="shared" si="17"/>
        <v>1.1367759374138208E-6</v>
      </c>
      <c r="H222" s="19">
        <f t="shared" si="18"/>
        <v>0.29410750707626065</v>
      </c>
      <c r="I222" s="19">
        <f t="shared" si="19"/>
        <v>20.796403345085871</v>
      </c>
    </row>
    <row r="223" spans="1:9" x14ac:dyDescent="0.3">
      <c r="A223" s="67" t="s">
        <v>368</v>
      </c>
      <c r="B223" s="68">
        <v>0.16394302999999999</v>
      </c>
      <c r="C223" s="19">
        <f t="shared" si="15"/>
        <v>1.5779880972483084E-5</v>
      </c>
      <c r="D223" s="69">
        <v>0.28172351000000001</v>
      </c>
      <c r="E223" s="19">
        <f t="shared" si="16"/>
        <v>2.7664764819200645E-5</v>
      </c>
      <c r="F223" s="70">
        <v>9.59816E-2</v>
      </c>
      <c r="G223" s="19">
        <f t="shared" si="17"/>
        <v>1.293524566683324E-5</v>
      </c>
      <c r="H223" s="19">
        <f t="shared" si="18"/>
        <v>-0.41807117907909075</v>
      </c>
      <c r="I223" s="19">
        <f t="shared" si="19"/>
        <v>0.70806727539445058</v>
      </c>
    </row>
    <row r="224" spans="1:9" x14ac:dyDescent="0.3">
      <c r="A224" s="67" t="s">
        <v>492</v>
      </c>
      <c r="B224" s="68">
        <v>0.15624667</v>
      </c>
      <c r="C224" s="19">
        <f t="shared" si="15"/>
        <v>1.5039089218656283E-5</v>
      </c>
      <c r="D224" s="69">
        <v>0.11937947</v>
      </c>
      <c r="E224" s="19">
        <f t="shared" si="16"/>
        <v>1.1722858918628476E-5</v>
      </c>
      <c r="F224" s="70">
        <v>2.7754110000000002E-2</v>
      </c>
      <c r="G224" s="19">
        <f t="shared" si="17"/>
        <v>3.7403651440933794E-6</v>
      </c>
      <c r="H224" s="19">
        <f t="shared" si="18"/>
        <v>0.30882361933756286</v>
      </c>
      <c r="I224" s="19">
        <f t="shared" si="19"/>
        <v>4.629676829846102</v>
      </c>
    </row>
    <row r="225" spans="1:9" x14ac:dyDescent="0.3">
      <c r="A225" s="67" t="s">
        <v>323</v>
      </c>
      <c r="B225" s="68">
        <v>0.13206477</v>
      </c>
      <c r="C225" s="19">
        <f t="shared" si="15"/>
        <v>1.2711527603572746E-5</v>
      </c>
      <c r="D225" s="69">
        <v>0.21133529999999998</v>
      </c>
      <c r="E225" s="19">
        <f t="shared" si="16"/>
        <v>2.0752763489618645E-5</v>
      </c>
      <c r="F225" s="70">
        <v>1.483057E-2</v>
      </c>
      <c r="G225" s="19">
        <f t="shared" si="17"/>
        <v>1.9986858557178359E-6</v>
      </c>
      <c r="H225" s="19">
        <f t="shared" si="18"/>
        <v>-0.37509365449122789</v>
      </c>
      <c r="I225" s="19">
        <f t="shared" si="19"/>
        <v>7.9049018345215316</v>
      </c>
    </row>
    <row r="226" spans="1:9" x14ac:dyDescent="0.3">
      <c r="A226" s="67" t="s">
        <v>576</v>
      </c>
      <c r="B226" s="68">
        <v>0.12717036000000001</v>
      </c>
      <c r="C226" s="19">
        <f t="shared" si="15"/>
        <v>1.2240429764094418E-5</v>
      </c>
      <c r="D226" s="69">
        <v>1.04219E-2</v>
      </c>
      <c r="E226" s="19">
        <f t="shared" si="16"/>
        <v>1.0234126802879432E-6</v>
      </c>
      <c r="F226" s="70">
        <v>0</v>
      </c>
      <c r="G226" s="19">
        <f t="shared" si="17"/>
        <v>0</v>
      </c>
      <c r="H226" s="19">
        <f t="shared" si="18"/>
        <v>11.202224162580722</v>
      </c>
      <c r="I226" s="19" t="e">
        <f t="shared" si="19"/>
        <v>#DIV/0!</v>
      </c>
    </row>
    <row r="227" spans="1:9" x14ac:dyDescent="0.3">
      <c r="A227" s="67" t="s">
        <v>370</v>
      </c>
      <c r="B227" s="68">
        <v>0.11516619</v>
      </c>
      <c r="C227" s="19">
        <f t="shared" si="15"/>
        <v>1.1085001724406165E-5</v>
      </c>
      <c r="D227" s="69">
        <v>1.1064280000000001E-2</v>
      </c>
      <c r="E227" s="19">
        <f t="shared" si="16"/>
        <v>1.0864932929942031E-6</v>
      </c>
      <c r="F227" s="70">
        <v>3.5996889999999997E-2</v>
      </c>
      <c r="G227" s="19">
        <f t="shared" si="17"/>
        <v>4.8512278956797214E-6</v>
      </c>
      <c r="H227" s="19">
        <f t="shared" si="18"/>
        <v>9.4088282292205179</v>
      </c>
      <c r="I227" s="19">
        <f t="shared" si="19"/>
        <v>2.1993372205209956</v>
      </c>
    </row>
    <row r="228" spans="1:9" x14ac:dyDescent="0.3">
      <c r="A228" s="67" t="s">
        <v>439</v>
      </c>
      <c r="B228" s="68">
        <v>0.10071182000000001</v>
      </c>
      <c r="C228" s="19">
        <f t="shared" si="15"/>
        <v>9.6937364895728803E-6</v>
      </c>
      <c r="D228" s="69">
        <v>0.18021106000000001</v>
      </c>
      <c r="E228" s="19">
        <f t="shared" si="16"/>
        <v>1.7696416577795928E-5</v>
      </c>
      <c r="F228" s="70">
        <v>0</v>
      </c>
      <c r="G228" s="19">
        <f t="shared" si="17"/>
        <v>0</v>
      </c>
      <c r="H228" s="19">
        <f t="shared" si="18"/>
        <v>-0.44114517721609314</v>
      </c>
      <c r="I228" s="19" t="e">
        <f t="shared" si="19"/>
        <v>#DIV/0!</v>
      </c>
    </row>
    <row r="229" spans="1:9" x14ac:dyDescent="0.3">
      <c r="A229" s="67" t="s">
        <v>392</v>
      </c>
      <c r="B229" s="68">
        <v>9.4964750000000001E-2</v>
      </c>
      <c r="C229" s="19">
        <f t="shared" si="15"/>
        <v>9.1405682302054126E-6</v>
      </c>
      <c r="D229" s="69">
        <v>0.22122048</v>
      </c>
      <c r="E229" s="19">
        <f t="shared" si="16"/>
        <v>2.1723471187728278E-5</v>
      </c>
      <c r="F229" s="70">
        <v>0.81794272999999995</v>
      </c>
      <c r="G229" s="19">
        <f t="shared" si="17"/>
        <v>1.1023248366301719E-4</v>
      </c>
      <c r="H229" s="19">
        <f t="shared" si="18"/>
        <v>-0.57072351529117016</v>
      </c>
      <c r="I229" s="19">
        <f t="shared" si="19"/>
        <v>-0.88389804503794533</v>
      </c>
    </row>
    <row r="230" spans="1:9" x14ac:dyDescent="0.3">
      <c r="A230" s="67" t="s">
        <v>373</v>
      </c>
      <c r="B230" s="68">
        <v>6.6488759999999994E-2</v>
      </c>
      <c r="C230" s="19">
        <f t="shared" si="15"/>
        <v>6.3996909097507489E-6</v>
      </c>
      <c r="D230" s="69">
        <v>1.2939899999999999E-2</v>
      </c>
      <c r="E230" s="19">
        <f t="shared" si="16"/>
        <v>1.2706759555990707E-6</v>
      </c>
      <c r="F230" s="70">
        <v>0</v>
      </c>
      <c r="G230" s="19">
        <f t="shared" si="17"/>
        <v>0</v>
      </c>
      <c r="H230" s="19">
        <f t="shared" si="18"/>
        <v>4.1382746389075651</v>
      </c>
      <c r="I230" s="19" t="e">
        <f t="shared" si="19"/>
        <v>#DIV/0!</v>
      </c>
    </row>
    <row r="231" spans="1:9" x14ac:dyDescent="0.3">
      <c r="A231" s="67" t="s">
        <v>381</v>
      </c>
      <c r="B231" s="68">
        <v>6.4500829999999995E-2</v>
      </c>
      <c r="C231" s="19">
        <f t="shared" si="15"/>
        <v>6.2083482294207084E-6</v>
      </c>
      <c r="D231" s="69">
        <v>2.9402069999999999E-2</v>
      </c>
      <c r="E231" s="19">
        <f t="shared" si="16"/>
        <v>2.8872327756660233E-6</v>
      </c>
      <c r="F231" s="70">
        <v>0</v>
      </c>
      <c r="G231" s="19">
        <f t="shared" si="17"/>
        <v>0</v>
      </c>
      <c r="H231" s="19">
        <f t="shared" si="18"/>
        <v>1.1937513243115196</v>
      </c>
      <c r="I231" s="19" t="e">
        <f t="shared" si="19"/>
        <v>#DIV/0!</v>
      </c>
    </row>
    <row r="232" spans="1:9" x14ac:dyDescent="0.3">
      <c r="A232" s="67" t="s">
        <v>399</v>
      </c>
      <c r="B232" s="68">
        <v>6.3090670000000001E-2</v>
      </c>
      <c r="C232" s="19">
        <f t="shared" si="15"/>
        <v>6.072617195584401E-6</v>
      </c>
      <c r="D232" s="69">
        <v>0.39421001999999999</v>
      </c>
      <c r="E232" s="19">
        <f t="shared" si="16"/>
        <v>3.8710746904553268E-5</v>
      </c>
      <c r="F232" s="70">
        <v>3.9348533999999997</v>
      </c>
      <c r="G232" s="19">
        <f t="shared" si="17"/>
        <v>5.3029221634119498E-4</v>
      </c>
      <c r="H232" s="19">
        <f t="shared" si="18"/>
        <v>-0.83995670632623698</v>
      </c>
      <c r="I232" s="19">
        <f t="shared" si="19"/>
        <v>-0.98396619553856823</v>
      </c>
    </row>
    <row r="233" spans="1:9" x14ac:dyDescent="0.3">
      <c r="A233" s="67" t="s">
        <v>362</v>
      </c>
      <c r="B233" s="68">
        <v>5.7699109999999998E-2</v>
      </c>
      <c r="C233" s="19">
        <f t="shared" si="15"/>
        <v>5.5536675637763218E-6</v>
      </c>
      <c r="D233" s="69">
        <v>6.7114190000000004E-2</v>
      </c>
      <c r="E233" s="19">
        <f t="shared" si="16"/>
        <v>6.5904981887423867E-6</v>
      </c>
      <c r="F233" s="70">
        <v>3.0826509999999998E-2</v>
      </c>
      <c r="G233" s="19">
        <f t="shared" si="17"/>
        <v>4.1544262640036371E-6</v>
      </c>
      <c r="H233" s="19">
        <f t="shared" si="18"/>
        <v>-0.14028449125289311</v>
      </c>
      <c r="I233" s="19">
        <f t="shared" si="19"/>
        <v>0.87173669675873144</v>
      </c>
    </row>
    <row r="234" spans="1:9" x14ac:dyDescent="0.3">
      <c r="A234" s="67" t="s">
        <v>384</v>
      </c>
      <c r="B234" s="68">
        <v>5.0229160000000002E-2</v>
      </c>
      <c r="C234" s="19">
        <f t="shared" si="15"/>
        <v>4.8346682756065229E-6</v>
      </c>
      <c r="D234" s="69">
        <v>0</v>
      </c>
      <c r="E234" s="19">
        <f t="shared" si="16"/>
        <v>0</v>
      </c>
      <c r="F234" s="70">
        <v>0</v>
      </c>
      <c r="G234" s="19">
        <f t="shared" si="17"/>
        <v>0</v>
      </c>
      <c r="H234" s="19" t="e">
        <f t="shared" si="18"/>
        <v>#DIV/0!</v>
      </c>
      <c r="I234" s="19" t="e">
        <f t="shared" si="19"/>
        <v>#DIV/0!</v>
      </c>
    </row>
    <row r="235" spans="1:9" x14ac:dyDescent="0.3">
      <c r="A235" s="67" t="s">
        <v>377</v>
      </c>
      <c r="B235" s="68">
        <v>4.9599999999999998E-2</v>
      </c>
      <c r="C235" s="19">
        <f t="shared" si="15"/>
        <v>4.7741102274074166E-6</v>
      </c>
      <c r="D235" s="69">
        <v>16.567927940000001</v>
      </c>
      <c r="E235" s="19">
        <f t="shared" si="16"/>
        <v>1.6269420681346879E-3</v>
      </c>
      <c r="F235" s="70">
        <v>2.2905369999999998E-2</v>
      </c>
      <c r="G235" s="19">
        <f t="shared" si="17"/>
        <v>3.0869102832179506E-6</v>
      </c>
      <c r="H235" s="19">
        <f t="shared" si="18"/>
        <v>-0.99700626413999238</v>
      </c>
      <c r="I235" s="19">
        <f t="shared" si="19"/>
        <v>1.1654310757695687</v>
      </c>
    </row>
    <row r="236" spans="1:9" x14ac:dyDescent="0.3">
      <c r="A236" s="67" t="s">
        <v>360</v>
      </c>
      <c r="B236" s="68">
        <v>4.3259489999999998E-2</v>
      </c>
      <c r="C236" s="19">
        <f t="shared" si="15"/>
        <v>4.163822049222356E-6</v>
      </c>
      <c r="D236" s="69">
        <v>0.22447720999999998</v>
      </c>
      <c r="E236" s="19">
        <f t="shared" si="16"/>
        <v>2.2043276480263626E-5</v>
      </c>
      <c r="F236" s="70">
        <v>0.10026832000000001</v>
      </c>
      <c r="G236" s="19">
        <f t="shared" si="17"/>
        <v>1.3512958231584479E-5</v>
      </c>
      <c r="H236" s="19">
        <f t="shared" si="18"/>
        <v>-0.80728783113439451</v>
      </c>
      <c r="I236" s="19">
        <f t="shared" si="19"/>
        <v>-0.56856273247621991</v>
      </c>
    </row>
    <row r="237" spans="1:9" x14ac:dyDescent="0.3">
      <c r="A237" s="67" t="s">
        <v>387</v>
      </c>
      <c r="B237" s="68">
        <v>3.5747019999999997E-2</v>
      </c>
      <c r="C237" s="19">
        <f t="shared" si="15"/>
        <v>3.4407301165592234E-6</v>
      </c>
      <c r="D237" s="69">
        <v>9.0406910000000007E-2</v>
      </c>
      <c r="E237" s="19">
        <f t="shared" si="16"/>
        <v>8.8778032872749559E-6</v>
      </c>
      <c r="F237" s="70">
        <v>0</v>
      </c>
      <c r="G237" s="19">
        <f t="shared" si="17"/>
        <v>0</v>
      </c>
      <c r="H237" s="19">
        <f t="shared" si="18"/>
        <v>-0.60459858654609477</v>
      </c>
      <c r="I237" s="19" t="e">
        <f t="shared" si="19"/>
        <v>#DIV/0!</v>
      </c>
    </row>
    <row r="238" spans="1:9" x14ac:dyDescent="0.3">
      <c r="A238" s="67" t="s">
        <v>577</v>
      </c>
      <c r="B238" s="68">
        <v>3.1709939999999999E-2</v>
      </c>
      <c r="C238" s="19">
        <f t="shared" si="15"/>
        <v>3.0521521948482973E-6</v>
      </c>
      <c r="D238" s="69">
        <v>0</v>
      </c>
      <c r="E238" s="19">
        <f t="shared" si="16"/>
        <v>0</v>
      </c>
      <c r="F238" s="70">
        <v>5.1732290000000001</v>
      </c>
      <c r="G238" s="19">
        <f t="shared" si="17"/>
        <v>6.9718558563085069E-4</v>
      </c>
      <c r="H238" s="19" t="e">
        <f t="shared" si="18"/>
        <v>#DIV/0!</v>
      </c>
      <c r="I238" s="19">
        <f t="shared" si="19"/>
        <v>-0.9938703776693435</v>
      </c>
    </row>
    <row r="239" spans="1:9" x14ac:dyDescent="0.3">
      <c r="A239" s="67" t="s">
        <v>378</v>
      </c>
      <c r="B239" s="68">
        <v>2.3265520000000001E-2</v>
      </c>
      <c r="C239" s="19">
        <f t="shared" si="15"/>
        <v>2.2393580035877383E-6</v>
      </c>
      <c r="D239" s="69">
        <v>3.1192399999999997E-3</v>
      </c>
      <c r="E239" s="19">
        <f t="shared" si="16"/>
        <v>3.0630401067572744E-7</v>
      </c>
      <c r="F239" s="70">
        <v>7.8912099999999992E-3</v>
      </c>
      <c r="G239" s="19">
        <f t="shared" si="17"/>
        <v>1.0634823753570593E-6</v>
      </c>
      <c r="H239" s="19">
        <f t="shared" si="18"/>
        <v>6.4587143022018196</v>
      </c>
      <c r="I239" s="19">
        <f t="shared" si="19"/>
        <v>1.9482829629423124</v>
      </c>
    </row>
    <row r="240" spans="1:9" x14ac:dyDescent="0.3">
      <c r="A240" s="67" t="s">
        <v>366</v>
      </c>
      <c r="B240" s="68">
        <v>2.1621150000000002E-2</v>
      </c>
      <c r="C240" s="19">
        <f t="shared" si="15"/>
        <v>2.08108373676028E-6</v>
      </c>
      <c r="D240" s="69">
        <v>5.0977999999999993E-4</v>
      </c>
      <c r="E240" s="19">
        <f t="shared" si="16"/>
        <v>5.0059520448016934E-8</v>
      </c>
      <c r="F240" s="70">
        <v>0</v>
      </c>
      <c r="G240" s="19">
        <f t="shared" si="17"/>
        <v>0</v>
      </c>
      <c r="H240" s="19">
        <f t="shared" si="18"/>
        <v>41.412707442426154</v>
      </c>
      <c r="I240" s="19" t="e">
        <f t="shared" si="19"/>
        <v>#DIV/0!</v>
      </c>
    </row>
    <row r="241" spans="1:9" x14ac:dyDescent="0.3">
      <c r="A241" s="67" t="s">
        <v>426</v>
      </c>
      <c r="B241" s="68">
        <v>1.9718220000000002E-2</v>
      </c>
      <c r="C241" s="19">
        <f t="shared" si="15"/>
        <v>1.8979224953280138E-6</v>
      </c>
      <c r="D241" s="69">
        <v>0.28755889000000001</v>
      </c>
      <c r="E241" s="19">
        <f t="shared" si="16"/>
        <v>2.823778911288017E-5</v>
      </c>
      <c r="F241" s="70">
        <v>1.48818071</v>
      </c>
      <c r="G241" s="19">
        <f t="shared" si="17"/>
        <v>2.0055909758216484E-4</v>
      </c>
      <c r="H241" s="19">
        <f t="shared" si="18"/>
        <v>-0.93142893269618621</v>
      </c>
      <c r="I241" s="19">
        <f t="shared" si="19"/>
        <v>-0.98675011719510863</v>
      </c>
    </row>
    <row r="242" spans="1:9" x14ac:dyDescent="0.3">
      <c r="A242" s="67" t="s">
        <v>359</v>
      </c>
      <c r="B242" s="68">
        <v>1.8561669999999999E-2</v>
      </c>
      <c r="C242" s="19">
        <f t="shared" si="15"/>
        <v>1.7866019875959964E-6</v>
      </c>
      <c r="D242" s="69">
        <v>3.1399999999999999E-4</v>
      </c>
      <c r="E242" s="19">
        <f t="shared" si="16"/>
        <v>3.0834260702023064E-8</v>
      </c>
      <c r="F242" s="70">
        <v>0</v>
      </c>
      <c r="G242" s="19">
        <f t="shared" si="17"/>
        <v>0</v>
      </c>
      <c r="H242" s="19">
        <f t="shared" si="18"/>
        <v>58.113598726114645</v>
      </c>
      <c r="I242" s="19" t="e">
        <f t="shared" si="19"/>
        <v>#DIV/0!</v>
      </c>
    </row>
    <row r="243" spans="1:9" x14ac:dyDescent="0.3">
      <c r="A243" s="67" t="s">
        <v>393</v>
      </c>
      <c r="B243" s="68">
        <v>1.5399649999999999E-2</v>
      </c>
      <c r="C243" s="19">
        <f t="shared" si="15"/>
        <v>1.4822505355543272E-6</v>
      </c>
      <c r="D243" s="69">
        <v>0.13931232000000002</v>
      </c>
      <c r="E243" s="19">
        <f t="shared" si="16"/>
        <v>1.3680230553769626E-5</v>
      </c>
      <c r="F243" s="70">
        <v>0</v>
      </c>
      <c r="G243" s="19">
        <f t="shared" si="17"/>
        <v>0</v>
      </c>
      <c r="H243" s="19">
        <f t="shared" si="18"/>
        <v>-0.88945952518772209</v>
      </c>
      <c r="I243" s="19" t="e">
        <f t="shared" si="19"/>
        <v>#DIV/0!</v>
      </c>
    </row>
    <row r="244" spans="1:9" x14ac:dyDescent="0.3">
      <c r="A244" s="67" t="s">
        <v>446</v>
      </c>
      <c r="B244" s="68">
        <v>1.354473E-2</v>
      </c>
      <c r="C244" s="19">
        <f t="shared" si="15"/>
        <v>1.303710363315969E-6</v>
      </c>
      <c r="D244" s="69">
        <v>5.121655E-2</v>
      </c>
      <c r="E244" s="19">
        <f t="shared" si="16"/>
        <v>5.0293772450898067E-6</v>
      </c>
      <c r="F244" s="70">
        <v>6.8531400000000006E-3</v>
      </c>
      <c r="G244" s="19">
        <f t="shared" si="17"/>
        <v>9.2358378573811603E-7</v>
      </c>
      <c r="H244" s="19">
        <f t="shared" si="18"/>
        <v>-0.73553997682389771</v>
      </c>
      <c r="I244" s="19">
        <f t="shared" si="19"/>
        <v>0.976426864181966</v>
      </c>
    </row>
    <row r="245" spans="1:9" x14ac:dyDescent="0.3">
      <c r="A245" s="67" t="s">
        <v>482</v>
      </c>
      <c r="B245" s="68">
        <v>6.21208E-3</v>
      </c>
      <c r="C245" s="19">
        <f t="shared" si="15"/>
        <v>5.979265052716344E-7</v>
      </c>
      <c r="D245" s="69">
        <v>0</v>
      </c>
      <c r="E245" s="19">
        <f t="shared" si="16"/>
        <v>0</v>
      </c>
      <c r="F245" s="70">
        <v>0</v>
      </c>
      <c r="G245" s="19">
        <f t="shared" si="17"/>
        <v>0</v>
      </c>
      <c r="H245" s="19" t="e">
        <f t="shared" si="18"/>
        <v>#DIV/0!</v>
      </c>
      <c r="I245" s="19" t="e">
        <f t="shared" si="19"/>
        <v>#DIV/0!</v>
      </c>
    </row>
    <row r="246" spans="1:9" x14ac:dyDescent="0.3">
      <c r="A246" s="67" t="s">
        <v>372</v>
      </c>
      <c r="B246" s="68">
        <v>5.1911199999999996E-3</v>
      </c>
      <c r="C246" s="19">
        <f t="shared" si="15"/>
        <v>4.9965683636490304E-7</v>
      </c>
      <c r="D246" s="69">
        <v>0</v>
      </c>
      <c r="E246" s="19">
        <f t="shared" si="16"/>
        <v>0</v>
      </c>
      <c r="F246" s="70">
        <v>0</v>
      </c>
      <c r="G246" s="19">
        <f t="shared" si="17"/>
        <v>0</v>
      </c>
      <c r="H246" s="19" t="e">
        <f t="shared" si="18"/>
        <v>#DIV/0!</v>
      </c>
      <c r="I246" s="19" t="e">
        <f t="shared" si="19"/>
        <v>#DIV/0!</v>
      </c>
    </row>
    <row r="247" spans="1:9" x14ac:dyDescent="0.3">
      <c r="A247" s="67" t="s">
        <v>430</v>
      </c>
      <c r="B247" s="68">
        <v>3.9384499999999996E-3</v>
      </c>
      <c r="C247" s="19">
        <f t="shared" si="15"/>
        <v>3.7908456502283751E-7</v>
      </c>
      <c r="D247" s="69">
        <v>0</v>
      </c>
      <c r="E247" s="19">
        <f t="shared" si="16"/>
        <v>0</v>
      </c>
      <c r="F247" s="70">
        <v>3.8500000000000001E-5</v>
      </c>
      <c r="G247" s="19">
        <f t="shared" si="17"/>
        <v>5.1885669563028725E-9</v>
      </c>
      <c r="H247" s="19" t="e">
        <f t="shared" si="18"/>
        <v>#DIV/0!</v>
      </c>
      <c r="I247" s="19">
        <f t="shared" si="19"/>
        <v>101.29740259740258</v>
      </c>
    </row>
    <row r="248" spans="1:9" x14ac:dyDescent="0.3">
      <c r="A248" s="67" t="s">
        <v>371</v>
      </c>
      <c r="B248" s="68">
        <v>3.60838E-3</v>
      </c>
      <c r="C248" s="19">
        <f t="shared" si="15"/>
        <v>3.4731459399944307E-7</v>
      </c>
      <c r="D248" s="69">
        <v>0.22937701999999999</v>
      </c>
      <c r="E248" s="19">
        <f t="shared" si="16"/>
        <v>2.2524429406793499E-5</v>
      </c>
      <c r="F248" s="70">
        <v>3.1596520000000003E-2</v>
      </c>
      <c r="G248" s="19">
        <f t="shared" si="17"/>
        <v>4.2581989508094246E-6</v>
      </c>
      <c r="H248" s="19">
        <f t="shared" si="18"/>
        <v>-0.98426878158936759</v>
      </c>
      <c r="I248" s="19">
        <f t="shared" si="19"/>
        <v>-0.88579818283785683</v>
      </c>
    </row>
    <row r="249" spans="1:9" x14ac:dyDescent="0.3">
      <c r="A249" s="67" t="s">
        <v>361</v>
      </c>
      <c r="B249" s="68">
        <v>2.0053800000000002E-3</v>
      </c>
      <c r="C249" s="19">
        <f t="shared" si="15"/>
        <v>1.9302228160964286E-7</v>
      </c>
      <c r="D249" s="69">
        <v>2.7167800000000002E-3</v>
      </c>
      <c r="E249" s="19">
        <f t="shared" si="16"/>
        <v>2.667831299045931E-7</v>
      </c>
      <c r="F249" s="70">
        <v>0</v>
      </c>
      <c r="G249" s="19">
        <f t="shared" si="17"/>
        <v>0</v>
      </c>
      <c r="H249" s="19">
        <f t="shared" si="18"/>
        <v>-0.26185410669984321</v>
      </c>
      <c r="I249" s="19" t="e">
        <f t="shared" si="19"/>
        <v>#DIV/0!</v>
      </c>
    </row>
    <row r="250" spans="1:9" x14ac:dyDescent="0.3">
      <c r="A250" s="67" t="s">
        <v>476</v>
      </c>
      <c r="B250" s="68">
        <v>1.87127E-3</v>
      </c>
      <c r="C250" s="19">
        <f t="shared" si="15"/>
        <v>1.8011389607340074E-7</v>
      </c>
      <c r="D250" s="69">
        <v>9.1931399999999996E-2</v>
      </c>
      <c r="E250" s="19">
        <f t="shared" si="16"/>
        <v>9.0275055869489277E-6</v>
      </c>
      <c r="F250" s="70">
        <v>0</v>
      </c>
      <c r="G250" s="19">
        <f t="shared" si="17"/>
        <v>0</v>
      </c>
      <c r="H250" s="19">
        <f t="shared" si="18"/>
        <v>-0.97964493089412319</v>
      </c>
      <c r="I250" s="19" t="e">
        <f t="shared" si="19"/>
        <v>#DIV/0!</v>
      </c>
    </row>
    <row r="251" spans="1:9" x14ac:dyDescent="0.3">
      <c r="A251" s="67" t="s">
        <v>402</v>
      </c>
      <c r="B251" s="68">
        <v>1.2356300000000001E-3</v>
      </c>
      <c r="C251" s="19">
        <f t="shared" si="15"/>
        <v>1.1893213347361748E-7</v>
      </c>
      <c r="D251" s="69">
        <v>0.57903282999999994</v>
      </c>
      <c r="E251" s="19">
        <f t="shared" si="16"/>
        <v>5.6860029411624843E-5</v>
      </c>
      <c r="F251" s="70">
        <v>0.24225152</v>
      </c>
      <c r="G251" s="19">
        <f t="shared" si="17"/>
        <v>3.2647746280159591E-5</v>
      </c>
      <c r="H251" s="19">
        <f t="shared" si="18"/>
        <v>-0.99786604500473663</v>
      </c>
      <c r="I251" s="19">
        <f t="shared" si="19"/>
        <v>-0.99489939216893253</v>
      </c>
    </row>
    <row r="252" spans="1:9" x14ac:dyDescent="0.3">
      <c r="A252" s="67" t="s">
        <v>353</v>
      </c>
      <c r="B252" s="68">
        <v>1.09202E-3</v>
      </c>
      <c r="C252" s="19">
        <f t="shared" si="15"/>
        <v>1.0510935182527112E-7</v>
      </c>
      <c r="D252" s="69">
        <v>0</v>
      </c>
      <c r="E252" s="19">
        <f t="shared" si="16"/>
        <v>0</v>
      </c>
      <c r="F252" s="70">
        <v>0</v>
      </c>
      <c r="G252" s="19">
        <f t="shared" si="17"/>
        <v>0</v>
      </c>
      <c r="H252" s="19" t="e">
        <f t="shared" si="18"/>
        <v>#DIV/0!</v>
      </c>
      <c r="I252" s="19" t="e">
        <f t="shared" si="19"/>
        <v>#DIV/0!</v>
      </c>
    </row>
    <row r="253" spans="1:9" x14ac:dyDescent="0.3">
      <c r="A253" s="67" t="s">
        <v>480</v>
      </c>
      <c r="B253" s="68">
        <v>1.04028E-3</v>
      </c>
      <c r="C253" s="19">
        <f t="shared" si="15"/>
        <v>1.0012926184208443E-7</v>
      </c>
      <c r="D253" s="69">
        <v>1.27651E-3</v>
      </c>
      <c r="E253" s="19">
        <f t="shared" si="16"/>
        <v>1.2535108958197281E-7</v>
      </c>
      <c r="F253" s="70">
        <v>0</v>
      </c>
      <c r="G253" s="19">
        <f t="shared" si="17"/>
        <v>0</v>
      </c>
      <c r="H253" s="19">
        <f t="shared" si="18"/>
        <v>-0.18505926314717469</v>
      </c>
      <c r="I253" s="19" t="e">
        <f t="shared" si="19"/>
        <v>#DIV/0!</v>
      </c>
    </row>
    <row r="254" spans="1:9" x14ac:dyDescent="0.3">
      <c r="A254" s="67" t="s">
        <v>575</v>
      </c>
      <c r="B254" s="68">
        <v>4.9799999999999996E-4</v>
      </c>
      <c r="C254" s="19">
        <f t="shared" si="15"/>
        <v>4.793360671872769E-8</v>
      </c>
      <c r="D254" s="69">
        <v>5.0727999999999993E-4</v>
      </c>
      <c r="E254" s="19">
        <f t="shared" si="16"/>
        <v>4.9814024741790632E-8</v>
      </c>
      <c r="F254" s="70">
        <v>0</v>
      </c>
      <c r="G254" s="19">
        <f t="shared" si="17"/>
        <v>0</v>
      </c>
      <c r="H254" s="19">
        <f t="shared" si="18"/>
        <v>-1.8293644535562148E-2</v>
      </c>
      <c r="I254" s="19" t="e">
        <f t="shared" si="19"/>
        <v>#DIV/0!</v>
      </c>
    </row>
    <row r="255" spans="1:9" x14ac:dyDescent="0.3">
      <c r="A255" s="67" t="s">
        <v>380</v>
      </c>
      <c r="B255" s="68">
        <v>2.1000000000000001E-4</v>
      </c>
      <c r="C255" s="19">
        <f t="shared" si="15"/>
        <v>2.0212966688620114E-8</v>
      </c>
      <c r="D255" s="69">
        <v>2.7309999999999999E-3</v>
      </c>
      <c r="E255" s="19">
        <f t="shared" si="16"/>
        <v>2.6817950948160825E-7</v>
      </c>
      <c r="F255" s="70">
        <v>0</v>
      </c>
      <c r="G255" s="19">
        <f t="shared" si="17"/>
        <v>0</v>
      </c>
      <c r="H255" s="19">
        <f t="shared" si="18"/>
        <v>-0.92310508971072869</v>
      </c>
      <c r="I255" s="19" t="e">
        <f t="shared" si="19"/>
        <v>#DIV/0!</v>
      </c>
    </row>
    <row r="256" spans="1:9" x14ac:dyDescent="0.3">
      <c r="A256" s="67" t="s">
        <v>330</v>
      </c>
      <c r="B256" s="68">
        <v>0</v>
      </c>
      <c r="C256" s="19">
        <f t="shared" si="15"/>
        <v>0</v>
      </c>
      <c r="D256" s="69">
        <v>0.14576</v>
      </c>
      <c r="E256" s="19">
        <f t="shared" si="16"/>
        <v>1.4313381655818096E-5</v>
      </c>
      <c r="F256" s="70">
        <v>0</v>
      </c>
      <c r="G256" s="19">
        <f t="shared" si="17"/>
        <v>0</v>
      </c>
      <c r="H256" s="19">
        <f t="shared" si="18"/>
        <v>-1</v>
      </c>
      <c r="I256" s="19" t="e">
        <f t="shared" si="19"/>
        <v>#DIV/0!</v>
      </c>
    </row>
    <row r="257" spans="1:9" x14ac:dyDescent="0.3">
      <c r="A257" s="67" t="s">
        <v>356</v>
      </c>
      <c r="B257" s="68">
        <v>0</v>
      </c>
      <c r="C257" s="19">
        <f t="shared" si="15"/>
        <v>0</v>
      </c>
      <c r="D257" s="69">
        <v>0</v>
      </c>
      <c r="E257" s="19">
        <f t="shared" si="16"/>
        <v>0</v>
      </c>
      <c r="F257" s="70">
        <v>0</v>
      </c>
      <c r="G257" s="19">
        <f t="shared" si="17"/>
        <v>0</v>
      </c>
      <c r="H257" s="19" t="e">
        <f t="shared" si="18"/>
        <v>#DIV/0!</v>
      </c>
      <c r="I257" s="19" t="e">
        <f t="shared" si="19"/>
        <v>#DIV/0!</v>
      </c>
    </row>
    <row r="258" spans="1:9" x14ac:dyDescent="0.3">
      <c r="A258" s="67" t="s">
        <v>367</v>
      </c>
      <c r="B258" s="68">
        <v>0</v>
      </c>
      <c r="C258" s="19">
        <f t="shared" si="15"/>
        <v>0</v>
      </c>
      <c r="D258" s="69">
        <v>0</v>
      </c>
      <c r="E258" s="19">
        <f t="shared" si="16"/>
        <v>0</v>
      </c>
      <c r="F258" s="70">
        <v>0</v>
      </c>
      <c r="G258" s="19">
        <f t="shared" si="17"/>
        <v>0</v>
      </c>
      <c r="H258" s="19" t="e">
        <f t="shared" si="18"/>
        <v>#DIV/0!</v>
      </c>
      <c r="I258" s="19" t="e">
        <f t="shared" si="19"/>
        <v>#DIV/0!</v>
      </c>
    </row>
    <row r="259" spans="1:9" x14ac:dyDescent="0.3">
      <c r="A259" s="67" t="s">
        <v>369</v>
      </c>
      <c r="B259" s="68">
        <v>0</v>
      </c>
      <c r="C259" s="19">
        <f t="shared" si="15"/>
        <v>0</v>
      </c>
      <c r="D259" s="69">
        <v>7.2689999999999994E-4</v>
      </c>
      <c r="E259" s="19">
        <f t="shared" si="16"/>
        <v>7.1380331542358483E-8</v>
      </c>
      <c r="F259" s="70">
        <v>0</v>
      </c>
      <c r="G259" s="19">
        <f t="shared" si="17"/>
        <v>0</v>
      </c>
      <c r="H259" s="19">
        <f t="shared" si="18"/>
        <v>-1</v>
      </c>
      <c r="I259" s="19" t="e">
        <f t="shared" si="19"/>
        <v>#DIV/0!</v>
      </c>
    </row>
    <row r="260" spans="1:9" x14ac:dyDescent="0.3">
      <c r="A260" s="67" t="s">
        <v>383</v>
      </c>
      <c r="B260" s="68">
        <v>0</v>
      </c>
      <c r="C260" s="19">
        <f t="shared" si="15"/>
        <v>0</v>
      </c>
      <c r="D260" s="69">
        <v>0</v>
      </c>
      <c r="E260" s="19">
        <f t="shared" si="16"/>
        <v>0</v>
      </c>
      <c r="F260" s="70">
        <v>0</v>
      </c>
      <c r="G260" s="19">
        <f t="shared" si="17"/>
        <v>0</v>
      </c>
      <c r="H260" s="19" t="e">
        <f t="shared" si="18"/>
        <v>#DIV/0!</v>
      </c>
      <c r="I260" s="19" t="e">
        <f t="shared" si="19"/>
        <v>#DIV/0!</v>
      </c>
    </row>
    <row r="261" spans="1:9" x14ac:dyDescent="0.3">
      <c r="A261" s="67" t="s">
        <v>385</v>
      </c>
      <c r="B261" s="68">
        <v>0</v>
      </c>
      <c r="C261" s="19">
        <f t="shared" si="15"/>
        <v>0</v>
      </c>
      <c r="D261" s="69">
        <v>0</v>
      </c>
      <c r="E261" s="19">
        <f t="shared" si="16"/>
        <v>0</v>
      </c>
      <c r="F261" s="70">
        <v>0</v>
      </c>
      <c r="G261" s="19">
        <f t="shared" si="17"/>
        <v>0</v>
      </c>
      <c r="H261" s="19" t="e">
        <f t="shared" si="18"/>
        <v>#DIV/0!</v>
      </c>
      <c r="I261" s="19" t="e">
        <f t="shared" si="19"/>
        <v>#DIV/0!</v>
      </c>
    </row>
    <row r="262" spans="1:9" x14ac:dyDescent="0.3">
      <c r="A262" s="67" t="s">
        <v>388</v>
      </c>
      <c r="B262" s="68">
        <v>0</v>
      </c>
      <c r="C262" s="19">
        <f t="shared" si="15"/>
        <v>0</v>
      </c>
      <c r="D262" s="69">
        <v>9.6740999999999993E-4</v>
      </c>
      <c r="E262" s="19">
        <f t="shared" si="16"/>
        <v>9.4998000464153291E-8</v>
      </c>
      <c r="F262" s="70">
        <v>4.3531769999999997E-2</v>
      </c>
      <c r="G262" s="19">
        <f t="shared" si="17"/>
        <v>5.8666883992565367E-6</v>
      </c>
      <c r="H262" s="19">
        <f t="shared" si="18"/>
        <v>-1</v>
      </c>
      <c r="I262" s="19">
        <f t="shared" si="19"/>
        <v>-1</v>
      </c>
    </row>
    <row r="263" spans="1:9" x14ac:dyDescent="0.3">
      <c r="A263" s="67" t="s">
        <v>400</v>
      </c>
      <c r="B263" s="68">
        <v>0</v>
      </c>
      <c r="C263" s="19">
        <f t="shared" si="15"/>
        <v>0</v>
      </c>
      <c r="D263" s="69">
        <v>0</v>
      </c>
      <c r="E263" s="19">
        <f t="shared" si="16"/>
        <v>0</v>
      </c>
      <c r="F263" s="70">
        <v>0</v>
      </c>
      <c r="G263" s="19">
        <f t="shared" si="17"/>
        <v>0</v>
      </c>
      <c r="H263" s="19" t="e">
        <f t="shared" si="18"/>
        <v>#DIV/0!</v>
      </c>
      <c r="I263" s="19" t="e">
        <f t="shared" si="19"/>
        <v>#DIV/0!</v>
      </c>
    </row>
    <row r="264" spans="1:9" x14ac:dyDescent="0.3">
      <c r="A264" s="67" t="s">
        <v>401</v>
      </c>
      <c r="B264" s="68">
        <v>0</v>
      </c>
      <c r="C264" s="19">
        <f t="shared" si="15"/>
        <v>0</v>
      </c>
      <c r="D264" s="69">
        <v>0</v>
      </c>
      <c r="E264" s="19">
        <f t="shared" si="16"/>
        <v>0</v>
      </c>
      <c r="F264" s="70">
        <v>0</v>
      </c>
      <c r="G264" s="19">
        <f t="shared" si="17"/>
        <v>0</v>
      </c>
      <c r="H264" s="19" t="e">
        <f t="shared" si="18"/>
        <v>#DIV/0!</v>
      </c>
      <c r="I264" s="19" t="e">
        <f t="shared" si="19"/>
        <v>#DIV/0!</v>
      </c>
    </row>
    <row r="265" spans="1:9" x14ac:dyDescent="0.3">
      <c r="A265" s="67" t="s">
        <v>442</v>
      </c>
      <c r="B265" s="68">
        <v>0</v>
      </c>
      <c r="C265" s="19">
        <f t="shared" ref="C265:C271" si="20">(B265/$B$271)</f>
        <v>0</v>
      </c>
      <c r="D265" s="69">
        <v>3.5000000000000001E-3</v>
      </c>
      <c r="E265" s="19">
        <f t="shared" ref="E265:E271" si="21">(D265/$D$271)</f>
        <v>3.4369398871681761E-7</v>
      </c>
      <c r="F265" s="70">
        <v>0</v>
      </c>
      <c r="G265" s="19">
        <f t="shared" ref="G265:G271" si="22">(F265/$F$271)</f>
        <v>0</v>
      </c>
      <c r="H265" s="19">
        <f t="shared" ref="H265:H271" si="23">(B265/D265)-1</f>
        <v>-1</v>
      </c>
      <c r="I265" s="19" t="e">
        <f t="shared" ref="I265:I271" si="24">(B265/F265)-1</f>
        <v>#DIV/0!</v>
      </c>
    </row>
    <row r="266" spans="1:9" x14ac:dyDescent="0.3">
      <c r="A266" s="67" t="s">
        <v>483</v>
      </c>
      <c r="B266" s="68">
        <v>0</v>
      </c>
      <c r="C266" s="19">
        <f t="shared" si="20"/>
        <v>0</v>
      </c>
      <c r="D266" s="69">
        <v>1.1816159999999999E-2</v>
      </c>
      <c r="E266" s="19">
        <f t="shared" si="21"/>
        <v>1.1603266176331747E-6</v>
      </c>
      <c r="F266" s="70">
        <v>6.3303700000000001E-3</v>
      </c>
      <c r="G266" s="19">
        <f t="shared" si="22"/>
        <v>8.5313113254989643E-7</v>
      </c>
      <c r="H266" s="19">
        <f t="shared" si="23"/>
        <v>-1</v>
      </c>
      <c r="I266" s="19">
        <f t="shared" si="24"/>
        <v>-1</v>
      </c>
    </row>
    <row r="267" spans="1:9" x14ac:dyDescent="0.3">
      <c r="A267" s="67" t="s">
        <v>493</v>
      </c>
      <c r="B267" s="68">
        <v>0</v>
      </c>
      <c r="C267" s="19">
        <f t="shared" si="20"/>
        <v>0</v>
      </c>
      <c r="D267" s="69">
        <v>0</v>
      </c>
      <c r="E267" s="19">
        <f t="shared" si="21"/>
        <v>0</v>
      </c>
      <c r="F267" s="70">
        <v>0</v>
      </c>
      <c r="G267" s="19">
        <f t="shared" si="22"/>
        <v>0</v>
      </c>
      <c r="H267" s="19" t="e">
        <f t="shared" si="23"/>
        <v>#DIV/0!</v>
      </c>
      <c r="I267" s="19" t="e">
        <f t="shared" si="24"/>
        <v>#DIV/0!</v>
      </c>
    </row>
    <row r="268" spans="1:9" x14ac:dyDescent="0.3">
      <c r="A268" s="67" t="s">
        <v>561</v>
      </c>
      <c r="B268" s="68">
        <v>0</v>
      </c>
      <c r="C268" s="19">
        <f t="shared" si="20"/>
        <v>0</v>
      </c>
      <c r="D268" s="69">
        <v>0</v>
      </c>
      <c r="E268" s="19">
        <f t="shared" si="21"/>
        <v>0</v>
      </c>
      <c r="F268" s="70">
        <v>0</v>
      </c>
      <c r="G268" s="19">
        <f t="shared" si="22"/>
        <v>0</v>
      </c>
      <c r="H268" s="19" t="e">
        <f t="shared" si="23"/>
        <v>#DIV/0!</v>
      </c>
      <c r="I268" s="19" t="e">
        <f t="shared" si="24"/>
        <v>#DIV/0!</v>
      </c>
    </row>
    <row r="269" spans="1:9" x14ac:dyDescent="0.3">
      <c r="A269" s="67" t="s">
        <v>573</v>
      </c>
      <c r="B269" s="68">
        <v>0</v>
      </c>
      <c r="C269" s="19">
        <f t="shared" si="20"/>
        <v>0</v>
      </c>
      <c r="D269" s="69">
        <v>0</v>
      </c>
      <c r="E269" s="19">
        <f t="shared" si="21"/>
        <v>0</v>
      </c>
      <c r="F269" s="70">
        <v>0</v>
      </c>
      <c r="G269" s="19">
        <f t="shared" si="22"/>
        <v>0</v>
      </c>
      <c r="H269" s="19" t="e">
        <f t="shared" si="23"/>
        <v>#DIV/0!</v>
      </c>
      <c r="I269" s="19" t="e">
        <f t="shared" si="24"/>
        <v>#DIV/0!</v>
      </c>
    </row>
    <row r="270" spans="1:9" x14ac:dyDescent="0.3">
      <c r="A270" s="67" t="s">
        <v>574</v>
      </c>
      <c r="B270" s="68">
        <v>0</v>
      </c>
      <c r="C270" s="19">
        <f t="shared" si="20"/>
        <v>0</v>
      </c>
      <c r="D270" s="69">
        <v>0</v>
      </c>
      <c r="E270" s="19">
        <f t="shared" si="21"/>
        <v>0</v>
      </c>
      <c r="F270" s="70">
        <v>0</v>
      </c>
      <c r="G270" s="19">
        <f t="shared" si="22"/>
        <v>0</v>
      </c>
      <c r="H270" s="19" t="e">
        <f t="shared" si="23"/>
        <v>#DIV/0!</v>
      </c>
      <c r="I270" s="19" t="e">
        <f t="shared" si="24"/>
        <v>#DIV/0!</v>
      </c>
    </row>
    <row r="271" spans="1:9" x14ac:dyDescent="0.3">
      <c r="A271" s="67" t="s">
        <v>579</v>
      </c>
      <c r="B271" s="68">
        <v>10389.370508299995</v>
      </c>
      <c r="C271" s="19">
        <f t="shared" si="20"/>
        <v>1</v>
      </c>
      <c r="D271" s="69">
        <v>10183.477497139997</v>
      </c>
      <c r="E271" s="19">
        <f t="shared" si="21"/>
        <v>1</v>
      </c>
      <c r="F271" s="70">
        <v>7420.1605807999986</v>
      </c>
      <c r="G271" s="19">
        <f t="shared" si="22"/>
        <v>1</v>
      </c>
      <c r="H271" s="19">
        <f t="shared" si="23"/>
        <v>2.021834007271317E-2</v>
      </c>
      <c r="I271" s="19">
        <f t="shared" si="24"/>
        <v>0.40015440301695926</v>
      </c>
    </row>
    <row r="272" spans="1:9" x14ac:dyDescent="0.3">
      <c r="B272" s="29"/>
    </row>
  </sheetData>
  <mergeCells count="6">
    <mergeCell ref="I6:I7"/>
    <mergeCell ref="A6:A7"/>
    <mergeCell ref="B6:C6"/>
    <mergeCell ref="D6:E6"/>
    <mergeCell ref="F6:G6"/>
    <mergeCell ref="H6:H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workbookViewId="0">
      <selection activeCell="A7" sqref="A7:G263"/>
    </sheetView>
  </sheetViews>
  <sheetFormatPr defaultRowHeight="14.4" x14ac:dyDescent="0.3"/>
  <cols>
    <col min="1" max="1" width="40.5546875" style="37" customWidth="1"/>
    <col min="2" max="2" width="20" style="37" bestFit="1" customWidth="1"/>
    <col min="3" max="3" width="33" style="37" bestFit="1" customWidth="1"/>
    <col min="4" max="4" width="32.5546875" style="37" customWidth="1"/>
    <col min="5" max="5" width="12.6640625" style="37" bestFit="1" customWidth="1"/>
    <col min="6" max="6" width="54.6640625" style="37" bestFit="1" customWidth="1"/>
    <col min="7" max="7" width="9.109375" style="37"/>
  </cols>
  <sheetData>
    <row r="1" spans="1:6" x14ac:dyDescent="0.3">
      <c r="B1" s="26"/>
    </row>
    <row r="2" spans="1:6" x14ac:dyDescent="0.3">
      <c r="A2" s="5" t="s">
        <v>32</v>
      </c>
      <c r="C2" s="38"/>
      <c r="D2" s="38"/>
    </row>
    <row r="5" spans="1:6" x14ac:dyDescent="0.3">
      <c r="A5" s="22" t="s">
        <v>56</v>
      </c>
      <c r="B5" s="22" t="s">
        <v>597</v>
      </c>
      <c r="C5" s="39"/>
      <c r="D5" s="39"/>
      <c r="E5" s="39"/>
      <c r="F5" s="39"/>
    </row>
    <row r="6" spans="1:6" x14ac:dyDescent="0.3">
      <c r="A6" s="71" t="s">
        <v>57</v>
      </c>
      <c r="B6" s="71" t="s">
        <v>477</v>
      </c>
      <c r="C6" s="71" t="s">
        <v>385</v>
      </c>
      <c r="D6" s="71" t="s">
        <v>466</v>
      </c>
      <c r="E6" s="71" t="s">
        <v>324</v>
      </c>
      <c r="F6" s="71" t="s">
        <v>576</v>
      </c>
    </row>
    <row r="7" spans="1:6" x14ac:dyDescent="0.3">
      <c r="A7" s="71" t="s">
        <v>20</v>
      </c>
      <c r="B7" s="71">
        <v>113014</v>
      </c>
      <c r="C7" s="71"/>
      <c r="D7" s="71">
        <v>37611501.219999999</v>
      </c>
      <c r="E7" s="71">
        <v>116719838.72</v>
      </c>
      <c r="F7" s="71">
        <v>363869180</v>
      </c>
    </row>
    <row r="8" spans="1:6" x14ac:dyDescent="0.3">
      <c r="A8" s="71" t="s">
        <v>67</v>
      </c>
      <c r="B8" s="71">
        <v>406.9</v>
      </c>
      <c r="C8" s="71"/>
      <c r="D8" s="71"/>
      <c r="E8" s="71">
        <v>26071.08</v>
      </c>
      <c r="F8" s="71">
        <v>3900</v>
      </c>
    </row>
    <row r="9" spans="1:6" x14ac:dyDescent="0.3">
      <c r="A9" s="71" t="s">
        <v>128</v>
      </c>
      <c r="B9" s="71"/>
      <c r="C9" s="71"/>
      <c r="D9" s="71">
        <v>5000</v>
      </c>
      <c r="E9" s="71">
        <v>321986396.17000002</v>
      </c>
      <c r="F9" s="71"/>
    </row>
    <row r="10" spans="1:6" x14ac:dyDescent="0.3">
      <c r="A10" s="71" t="s">
        <v>305</v>
      </c>
      <c r="B10" s="71"/>
      <c r="C10" s="71"/>
      <c r="D10" s="71"/>
      <c r="E10" s="71">
        <v>86435167.180000007</v>
      </c>
      <c r="F10" s="71"/>
    </row>
    <row r="11" spans="1:6" x14ac:dyDescent="0.3">
      <c r="A11" s="71" t="s">
        <v>97</v>
      </c>
      <c r="B11" s="71">
        <v>6096.26</v>
      </c>
      <c r="C11" s="71"/>
      <c r="D11" s="71"/>
      <c r="E11" s="71">
        <v>85880514.469999999</v>
      </c>
      <c r="F11" s="71"/>
    </row>
    <row r="12" spans="1:6" x14ac:dyDescent="0.3">
      <c r="A12" s="71" t="s">
        <v>213</v>
      </c>
      <c r="B12" s="71"/>
      <c r="C12" s="71"/>
      <c r="D12" s="71"/>
      <c r="E12" s="71">
        <v>73721396.439999998</v>
      </c>
      <c r="F12" s="71"/>
    </row>
    <row r="13" spans="1:6" x14ac:dyDescent="0.3">
      <c r="A13" s="71" t="s">
        <v>169</v>
      </c>
      <c r="B13" s="71">
        <v>65015075.659999996</v>
      </c>
      <c r="C13" s="71"/>
      <c r="D13" s="71"/>
      <c r="E13" s="71">
        <v>52974269.740000002</v>
      </c>
      <c r="F13" s="71"/>
    </row>
    <row r="14" spans="1:6" x14ac:dyDescent="0.3">
      <c r="A14" s="71" t="s">
        <v>219</v>
      </c>
      <c r="B14" s="71">
        <v>342566570.63</v>
      </c>
      <c r="C14" s="71"/>
      <c r="D14" s="71"/>
      <c r="E14" s="71">
        <v>27396619.48</v>
      </c>
      <c r="F14" s="71"/>
    </row>
    <row r="15" spans="1:6" x14ac:dyDescent="0.3">
      <c r="A15" s="71" t="s">
        <v>135</v>
      </c>
      <c r="B15" s="71"/>
      <c r="C15" s="71"/>
      <c r="D15" s="71"/>
      <c r="E15" s="71">
        <v>26976807.68</v>
      </c>
      <c r="F15" s="71"/>
    </row>
    <row r="16" spans="1:6" x14ac:dyDescent="0.3">
      <c r="A16" s="71" t="s">
        <v>239</v>
      </c>
      <c r="B16" s="71"/>
      <c r="C16" s="71"/>
      <c r="D16" s="71"/>
      <c r="E16" s="71">
        <v>22134906.48</v>
      </c>
      <c r="F16" s="71"/>
    </row>
    <row r="17" spans="1:6" x14ac:dyDescent="0.3">
      <c r="A17" s="71" t="s">
        <v>114</v>
      </c>
      <c r="B17" s="71">
        <v>70817283.870000005</v>
      </c>
      <c r="C17" s="71"/>
      <c r="D17" s="71">
        <v>338</v>
      </c>
      <c r="E17" s="71">
        <v>15351805.880000001</v>
      </c>
      <c r="F17" s="71"/>
    </row>
    <row r="18" spans="1:6" x14ac:dyDescent="0.3">
      <c r="A18" s="71" t="s">
        <v>307</v>
      </c>
      <c r="B18" s="71"/>
      <c r="C18" s="71"/>
      <c r="D18" s="71"/>
      <c r="E18" s="71">
        <v>10211644.300000001</v>
      </c>
      <c r="F18" s="71"/>
    </row>
    <row r="19" spans="1:6" x14ac:dyDescent="0.3">
      <c r="A19" s="71" t="s">
        <v>105</v>
      </c>
      <c r="B19" s="71">
        <v>1930904297.1099999</v>
      </c>
      <c r="C19" s="71">
        <v>1765482088.29</v>
      </c>
      <c r="D19" s="71">
        <v>1374003.71</v>
      </c>
      <c r="E19" s="71">
        <v>8457041</v>
      </c>
      <c r="F19" s="71"/>
    </row>
    <row r="20" spans="1:6" x14ac:dyDescent="0.3">
      <c r="A20" s="71" t="s">
        <v>254</v>
      </c>
      <c r="B20" s="71"/>
      <c r="C20" s="71"/>
      <c r="D20" s="71"/>
      <c r="E20" s="71">
        <v>5178048.07</v>
      </c>
      <c r="F20" s="71"/>
    </row>
    <row r="21" spans="1:6" x14ac:dyDescent="0.3">
      <c r="A21" s="71" t="s">
        <v>79</v>
      </c>
      <c r="B21" s="71">
        <v>297703104.25</v>
      </c>
      <c r="C21" s="71"/>
      <c r="D21" s="71">
        <v>158421161.27000001</v>
      </c>
      <c r="E21" s="71">
        <v>3608858.09</v>
      </c>
      <c r="F21" s="71"/>
    </row>
    <row r="22" spans="1:6" x14ac:dyDescent="0.3">
      <c r="A22" s="71" t="s">
        <v>251</v>
      </c>
      <c r="B22" s="71"/>
      <c r="C22" s="71"/>
      <c r="D22" s="71"/>
      <c r="E22" s="71">
        <v>2866978</v>
      </c>
      <c r="F22" s="71"/>
    </row>
    <row r="23" spans="1:6" x14ac:dyDescent="0.3">
      <c r="A23" s="71" t="s">
        <v>72</v>
      </c>
      <c r="B23" s="71"/>
      <c r="C23" s="71"/>
      <c r="D23" s="71"/>
      <c r="E23" s="71">
        <v>2691092.59</v>
      </c>
      <c r="F23" s="71"/>
    </row>
    <row r="24" spans="1:6" x14ac:dyDescent="0.3">
      <c r="A24" s="71" t="s">
        <v>148</v>
      </c>
      <c r="B24" s="71"/>
      <c r="C24" s="71"/>
      <c r="D24" s="71"/>
      <c r="E24" s="71">
        <v>1638952.92</v>
      </c>
      <c r="F24" s="71"/>
    </row>
    <row r="25" spans="1:6" x14ac:dyDescent="0.3">
      <c r="A25" s="71" t="s">
        <v>101</v>
      </c>
      <c r="B25" s="71"/>
      <c r="C25" s="71"/>
      <c r="D25" s="71"/>
      <c r="E25" s="71">
        <v>1515105.86</v>
      </c>
      <c r="F25" s="71"/>
    </row>
    <row r="26" spans="1:6" x14ac:dyDescent="0.3">
      <c r="A26" s="71" t="s">
        <v>208</v>
      </c>
      <c r="B26" s="71"/>
      <c r="C26" s="71"/>
      <c r="D26" s="71"/>
      <c r="E26" s="71">
        <v>1381804</v>
      </c>
      <c r="F26" s="71"/>
    </row>
    <row r="27" spans="1:6" x14ac:dyDescent="0.3">
      <c r="A27" s="71" t="s">
        <v>154</v>
      </c>
      <c r="B27" s="71"/>
      <c r="C27" s="71"/>
      <c r="D27" s="71">
        <v>22216983.48</v>
      </c>
      <c r="E27" s="71">
        <v>1375156.5</v>
      </c>
      <c r="F27" s="71"/>
    </row>
    <row r="28" spans="1:6" x14ac:dyDescent="0.3">
      <c r="A28" s="71" t="s">
        <v>193</v>
      </c>
      <c r="B28" s="71"/>
      <c r="C28" s="71"/>
      <c r="D28" s="71"/>
      <c r="E28" s="71">
        <v>1297564.32</v>
      </c>
      <c r="F28" s="71"/>
    </row>
    <row r="29" spans="1:6" x14ac:dyDescent="0.3">
      <c r="A29" s="71" t="s">
        <v>310</v>
      </c>
      <c r="B29" s="71"/>
      <c r="C29" s="71"/>
      <c r="D29" s="71">
        <v>482595047.27999997</v>
      </c>
      <c r="E29" s="71">
        <v>866686.7</v>
      </c>
      <c r="F29" s="71"/>
    </row>
    <row r="30" spans="1:6" x14ac:dyDescent="0.3">
      <c r="A30" s="71" t="s">
        <v>210</v>
      </c>
      <c r="B30" s="71"/>
      <c r="C30" s="71"/>
      <c r="D30" s="71"/>
      <c r="E30" s="71">
        <v>378000</v>
      </c>
      <c r="F30" s="71"/>
    </row>
    <row r="31" spans="1:6" x14ac:dyDescent="0.3">
      <c r="A31" s="71" t="s">
        <v>158</v>
      </c>
      <c r="B31" s="71">
        <v>13079.22</v>
      </c>
      <c r="C31" s="71"/>
      <c r="D31" s="71"/>
      <c r="E31" s="71">
        <v>76092.850000000006</v>
      </c>
      <c r="F31" s="71"/>
    </row>
    <row r="32" spans="1:6" x14ac:dyDescent="0.3">
      <c r="A32" s="71" t="s">
        <v>234</v>
      </c>
      <c r="B32" s="71"/>
      <c r="C32" s="71"/>
      <c r="D32" s="71"/>
      <c r="E32" s="71">
        <v>9595.26</v>
      </c>
      <c r="F32" s="71"/>
    </row>
    <row r="33" spans="1:6" x14ac:dyDescent="0.3">
      <c r="A33" s="71" t="s">
        <v>197</v>
      </c>
      <c r="B33" s="71"/>
      <c r="C33" s="71"/>
      <c r="D33" s="71"/>
      <c r="E33" s="71">
        <v>4895.8</v>
      </c>
      <c r="F33" s="71"/>
    </row>
    <row r="34" spans="1:6" x14ac:dyDescent="0.3">
      <c r="A34" s="71" t="s">
        <v>228</v>
      </c>
      <c r="B34" s="71"/>
      <c r="C34" s="71"/>
      <c r="D34" s="71"/>
      <c r="E34" s="71">
        <v>295.37</v>
      </c>
      <c r="F34" s="71"/>
    </row>
    <row r="35" spans="1:6" x14ac:dyDescent="0.3">
      <c r="A35" s="71" t="s">
        <v>60</v>
      </c>
      <c r="B35" s="71">
        <v>35510.699999999997</v>
      </c>
      <c r="C35" s="71"/>
      <c r="D35" s="71">
        <v>225322403.19</v>
      </c>
      <c r="E35" s="71"/>
      <c r="F35" s="71"/>
    </row>
    <row r="36" spans="1:6" x14ac:dyDescent="0.3">
      <c r="A36" s="71" t="s">
        <v>287</v>
      </c>
      <c r="B36" s="71"/>
      <c r="C36" s="71"/>
      <c r="D36" s="71">
        <v>39500086.979999997</v>
      </c>
      <c r="E36" s="71"/>
      <c r="F36" s="71"/>
    </row>
    <row r="37" spans="1:6" x14ac:dyDescent="0.3">
      <c r="A37" s="71" t="s">
        <v>163</v>
      </c>
      <c r="B37" s="71"/>
      <c r="C37" s="71"/>
      <c r="D37" s="71">
        <v>7515150.8600000003</v>
      </c>
      <c r="E37" s="71"/>
      <c r="F37" s="71"/>
    </row>
    <row r="38" spans="1:6" x14ac:dyDescent="0.3">
      <c r="A38" s="71" t="s">
        <v>164</v>
      </c>
      <c r="B38" s="71"/>
      <c r="C38" s="71"/>
      <c r="D38" s="71">
        <v>6427363.2800000003</v>
      </c>
      <c r="E38" s="71"/>
      <c r="F38" s="71"/>
    </row>
    <row r="39" spans="1:6" x14ac:dyDescent="0.3">
      <c r="A39" s="71" t="s">
        <v>245</v>
      </c>
      <c r="B39" s="71"/>
      <c r="C39" s="71"/>
      <c r="D39" s="71">
        <v>640809.06000000006</v>
      </c>
      <c r="E39" s="71"/>
      <c r="F39" s="71"/>
    </row>
    <row r="40" spans="1:6" x14ac:dyDescent="0.3">
      <c r="A40" s="71" t="s">
        <v>71</v>
      </c>
      <c r="B40" s="71"/>
      <c r="C40" s="71"/>
      <c r="D40" s="71">
        <v>191036</v>
      </c>
      <c r="E40" s="71"/>
      <c r="F40" s="71"/>
    </row>
    <row r="41" spans="1:6" x14ac:dyDescent="0.3">
      <c r="A41" s="71" t="s">
        <v>88</v>
      </c>
      <c r="B41" s="71"/>
      <c r="C41" s="71"/>
      <c r="D41" s="71">
        <v>57686</v>
      </c>
      <c r="E41" s="71"/>
      <c r="F41" s="71"/>
    </row>
    <row r="42" spans="1:6" x14ac:dyDescent="0.3">
      <c r="A42" s="71" t="s">
        <v>59</v>
      </c>
      <c r="B42" s="71"/>
      <c r="C42" s="71"/>
      <c r="D42" s="71"/>
      <c r="E42" s="71"/>
      <c r="F42" s="71"/>
    </row>
    <row r="43" spans="1:6" x14ac:dyDescent="0.3">
      <c r="A43" s="71" t="s">
        <v>61</v>
      </c>
      <c r="B43" s="71"/>
      <c r="C43" s="71"/>
      <c r="D43" s="71"/>
      <c r="E43" s="71"/>
      <c r="F43" s="71"/>
    </row>
    <row r="44" spans="1:6" x14ac:dyDescent="0.3">
      <c r="A44" s="71" t="s">
        <v>62</v>
      </c>
      <c r="B44" s="71"/>
      <c r="C44" s="71"/>
      <c r="D44" s="71"/>
      <c r="E44" s="71"/>
      <c r="F44" s="71"/>
    </row>
    <row r="45" spans="1:6" x14ac:dyDescent="0.3">
      <c r="A45" s="71" t="s">
        <v>63</v>
      </c>
      <c r="B45" s="71"/>
      <c r="C45" s="71"/>
      <c r="D45" s="71"/>
      <c r="E45" s="71"/>
      <c r="F45" s="71"/>
    </row>
    <row r="46" spans="1:6" x14ac:dyDescent="0.3">
      <c r="A46" s="71" t="s">
        <v>64</v>
      </c>
      <c r="B46" s="71"/>
      <c r="C46" s="71"/>
      <c r="D46" s="71"/>
      <c r="E46" s="71"/>
      <c r="F46" s="71"/>
    </row>
    <row r="47" spans="1:6" x14ac:dyDescent="0.3">
      <c r="A47" s="71" t="s">
        <v>65</v>
      </c>
      <c r="B47" s="71"/>
      <c r="C47" s="71"/>
      <c r="D47" s="71"/>
      <c r="E47" s="71"/>
      <c r="F47" s="71"/>
    </row>
    <row r="48" spans="1:6" x14ac:dyDescent="0.3">
      <c r="A48" s="71" t="s">
        <v>66</v>
      </c>
      <c r="B48" s="71"/>
      <c r="C48" s="71"/>
      <c r="D48" s="71"/>
      <c r="E48" s="71"/>
      <c r="F48" s="71"/>
    </row>
    <row r="49" spans="1:6" x14ac:dyDescent="0.3">
      <c r="A49" s="71" t="s">
        <v>68</v>
      </c>
      <c r="B49" s="71"/>
      <c r="C49" s="71"/>
      <c r="D49" s="71"/>
      <c r="E49" s="71"/>
      <c r="F49" s="71"/>
    </row>
    <row r="50" spans="1:6" x14ac:dyDescent="0.3">
      <c r="A50" s="71" t="s">
        <v>69</v>
      </c>
      <c r="B50" s="71"/>
      <c r="C50" s="71"/>
      <c r="D50" s="71"/>
      <c r="E50" s="71"/>
      <c r="F50" s="71"/>
    </row>
    <row r="51" spans="1:6" x14ac:dyDescent="0.3">
      <c r="A51" s="71" t="s">
        <v>70</v>
      </c>
      <c r="B51" s="71"/>
      <c r="C51" s="71"/>
      <c r="D51" s="71"/>
      <c r="E51" s="71"/>
      <c r="F51" s="71"/>
    </row>
    <row r="52" spans="1:6" x14ac:dyDescent="0.3">
      <c r="A52" s="71" t="s">
        <v>73</v>
      </c>
      <c r="B52" s="71"/>
      <c r="C52" s="71"/>
      <c r="D52" s="71"/>
      <c r="E52" s="71"/>
      <c r="F52" s="71"/>
    </row>
    <row r="53" spans="1:6" x14ac:dyDescent="0.3">
      <c r="A53" s="71" t="s">
        <v>74</v>
      </c>
      <c r="B53" s="71"/>
      <c r="C53" s="71"/>
      <c r="D53" s="71"/>
      <c r="E53" s="71"/>
      <c r="F53" s="71"/>
    </row>
    <row r="54" spans="1:6" x14ac:dyDescent="0.3">
      <c r="A54" s="71" t="s">
        <v>75</v>
      </c>
      <c r="B54" s="71"/>
      <c r="C54" s="71"/>
      <c r="D54" s="71"/>
      <c r="E54" s="71"/>
      <c r="F54" s="71"/>
    </row>
    <row r="55" spans="1:6" x14ac:dyDescent="0.3">
      <c r="A55" s="71" t="s">
        <v>76</v>
      </c>
      <c r="B55" s="71"/>
      <c r="C55" s="71"/>
      <c r="D55" s="71"/>
      <c r="E55" s="71"/>
      <c r="F55" s="71"/>
    </row>
    <row r="56" spans="1:6" x14ac:dyDescent="0.3">
      <c r="A56" s="71" t="s">
        <v>77</v>
      </c>
      <c r="B56" s="71"/>
      <c r="C56" s="71"/>
      <c r="D56" s="71"/>
      <c r="E56" s="71"/>
      <c r="F56" s="71"/>
    </row>
    <row r="57" spans="1:6" x14ac:dyDescent="0.3">
      <c r="A57" s="71" t="s">
        <v>78</v>
      </c>
      <c r="B57" s="71"/>
      <c r="C57" s="71"/>
      <c r="D57" s="71"/>
      <c r="E57" s="71"/>
      <c r="F57" s="71"/>
    </row>
    <row r="58" spans="1:6" x14ac:dyDescent="0.3">
      <c r="A58" s="71" t="s">
        <v>80</v>
      </c>
      <c r="B58" s="71"/>
      <c r="C58" s="71"/>
      <c r="D58" s="71"/>
      <c r="E58" s="71"/>
      <c r="F58" s="71"/>
    </row>
    <row r="59" spans="1:6" x14ac:dyDescent="0.3">
      <c r="A59" s="71" t="s">
        <v>81</v>
      </c>
      <c r="B59" s="71"/>
      <c r="C59" s="71"/>
      <c r="D59" s="71"/>
      <c r="E59" s="71"/>
      <c r="F59" s="71"/>
    </row>
    <row r="60" spans="1:6" x14ac:dyDescent="0.3">
      <c r="A60" s="71" t="s">
        <v>82</v>
      </c>
      <c r="B60" s="71"/>
      <c r="C60" s="71"/>
      <c r="D60" s="71"/>
      <c r="E60" s="71"/>
      <c r="F60" s="71"/>
    </row>
    <row r="61" spans="1:6" x14ac:dyDescent="0.3">
      <c r="A61" s="71" t="s">
        <v>83</v>
      </c>
      <c r="B61" s="71"/>
      <c r="C61" s="71"/>
      <c r="D61" s="71"/>
      <c r="E61" s="71"/>
      <c r="F61" s="71"/>
    </row>
    <row r="62" spans="1:6" x14ac:dyDescent="0.3">
      <c r="A62" s="71" t="s">
        <v>84</v>
      </c>
      <c r="B62" s="71"/>
      <c r="C62" s="71"/>
      <c r="D62" s="71"/>
      <c r="E62" s="71"/>
      <c r="F62" s="71"/>
    </row>
    <row r="63" spans="1:6" x14ac:dyDescent="0.3">
      <c r="A63" s="71" t="s">
        <v>85</v>
      </c>
      <c r="B63" s="71"/>
      <c r="C63" s="71"/>
      <c r="D63" s="71"/>
      <c r="E63" s="71"/>
      <c r="F63" s="71"/>
    </row>
    <row r="64" spans="1:6" x14ac:dyDescent="0.3">
      <c r="A64" s="71" t="s">
        <v>86</v>
      </c>
      <c r="B64" s="71"/>
      <c r="C64" s="71"/>
      <c r="D64" s="71"/>
      <c r="E64" s="71"/>
      <c r="F64" s="71"/>
    </row>
    <row r="65" spans="1:6" x14ac:dyDescent="0.3">
      <c r="A65" s="71" t="s">
        <v>87</v>
      </c>
      <c r="B65" s="71"/>
      <c r="C65" s="71"/>
      <c r="D65" s="71"/>
      <c r="E65" s="71"/>
      <c r="F65" s="71"/>
    </row>
    <row r="66" spans="1:6" x14ac:dyDescent="0.3">
      <c r="A66" s="71" t="s">
        <v>89</v>
      </c>
      <c r="B66" s="71"/>
      <c r="C66" s="71"/>
      <c r="D66" s="71"/>
      <c r="E66" s="71"/>
      <c r="F66" s="71"/>
    </row>
    <row r="67" spans="1:6" x14ac:dyDescent="0.3">
      <c r="A67" s="71" t="s">
        <v>90</v>
      </c>
      <c r="B67" s="71"/>
      <c r="C67" s="71"/>
      <c r="D67" s="71"/>
      <c r="E67" s="71"/>
      <c r="F67" s="71"/>
    </row>
    <row r="68" spans="1:6" x14ac:dyDescent="0.3">
      <c r="A68" s="71" t="s">
        <v>91</v>
      </c>
      <c r="B68" s="71"/>
      <c r="C68" s="71"/>
      <c r="D68" s="71"/>
      <c r="E68" s="71"/>
      <c r="F68" s="71"/>
    </row>
    <row r="69" spans="1:6" x14ac:dyDescent="0.3">
      <c r="A69" s="71" t="s">
        <v>92</v>
      </c>
      <c r="B69" s="71"/>
      <c r="C69" s="71"/>
      <c r="D69" s="71"/>
      <c r="E69" s="71"/>
      <c r="F69" s="71"/>
    </row>
    <row r="70" spans="1:6" x14ac:dyDescent="0.3">
      <c r="A70" s="71" t="s">
        <v>93</v>
      </c>
      <c r="B70" s="71"/>
      <c r="C70" s="71"/>
      <c r="D70" s="71"/>
      <c r="E70" s="71"/>
      <c r="F70" s="71"/>
    </row>
    <row r="71" spans="1:6" x14ac:dyDescent="0.3">
      <c r="A71" s="71" t="s">
        <v>94</v>
      </c>
      <c r="B71" s="71"/>
      <c r="C71" s="71"/>
      <c r="D71" s="71"/>
      <c r="E71" s="71"/>
      <c r="F71" s="71"/>
    </row>
    <row r="72" spans="1:6" x14ac:dyDescent="0.3">
      <c r="A72" s="71" t="s">
        <v>95</v>
      </c>
      <c r="B72" s="71"/>
      <c r="C72" s="71"/>
      <c r="D72" s="71"/>
      <c r="E72" s="71"/>
      <c r="F72" s="71"/>
    </row>
    <row r="73" spans="1:6" x14ac:dyDescent="0.3">
      <c r="A73" s="71" t="s">
        <v>96</v>
      </c>
      <c r="B73" s="71"/>
      <c r="C73" s="71"/>
      <c r="D73" s="71"/>
      <c r="E73" s="71"/>
      <c r="F73" s="71"/>
    </row>
    <row r="74" spans="1:6" x14ac:dyDescent="0.3">
      <c r="A74" s="71" t="s">
        <v>98</v>
      </c>
      <c r="B74" s="71"/>
      <c r="C74" s="71"/>
      <c r="D74" s="71"/>
      <c r="E74" s="71"/>
      <c r="F74" s="71"/>
    </row>
    <row r="75" spans="1:6" x14ac:dyDescent="0.3">
      <c r="A75" s="71" t="s">
        <v>99</v>
      </c>
      <c r="B75" s="71"/>
      <c r="C75" s="71"/>
      <c r="D75" s="71"/>
      <c r="E75" s="71"/>
      <c r="F75" s="71"/>
    </row>
    <row r="76" spans="1:6" x14ac:dyDescent="0.3">
      <c r="A76" s="71" t="s">
        <v>100</v>
      </c>
      <c r="B76" s="71"/>
      <c r="C76" s="71"/>
      <c r="D76" s="71"/>
      <c r="E76" s="71"/>
      <c r="F76" s="71"/>
    </row>
    <row r="77" spans="1:6" x14ac:dyDescent="0.3">
      <c r="A77" s="71" t="s">
        <v>102</v>
      </c>
      <c r="B77" s="71"/>
      <c r="C77" s="71"/>
      <c r="D77" s="71"/>
      <c r="E77" s="71"/>
      <c r="F77" s="71"/>
    </row>
    <row r="78" spans="1:6" x14ac:dyDescent="0.3">
      <c r="A78" s="71" t="s">
        <v>103</v>
      </c>
      <c r="B78" s="71"/>
      <c r="C78" s="71"/>
      <c r="D78" s="71"/>
      <c r="E78" s="71"/>
      <c r="F78" s="71"/>
    </row>
    <row r="79" spans="1:6" x14ac:dyDescent="0.3">
      <c r="A79" s="71" t="s">
        <v>104</v>
      </c>
      <c r="B79" s="71"/>
      <c r="C79" s="71"/>
      <c r="D79" s="71"/>
      <c r="E79" s="71"/>
      <c r="F79" s="71"/>
    </row>
    <row r="80" spans="1:6" x14ac:dyDescent="0.3">
      <c r="A80" s="71" t="s">
        <v>106</v>
      </c>
      <c r="B80" s="71"/>
      <c r="C80" s="71"/>
      <c r="D80" s="71"/>
      <c r="E80" s="71"/>
      <c r="F80" s="71"/>
    </row>
    <row r="81" spans="1:6" x14ac:dyDescent="0.3">
      <c r="A81" s="71" t="s">
        <v>107</v>
      </c>
      <c r="B81" s="71"/>
      <c r="C81" s="71"/>
      <c r="D81" s="71"/>
      <c r="E81" s="71"/>
      <c r="F81" s="71"/>
    </row>
    <row r="82" spans="1:6" x14ac:dyDescent="0.3">
      <c r="A82" s="71" t="s">
        <v>108</v>
      </c>
      <c r="B82" s="71"/>
      <c r="C82" s="71"/>
      <c r="D82" s="71"/>
      <c r="E82" s="71"/>
      <c r="F82" s="71"/>
    </row>
    <row r="83" spans="1:6" x14ac:dyDescent="0.3">
      <c r="A83" s="71" t="s">
        <v>109</v>
      </c>
      <c r="B83" s="71"/>
      <c r="C83" s="71"/>
      <c r="D83" s="71"/>
      <c r="E83" s="71"/>
      <c r="F83" s="71"/>
    </row>
    <row r="84" spans="1:6" x14ac:dyDescent="0.3">
      <c r="A84" s="71" t="s">
        <v>110</v>
      </c>
      <c r="B84" s="71"/>
      <c r="C84" s="71"/>
      <c r="D84" s="71"/>
      <c r="E84" s="71"/>
      <c r="F84" s="71"/>
    </row>
    <row r="85" spans="1:6" x14ac:dyDescent="0.3">
      <c r="A85" s="71" t="s">
        <v>111</v>
      </c>
      <c r="B85" s="71"/>
      <c r="C85" s="71"/>
      <c r="D85" s="71"/>
      <c r="E85" s="71"/>
      <c r="F85" s="71"/>
    </row>
    <row r="86" spans="1:6" x14ac:dyDescent="0.3">
      <c r="A86" s="71" t="s">
        <v>112</v>
      </c>
      <c r="B86" s="71"/>
      <c r="C86" s="71"/>
      <c r="D86" s="71"/>
      <c r="E86" s="71"/>
      <c r="F86" s="71"/>
    </row>
    <row r="87" spans="1:6" x14ac:dyDescent="0.3">
      <c r="A87" s="71" t="s">
        <v>113</v>
      </c>
      <c r="B87" s="71"/>
      <c r="C87" s="71"/>
      <c r="D87" s="71"/>
      <c r="E87" s="71"/>
      <c r="F87" s="71"/>
    </row>
    <row r="88" spans="1:6" x14ac:dyDescent="0.3">
      <c r="A88" s="71" t="s">
        <v>115</v>
      </c>
      <c r="B88" s="71"/>
      <c r="C88" s="71"/>
      <c r="D88" s="71"/>
      <c r="E88" s="71"/>
      <c r="F88" s="71"/>
    </row>
    <row r="89" spans="1:6" x14ac:dyDescent="0.3">
      <c r="A89" s="71" t="s">
        <v>116</v>
      </c>
      <c r="B89" s="71"/>
      <c r="C89" s="71"/>
      <c r="D89" s="71"/>
      <c r="E89" s="71"/>
      <c r="F89" s="71"/>
    </row>
    <row r="90" spans="1:6" x14ac:dyDescent="0.3">
      <c r="A90" s="71" t="s">
        <v>117</v>
      </c>
      <c r="B90" s="71"/>
      <c r="C90" s="71"/>
      <c r="D90" s="71"/>
      <c r="E90" s="71"/>
      <c r="F90" s="71"/>
    </row>
    <row r="91" spans="1:6" x14ac:dyDescent="0.3">
      <c r="A91" s="71" t="s">
        <v>118</v>
      </c>
      <c r="B91" s="71"/>
      <c r="C91" s="71"/>
      <c r="D91" s="71"/>
      <c r="E91" s="71"/>
      <c r="F91" s="71"/>
    </row>
    <row r="92" spans="1:6" x14ac:dyDescent="0.3">
      <c r="A92" s="71" t="s">
        <v>119</v>
      </c>
      <c r="B92" s="71"/>
      <c r="C92" s="71"/>
      <c r="D92" s="71"/>
      <c r="E92" s="71"/>
      <c r="F92" s="71"/>
    </row>
    <row r="93" spans="1:6" x14ac:dyDescent="0.3">
      <c r="A93" s="71" t="s">
        <v>120</v>
      </c>
      <c r="B93" s="71"/>
      <c r="C93" s="71"/>
      <c r="D93" s="71"/>
      <c r="E93" s="71"/>
      <c r="F93" s="71"/>
    </row>
    <row r="94" spans="1:6" x14ac:dyDescent="0.3">
      <c r="A94" s="71" t="s">
        <v>121</v>
      </c>
      <c r="B94" s="71"/>
      <c r="C94" s="71"/>
      <c r="D94" s="71"/>
      <c r="E94" s="71"/>
      <c r="F94" s="71"/>
    </row>
    <row r="95" spans="1:6" x14ac:dyDescent="0.3">
      <c r="A95" s="71" t="s">
        <v>122</v>
      </c>
      <c r="B95" s="71"/>
      <c r="C95" s="71"/>
      <c r="D95" s="71"/>
      <c r="E95" s="71"/>
      <c r="F95" s="71"/>
    </row>
    <row r="96" spans="1:6" x14ac:dyDescent="0.3">
      <c r="A96" s="71" t="s">
        <v>123</v>
      </c>
      <c r="B96" s="71"/>
      <c r="C96" s="71"/>
      <c r="D96" s="71"/>
      <c r="E96" s="71"/>
      <c r="F96" s="71"/>
    </row>
    <row r="97" spans="1:6" x14ac:dyDescent="0.3">
      <c r="A97" s="71" t="s">
        <v>124</v>
      </c>
      <c r="B97" s="71"/>
      <c r="C97" s="71"/>
      <c r="D97" s="71"/>
      <c r="E97" s="71"/>
      <c r="F97" s="71"/>
    </row>
    <row r="98" spans="1:6" x14ac:dyDescent="0.3">
      <c r="A98" s="71" t="s">
        <v>125</v>
      </c>
      <c r="B98" s="71"/>
      <c r="C98" s="71"/>
      <c r="D98" s="71"/>
      <c r="E98" s="71"/>
      <c r="F98" s="71"/>
    </row>
    <row r="99" spans="1:6" x14ac:dyDescent="0.3">
      <c r="A99" s="71" t="s">
        <v>126</v>
      </c>
      <c r="B99" s="71"/>
      <c r="C99" s="71"/>
      <c r="D99" s="71"/>
      <c r="E99" s="71"/>
      <c r="F99" s="71"/>
    </row>
    <row r="100" spans="1:6" x14ac:dyDescent="0.3">
      <c r="A100" s="71" t="s">
        <v>127</v>
      </c>
      <c r="B100" s="71"/>
      <c r="C100" s="71"/>
      <c r="D100" s="71"/>
      <c r="E100" s="71"/>
      <c r="F100" s="71"/>
    </row>
    <row r="101" spans="1:6" x14ac:dyDescent="0.3">
      <c r="A101" s="71" t="s">
        <v>129</v>
      </c>
      <c r="B101" s="71"/>
      <c r="C101" s="71"/>
      <c r="D101" s="71"/>
      <c r="E101" s="71"/>
      <c r="F101" s="71"/>
    </row>
    <row r="102" spans="1:6" x14ac:dyDescent="0.3">
      <c r="A102" s="71" t="s">
        <v>130</v>
      </c>
      <c r="B102" s="71"/>
      <c r="C102" s="71"/>
      <c r="D102" s="71"/>
      <c r="E102" s="71"/>
      <c r="F102" s="71"/>
    </row>
    <row r="103" spans="1:6" x14ac:dyDescent="0.3">
      <c r="A103" s="71" t="s">
        <v>131</v>
      </c>
      <c r="B103" s="71"/>
      <c r="C103" s="71"/>
      <c r="D103" s="71"/>
      <c r="E103" s="71"/>
      <c r="F103" s="71"/>
    </row>
    <row r="104" spans="1:6" x14ac:dyDescent="0.3">
      <c r="A104" s="71" t="s">
        <v>132</v>
      </c>
      <c r="B104" s="71"/>
      <c r="C104" s="71"/>
      <c r="D104" s="71"/>
      <c r="E104" s="71"/>
      <c r="F104" s="71"/>
    </row>
    <row r="105" spans="1:6" x14ac:dyDescent="0.3">
      <c r="A105" s="71" t="s">
        <v>133</v>
      </c>
      <c r="B105" s="71"/>
      <c r="C105" s="71"/>
      <c r="D105" s="71"/>
      <c r="E105" s="71"/>
      <c r="F105" s="71"/>
    </row>
    <row r="106" spans="1:6" x14ac:dyDescent="0.3">
      <c r="A106" s="71" t="s">
        <v>134</v>
      </c>
      <c r="B106" s="71"/>
      <c r="C106" s="71"/>
      <c r="D106" s="71"/>
      <c r="E106" s="71"/>
      <c r="F106" s="71"/>
    </row>
    <row r="107" spans="1:6" x14ac:dyDescent="0.3">
      <c r="A107" s="71" t="s">
        <v>136</v>
      </c>
      <c r="B107" s="71"/>
      <c r="C107" s="71"/>
      <c r="D107" s="71"/>
      <c r="E107" s="71"/>
      <c r="F107" s="71"/>
    </row>
    <row r="108" spans="1:6" x14ac:dyDescent="0.3">
      <c r="A108" s="71" t="s">
        <v>137</v>
      </c>
      <c r="B108" s="71"/>
      <c r="C108" s="71"/>
      <c r="D108" s="71"/>
      <c r="E108" s="71"/>
      <c r="F108" s="71"/>
    </row>
    <row r="109" spans="1:6" x14ac:dyDescent="0.3">
      <c r="A109" s="71" t="s">
        <v>138</v>
      </c>
      <c r="B109" s="71"/>
      <c r="C109" s="71"/>
      <c r="D109" s="71"/>
      <c r="E109" s="71"/>
      <c r="F109" s="71"/>
    </row>
    <row r="110" spans="1:6" x14ac:dyDescent="0.3">
      <c r="A110" s="71" t="s">
        <v>139</v>
      </c>
      <c r="B110" s="71"/>
      <c r="C110" s="71"/>
      <c r="D110" s="71"/>
      <c r="E110" s="71"/>
      <c r="F110" s="71"/>
    </row>
    <row r="111" spans="1:6" x14ac:dyDescent="0.3">
      <c r="A111" s="71" t="s">
        <v>140</v>
      </c>
      <c r="B111" s="71"/>
      <c r="C111" s="71"/>
      <c r="D111" s="71"/>
      <c r="E111" s="71"/>
      <c r="F111" s="71"/>
    </row>
    <row r="112" spans="1:6" x14ac:dyDescent="0.3">
      <c r="A112" s="71" t="s">
        <v>141</v>
      </c>
      <c r="B112" s="71"/>
      <c r="C112" s="71"/>
      <c r="D112" s="71"/>
      <c r="E112" s="71"/>
      <c r="F112" s="71"/>
    </row>
    <row r="113" spans="1:6" x14ac:dyDescent="0.3">
      <c r="A113" s="71" t="s">
        <v>142</v>
      </c>
      <c r="B113" s="71"/>
      <c r="C113" s="71"/>
      <c r="D113" s="71"/>
      <c r="E113" s="71"/>
      <c r="F113" s="71"/>
    </row>
    <row r="114" spans="1:6" x14ac:dyDescent="0.3">
      <c r="A114" s="71" t="s">
        <v>143</v>
      </c>
      <c r="B114" s="71"/>
      <c r="C114" s="71"/>
      <c r="D114" s="71"/>
      <c r="E114" s="71"/>
      <c r="F114" s="71"/>
    </row>
    <row r="115" spans="1:6" x14ac:dyDescent="0.3">
      <c r="A115" s="71" t="s">
        <v>144</v>
      </c>
      <c r="B115" s="71"/>
      <c r="C115" s="71"/>
      <c r="D115" s="71"/>
      <c r="E115" s="71"/>
      <c r="F115" s="71"/>
    </row>
    <row r="116" spans="1:6" x14ac:dyDescent="0.3">
      <c r="A116" s="71" t="s">
        <v>145</v>
      </c>
      <c r="B116" s="71"/>
      <c r="C116" s="71"/>
      <c r="D116" s="71"/>
      <c r="E116" s="71"/>
      <c r="F116" s="71"/>
    </row>
    <row r="117" spans="1:6" x14ac:dyDescent="0.3">
      <c r="A117" s="71" t="s">
        <v>146</v>
      </c>
      <c r="B117" s="71"/>
      <c r="C117" s="71"/>
      <c r="D117" s="71"/>
      <c r="E117" s="71"/>
      <c r="F117" s="71"/>
    </row>
    <row r="118" spans="1:6" x14ac:dyDescent="0.3">
      <c r="A118" s="71" t="s">
        <v>147</v>
      </c>
      <c r="B118" s="71"/>
      <c r="C118" s="71"/>
      <c r="D118" s="71"/>
      <c r="E118" s="71"/>
      <c r="F118" s="71"/>
    </row>
    <row r="119" spans="1:6" x14ac:dyDescent="0.3">
      <c r="A119" s="71" t="s">
        <v>149</v>
      </c>
      <c r="B119" s="71"/>
      <c r="C119" s="71"/>
      <c r="D119" s="71"/>
      <c r="E119" s="71"/>
      <c r="F119" s="71"/>
    </row>
    <row r="120" spans="1:6" x14ac:dyDescent="0.3">
      <c r="A120" s="71" t="s">
        <v>150</v>
      </c>
      <c r="B120" s="71"/>
      <c r="C120" s="71"/>
      <c r="D120" s="71"/>
      <c r="E120" s="71"/>
      <c r="F120" s="71"/>
    </row>
    <row r="121" spans="1:6" x14ac:dyDescent="0.3">
      <c r="A121" s="71" t="s">
        <v>151</v>
      </c>
      <c r="B121" s="71"/>
      <c r="C121" s="71"/>
      <c r="D121" s="71"/>
      <c r="E121" s="71"/>
      <c r="F121" s="71"/>
    </row>
    <row r="122" spans="1:6" x14ac:dyDescent="0.3">
      <c r="A122" s="71" t="s">
        <v>152</v>
      </c>
      <c r="B122" s="71"/>
      <c r="C122" s="71"/>
      <c r="D122" s="71"/>
      <c r="E122" s="71"/>
      <c r="F122" s="71"/>
    </row>
    <row r="123" spans="1:6" x14ac:dyDescent="0.3">
      <c r="A123" s="71" t="s">
        <v>153</v>
      </c>
      <c r="B123" s="71"/>
      <c r="C123" s="71"/>
      <c r="D123" s="71"/>
      <c r="E123" s="71"/>
      <c r="F123" s="71"/>
    </row>
    <row r="124" spans="1:6" x14ac:dyDescent="0.3">
      <c r="A124" s="71" t="s">
        <v>155</v>
      </c>
      <c r="B124" s="71"/>
      <c r="C124" s="71"/>
      <c r="D124" s="71"/>
      <c r="E124" s="71"/>
      <c r="F124" s="71"/>
    </row>
    <row r="125" spans="1:6" x14ac:dyDescent="0.3">
      <c r="A125" s="71" t="s">
        <v>156</v>
      </c>
      <c r="B125" s="71"/>
      <c r="C125" s="71"/>
      <c r="D125" s="71"/>
      <c r="E125" s="71"/>
      <c r="F125" s="71"/>
    </row>
    <row r="126" spans="1:6" x14ac:dyDescent="0.3">
      <c r="A126" s="71" t="s">
        <v>157</v>
      </c>
      <c r="B126" s="71"/>
      <c r="C126" s="71"/>
      <c r="D126" s="71"/>
      <c r="E126" s="71"/>
      <c r="F126" s="71"/>
    </row>
    <row r="127" spans="1:6" x14ac:dyDescent="0.3">
      <c r="A127" s="71" t="s">
        <v>159</v>
      </c>
      <c r="B127" s="71"/>
      <c r="C127" s="71"/>
      <c r="D127" s="71"/>
      <c r="E127" s="71"/>
      <c r="F127" s="71"/>
    </row>
    <row r="128" spans="1:6" x14ac:dyDescent="0.3">
      <c r="A128" s="71" t="s">
        <v>160</v>
      </c>
      <c r="B128" s="71"/>
      <c r="C128" s="71"/>
      <c r="D128" s="71"/>
      <c r="E128" s="71"/>
      <c r="F128" s="71"/>
    </row>
    <row r="129" spans="1:6" x14ac:dyDescent="0.3">
      <c r="A129" s="71" t="s">
        <v>161</v>
      </c>
      <c r="B129" s="71"/>
      <c r="C129" s="71"/>
      <c r="D129" s="71"/>
      <c r="E129" s="71"/>
      <c r="F129" s="71"/>
    </row>
    <row r="130" spans="1:6" x14ac:dyDescent="0.3">
      <c r="A130" s="71" t="s">
        <v>162</v>
      </c>
      <c r="B130" s="71"/>
      <c r="C130" s="71"/>
      <c r="D130" s="71"/>
      <c r="E130" s="71"/>
      <c r="F130" s="71"/>
    </row>
    <row r="131" spans="1:6" x14ac:dyDescent="0.3">
      <c r="A131" s="71" t="s">
        <v>124</v>
      </c>
      <c r="B131" s="71"/>
      <c r="C131" s="71"/>
      <c r="D131" s="71"/>
      <c r="E131" s="71"/>
      <c r="F131" s="71"/>
    </row>
    <row r="132" spans="1:6" x14ac:dyDescent="0.3">
      <c r="A132" s="71" t="s">
        <v>165</v>
      </c>
      <c r="B132" s="71"/>
      <c r="C132" s="71"/>
      <c r="D132" s="71"/>
      <c r="E132" s="71"/>
      <c r="F132" s="71"/>
    </row>
    <row r="133" spans="1:6" x14ac:dyDescent="0.3">
      <c r="A133" s="71" t="s">
        <v>166</v>
      </c>
      <c r="B133" s="71"/>
      <c r="C133" s="71"/>
      <c r="D133" s="71"/>
      <c r="E133" s="71"/>
      <c r="F133" s="71"/>
    </row>
    <row r="134" spans="1:6" x14ac:dyDescent="0.3">
      <c r="A134" s="71" t="s">
        <v>167</v>
      </c>
      <c r="B134" s="71"/>
      <c r="C134" s="71"/>
      <c r="D134" s="71"/>
      <c r="E134" s="71"/>
      <c r="F134" s="71"/>
    </row>
    <row r="135" spans="1:6" x14ac:dyDescent="0.3">
      <c r="A135" s="71" t="s">
        <v>168</v>
      </c>
      <c r="B135" s="71"/>
      <c r="C135" s="71"/>
      <c r="D135" s="71"/>
      <c r="E135" s="71"/>
      <c r="F135" s="71"/>
    </row>
    <row r="136" spans="1:6" x14ac:dyDescent="0.3">
      <c r="A136" s="71" t="s">
        <v>170</v>
      </c>
      <c r="B136" s="71"/>
      <c r="C136" s="71"/>
      <c r="D136" s="71"/>
      <c r="E136" s="71"/>
      <c r="F136" s="71"/>
    </row>
    <row r="137" spans="1:6" x14ac:dyDescent="0.3">
      <c r="A137" s="71" t="s">
        <v>171</v>
      </c>
      <c r="B137" s="71"/>
      <c r="C137" s="71"/>
      <c r="D137" s="71"/>
      <c r="E137" s="71"/>
      <c r="F137" s="71"/>
    </row>
    <row r="138" spans="1:6" x14ac:dyDescent="0.3">
      <c r="A138" s="71" t="s">
        <v>172</v>
      </c>
      <c r="B138" s="71"/>
      <c r="C138" s="71"/>
      <c r="D138" s="71"/>
      <c r="E138" s="71"/>
      <c r="F138" s="71"/>
    </row>
    <row r="139" spans="1:6" x14ac:dyDescent="0.3">
      <c r="A139" s="71" t="s">
        <v>173</v>
      </c>
      <c r="B139" s="71"/>
      <c r="C139" s="71"/>
      <c r="D139" s="71"/>
      <c r="E139" s="71"/>
      <c r="F139" s="71"/>
    </row>
    <row r="140" spans="1:6" x14ac:dyDescent="0.3">
      <c r="A140" s="71" t="s">
        <v>174</v>
      </c>
      <c r="B140" s="71"/>
      <c r="C140" s="71"/>
      <c r="D140" s="71"/>
      <c r="E140" s="71"/>
      <c r="F140" s="71"/>
    </row>
    <row r="141" spans="1:6" x14ac:dyDescent="0.3">
      <c r="A141" s="71" t="s">
        <v>175</v>
      </c>
      <c r="B141" s="71"/>
      <c r="C141" s="71"/>
      <c r="D141" s="71"/>
      <c r="E141" s="71"/>
      <c r="F141" s="71"/>
    </row>
    <row r="142" spans="1:6" x14ac:dyDescent="0.3">
      <c r="A142" s="71" t="s">
        <v>176</v>
      </c>
      <c r="B142" s="71"/>
      <c r="C142" s="71"/>
      <c r="D142" s="71"/>
      <c r="E142" s="71"/>
      <c r="F142" s="71"/>
    </row>
    <row r="143" spans="1:6" x14ac:dyDescent="0.3">
      <c r="A143" s="71" t="s">
        <v>177</v>
      </c>
      <c r="B143" s="71"/>
      <c r="C143" s="71"/>
      <c r="D143" s="71"/>
      <c r="E143" s="71"/>
      <c r="F143" s="71"/>
    </row>
    <row r="144" spans="1:6" x14ac:dyDescent="0.3">
      <c r="A144" s="71" t="s">
        <v>178</v>
      </c>
      <c r="B144" s="71"/>
      <c r="C144" s="71"/>
      <c r="D144" s="71"/>
      <c r="E144" s="71"/>
      <c r="F144" s="71"/>
    </row>
    <row r="145" spans="1:6" x14ac:dyDescent="0.3">
      <c r="A145" s="71" t="s">
        <v>179</v>
      </c>
      <c r="B145" s="71"/>
      <c r="C145" s="71"/>
      <c r="D145" s="71"/>
      <c r="E145" s="71"/>
      <c r="F145" s="71"/>
    </row>
    <row r="146" spans="1:6" x14ac:dyDescent="0.3">
      <c r="A146" s="71" t="s">
        <v>180</v>
      </c>
      <c r="B146" s="71"/>
      <c r="C146" s="71"/>
      <c r="D146" s="71"/>
      <c r="E146" s="71"/>
      <c r="F146" s="71"/>
    </row>
    <row r="147" spans="1:6" x14ac:dyDescent="0.3">
      <c r="A147" s="71" t="s">
        <v>181</v>
      </c>
      <c r="B147" s="71"/>
      <c r="C147" s="71"/>
      <c r="D147" s="71"/>
      <c r="E147" s="71"/>
      <c r="F147" s="71"/>
    </row>
    <row r="148" spans="1:6" x14ac:dyDescent="0.3">
      <c r="A148" s="71" t="s">
        <v>182</v>
      </c>
      <c r="B148" s="71"/>
      <c r="C148" s="71"/>
      <c r="D148" s="71"/>
      <c r="E148" s="71"/>
      <c r="F148" s="71"/>
    </row>
    <row r="149" spans="1:6" x14ac:dyDescent="0.3">
      <c r="A149" s="71" t="s">
        <v>183</v>
      </c>
      <c r="B149" s="71"/>
      <c r="C149" s="71"/>
      <c r="D149" s="71"/>
      <c r="E149" s="71"/>
      <c r="F149" s="71"/>
    </row>
    <row r="150" spans="1:6" x14ac:dyDescent="0.3">
      <c r="A150" s="71" t="s">
        <v>184</v>
      </c>
      <c r="B150" s="71"/>
      <c r="C150" s="71"/>
      <c r="D150" s="71"/>
      <c r="E150" s="71"/>
      <c r="F150" s="71"/>
    </row>
    <row r="151" spans="1:6" x14ac:dyDescent="0.3">
      <c r="A151" s="71" t="s">
        <v>185</v>
      </c>
      <c r="B151" s="71"/>
      <c r="C151" s="71"/>
      <c r="D151" s="71"/>
      <c r="E151" s="71"/>
      <c r="F151" s="71"/>
    </row>
    <row r="152" spans="1:6" x14ac:dyDescent="0.3">
      <c r="A152" s="71" t="s">
        <v>186</v>
      </c>
      <c r="B152" s="71"/>
      <c r="C152" s="71"/>
      <c r="D152" s="71"/>
      <c r="E152" s="71"/>
      <c r="F152" s="71"/>
    </row>
    <row r="153" spans="1:6" x14ac:dyDescent="0.3">
      <c r="A153" s="71" t="s">
        <v>187</v>
      </c>
      <c r="B153" s="71"/>
      <c r="C153" s="71"/>
      <c r="D153" s="71"/>
      <c r="E153" s="71"/>
      <c r="F153" s="71"/>
    </row>
    <row r="154" spans="1:6" x14ac:dyDescent="0.3">
      <c r="A154" s="71" t="s">
        <v>188</v>
      </c>
      <c r="B154" s="71"/>
      <c r="C154" s="71"/>
      <c r="D154" s="71"/>
      <c r="E154" s="71"/>
      <c r="F154" s="71"/>
    </row>
    <row r="155" spans="1:6" x14ac:dyDescent="0.3">
      <c r="A155" s="71" t="s">
        <v>189</v>
      </c>
      <c r="B155" s="71"/>
      <c r="C155" s="71"/>
      <c r="D155" s="71"/>
      <c r="E155" s="71"/>
      <c r="F155" s="71"/>
    </row>
    <row r="156" spans="1:6" x14ac:dyDescent="0.3">
      <c r="A156" s="71" t="s">
        <v>190</v>
      </c>
      <c r="B156" s="71"/>
      <c r="C156" s="71"/>
      <c r="D156" s="71"/>
      <c r="E156" s="71"/>
      <c r="F156" s="71"/>
    </row>
    <row r="157" spans="1:6" x14ac:dyDescent="0.3">
      <c r="A157" s="71" t="s">
        <v>191</v>
      </c>
      <c r="B157" s="71"/>
      <c r="C157" s="71"/>
      <c r="D157" s="71"/>
      <c r="E157" s="71"/>
      <c r="F157" s="71"/>
    </row>
    <row r="158" spans="1:6" x14ac:dyDescent="0.3">
      <c r="A158" s="71" t="s">
        <v>192</v>
      </c>
      <c r="B158" s="71"/>
      <c r="C158" s="71"/>
      <c r="D158" s="71"/>
      <c r="E158" s="71"/>
      <c r="F158" s="71"/>
    </row>
    <row r="159" spans="1:6" x14ac:dyDescent="0.3">
      <c r="A159" s="71" t="s">
        <v>194</v>
      </c>
      <c r="B159" s="71"/>
      <c r="C159" s="71"/>
      <c r="D159" s="71"/>
      <c r="E159" s="71"/>
      <c r="F159" s="71"/>
    </row>
    <row r="160" spans="1:6" x14ac:dyDescent="0.3">
      <c r="A160" s="71" t="s">
        <v>195</v>
      </c>
      <c r="B160" s="71"/>
      <c r="C160" s="71"/>
      <c r="D160" s="71"/>
      <c r="E160" s="71"/>
      <c r="F160" s="71"/>
    </row>
    <row r="161" spans="1:6" x14ac:dyDescent="0.3">
      <c r="A161" s="71" t="s">
        <v>196</v>
      </c>
      <c r="B161" s="71"/>
      <c r="C161" s="71"/>
      <c r="D161" s="71"/>
      <c r="E161" s="71"/>
      <c r="F161" s="71"/>
    </row>
    <row r="162" spans="1:6" x14ac:dyDescent="0.3">
      <c r="A162" s="71" t="s">
        <v>37</v>
      </c>
      <c r="B162" s="71"/>
      <c r="C162" s="71"/>
      <c r="D162" s="71"/>
      <c r="E162" s="71"/>
      <c r="F162" s="71"/>
    </row>
    <row r="163" spans="1:6" x14ac:dyDescent="0.3">
      <c r="A163" s="71" t="s">
        <v>198</v>
      </c>
      <c r="B163" s="71"/>
      <c r="C163" s="71"/>
      <c r="D163" s="71"/>
      <c r="E163" s="71"/>
      <c r="F163" s="71"/>
    </row>
    <row r="164" spans="1:6" x14ac:dyDescent="0.3">
      <c r="A164" s="71" t="s">
        <v>199</v>
      </c>
      <c r="B164" s="71"/>
      <c r="C164" s="71"/>
      <c r="D164" s="71"/>
      <c r="E164" s="71"/>
      <c r="F164" s="71"/>
    </row>
    <row r="165" spans="1:6" x14ac:dyDescent="0.3">
      <c r="A165" s="71" t="s">
        <v>200</v>
      </c>
      <c r="B165" s="71"/>
      <c r="C165" s="71"/>
      <c r="D165" s="71"/>
      <c r="E165" s="71"/>
      <c r="F165" s="71"/>
    </row>
    <row r="166" spans="1:6" x14ac:dyDescent="0.3">
      <c r="A166" s="71" t="s">
        <v>201</v>
      </c>
      <c r="B166" s="71"/>
      <c r="C166" s="71"/>
      <c r="D166" s="71"/>
      <c r="E166" s="71"/>
      <c r="F166" s="71"/>
    </row>
    <row r="167" spans="1:6" x14ac:dyDescent="0.3">
      <c r="A167" s="71" t="s">
        <v>202</v>
      </c>
      <c r="B167" s="71"/>
      <c r="C167" s="71"/>
      <c r="D167" s="71"/>
      <c r="E167" s="71"/>
      <c r="F167" s="71"/>
    </row>
    <row r="168" spans="1:6" x14ac:dyDescent="0.3">
      <c r="A168" s="71" t="s">
        <v>203</v>
      </c>
      <c r="B168" s="71"/>
      <c r="C168" s="71"/>
      <c r="D168" s="71"/>
      <c r="E168" s="71"/>
      <c r="F168" s="71"/>
    </row>
    <row r="169" spans="1:6" x14ac:dyDescent="0.3">
      <c r="A169" s="71" t="s">
        <v>204</v>
      </c>
      <c r="B169" s="71"/>
      <c r="C169" s="71"/>
      <c r="D169" s="71"/>
      <c r="E169" s="71"/>
      <c r="F169" s="71"/>
    </row>
    <row r="170" spans="1:6" x14ac:dyDescent="0.3">
      <c r="A170" s="71" t="s">
        <v>205</v>
      </c>
      <c r="B170" s="71"/>
      <c r="C170" s="71"/>
      <c r="D170" s="71"/>
      <c r="E170" s="71"/>
      <c r="F170" s="71"/>
    </row>
    <row r="171" spans="1:6" x14ac:dyDescent="0.3">
      <c r="A171" s="71" t="s">
        <v>206</v>
      </c>
      <c r="B171" s="71"/>
      <c r="C171" s="71"/>
      <c r="D171" s="71"/>
      <c r="E171" s="71"/>
      <c r="F171" s="71"/>
    </row>
    <row r="172" spans="1:6" x14ac:dyDescent="0.3">
      <c r="A172" s="71" t="s">
        <v>207</v>
      </c>
      <c r="B172" s="71"/>
      <c r="C172" s="71"/>
      <c r="D172" s="71"/>
      <c r="E172" s="71"/>
      <c r="F172" s="71"/>
    </row>
    <row r="173" spans="1:6" x14ac:dyDescent="0.3">
      <c r="A173" s="71" t="s">
        <v>209</v>
      </c>
      <c r="B173" s="71"/>
      <c r="C173" s="71"/>
      <c r="D173" s="71"/>
      <c r="E173" s="71"/>
      <c r="F173" s="71"/>
    </row>
    <row r="174" spans="1:6" x14ac:dyDescent="0.3">
      <c r="A174" s="71" t="s">
        <v>211</v>
      </c>
      <c r="B174" s="71"/>
      <c r="C174" s="71"/>
      <c r="D174" s="71"/>
      <c r="E174" s="71"/>
      <c r="F174" s="71"/>
    </row>
    <row r="175" spans="1:6" x14ac:dyDescent="0.3">
      <c r="A175" s="71" t="s">
        <v>212</v>
      </c>
      <c r="B175" s="71"/>
      <c r="C175" s="71"/>
      <c r="D175" s="71"/>
      <c r="E175" s="71"/>
      <c r="F175" s="71"/>
    </row>
    <row r="176" spans="1:6" x14ac:dyDescent="0.3">
      <c r="A176" s="71" t="s">
        <v>214</v>
      </c>
      <c r="B176" s="71"/>
      <c r="C176" s="71"/>
      <c r="D176" s="71"/>
      <c r="E176" s="71"/>
      <c r="F176" s="71"/>
    </row>
    <row r="177" spans="1:6" x14ac:dyDescent="0.3">
      <c r="A177" s="71" t="s">
        <v>215</v>
      </c>
      <c r="B177" s="71"/>
      <c r="C177" s="71"/>
      <c r="D177" s="71"/>
      <c r="E177" s="71"/>
      <c r="F177" s="71"/>
    </row>
    <row r="178" spans="1:6" x14ac:dyDescent="0.3">
      <c r="A178" s="71" t="s">
        <v>216</v>
      </c>
      <c r="B178" s="71"/>
      <c r="C178" s="71"/>
      <c r="D178" s="71"/>
      <c r="E178" s="71"/>
      <c r="F178" s="71"/>
    </row>
    <row r="179" spans="1:6" x14ac:dyDescent="0.3">
      <c r="A179" s="71" t="s">
        <v>217</v>
      </c>
      <c r="B179" s="71"/>
      <c r="C179" s="71"/>
      <c r="D179" s="71"/>
      <c r="E179" s="71"/>
      <c r="F179" s="71"/>
    </row>
    <row r="180" spans="1:6" x14ac:dyDescent="0.3">
      <c r="A180" s="71" t="s">
        <v>218</v>
      </c>
      <c r="B180" s="71"/>
      <c r="C180" s="71"/>
      <c r="D180" s="71"/>
      <c r="E180" s="71"/>
      <c r="F180" s="71"/>
    </row>
    <row r="181" spans="1:6" x14ac:dyDescent="0.3">
      <c r="A181" s="71" t="s">
        <v>220</v>
      </c>
      <c r="B181" s="71"/>
      <c r="C181" s="71"/>
      <c r="D181" s="71"/>
      <c r="E181" s="71"/>
      <c r="F181" s="71"/>
    </row>
    <row r="182" spans="1:6" x14ac:dyDescent="0.3">
      <c r="A182" s="71" t="s">
        <v>221</v>
      </c>
      <c r="B182" s="71"/>
      <c r="C182" s="71"/>
      <c r="D182" s="71"/>
      <c r="E182" s="71"/>
      <c r="F182" s="71"/>
    </row>
    <row r="183" spans="1:6" x14ac:dyDescent="0.3">
      <c r="A183" s="71" t="s">
        <v>222</v>
      </c>
      <c r="B183" s="71"/>
      <c r="C183" s="71"/>
      <c r="D183" s="71"/>
      <c r="E183" s="71"/>
      <c r="F183" s="71"/>
    </row>
    <row r="184" spans="1:6" x14ac:dyDescent="0.3">
      <c r="A184" s="71" t="s">
        <v>223</v>
      </c>
      <c r="B184" s="71"/>
      <c r="C184" s="71"/>
      <c r="D184" s="71"/>
      <c r="E184" s="71"/>
      <c r="F184" s="71"/>
    </row>
    <row r="185" spans="1:6" x14ac:dyDescent="0.3">
      <c r="A185" s="71" t="s">
        <v>224</v>
      </c>
      <c r="B185" s="71"/>
      <c r="C185" s="71"/>
      <c r="D185" s="71"/>
      <c r="E185" s="71"/>
      <c r="F185" s="71"/>
    </row>
    <row r="186" spans="1:6" x14ac:dyDescent="0.3">
      <c r="A186" s="71" t="s">
        <v>225</v>
      </c>
      <c r="B186" s="71"/>
      <c r="C186" s="71"/>
      <c r="D186" s="71"/>
      <c r="E186" s="71"/>
      <c r="F186" s="71"/>
    </row>
    <row r="187" spans="1:6" x14ac:dyDescent="0.3">
      <c r="A187" s="71" t="s">
        <v>226</v>
      </c>
      <c r="B187" s="71"/>
      <c r="C187" s="71"/>
      <c r="D187" s="71"/>
      <c r="E187" s="71"/>
      <c r="F187" s="71"/>
    </row>
    <row r="188" spans="1:6" x14ac:dyDescent="0.3">
      <c r="A188" s="71" t="s">
        <v>227</v>
      </c>
      <c r="B188" s="71"/>
      <c r="C188" s="71"/>
      <c r="D188" s="71"/>
      <c r="E188" s="71"/>
      <c r="F188" s="71"/>
    </row>
    <row r="189" spans="1:6" x14ac:dyDescent="0.3">
      <c r="A189" s="71" t="s">
        <v>229</v>
      </c>
      <c r="B189" s="71"/>
      <c r="C189" s="71"/>
      <c r="D189" s="71"/>
      <c r="E189" s="71"/>
      <c r="F189" s="71"/>
    </row>
    <row r="190" spans="1:6" x14ac:dyDescent="0.3">
      <c r="A190" s="71" t="s">
        <v>230</v>
      </c>
      <c r="B190" s="71"/>
      <c r="C190" s="71"/>
      <c r="D190" s="71"/>
      <c r="E190" s="71"/>
      <c r="F190" s="71"/>
    </row>
    <row r="191" spans="1:6" x14ac:dyDescent="0.3">
      <c r="A191" s="71" t="s">
        <v>231</v>
      </c>
      <c r="B191" s="71"/>
      <c r="C191" s="71"/>
      <c r="D191" s="71"/>
      <c r="E191" s="71"/>
      <c r="F191" s="71"/>
    </row>
    <row r="192" spans="1:6" x14ac:dyDescent="0.3">
      <c r="A192" s="71" t="s">
        <v>232</v>
      </c>
      <c r="B192" s="71"/>
      <c r="C192" s="71"/>
      <c r="D192" s="71"/>
      <c r="E192" s="71"/>
      <c r="F192" s="71"/>
    </row>
    <row r="193" spans="1:6" x14ac:dyDescent="0.3">
      <c r="A193" s="71" t="s">
        <v>233</v>
      </c>
      <c r="B193" s="71"/>
      <c r="C193" s="71"/>
      <c r="D193" s="71"/>
      <c r="E193" s="71"/>
      <c r="F193" s="71"/>
    </row>
    <row r="194" spans="1:6" x14ac:dyDescent="0.3">
      <c r="A194" s="71" t="s">
        <v>235</v>
      </c>
      <c r="B194" s="71"/>
      <c r="C194" s="71"/>
      <c r="D194" s="71"/>
      <c r="E194" s="71"/>
      <c r="F194" s="71"/>
    </row>
    <row r="195" spans="1:6" x14ac:dyDescent="0.3">
      <c r="A195" s="71" t="s">
        <v>236</v>
      </c>
      <c r="B195" s="71"/>
      <c r="C195" s="71"/>
      <c r="D195" s="71"/>
      <c r="E195" s="71"/>
      <c r="F195" s="71"/>
    </row>
    <row r="196" spans="1:6" x14ac:dyDescent="0.3">
      <c r="A196" s="71" t="s">
        <v>237</v>
      </c>
      <c r="B196" s="71"/>
      <c r="C196" s="71"/>
      <c r="D196" s="71"/>
      <c r="E196" s="71"/>
      <c r="F196" s="71"/>
    </row>
    <row r="197" spans="1:6" x14ac:dyDescent="0.3">
      <c r="A197" s="71" t="s">
        <v>238</v>
      </c>
      <c r="B197" s="71"/>
      <c r="C197" s="71"/>
      <c r="D197" s="71"/>
      <c r="E197" s="71"/>
      <c r="F197" s="71"/>
    </row>
    <row r="198" spans="1:6" x14ac:dyDescent="0.3">
      <c r="A198" s="71" t="s">
        <v>240</v>
      </c>
      <c r="B198" s="71"/>
      <c r="C198" s="71"/>
      <c r="D198" s="71"/>
      <c r="E198" s="71"/>
      <c r="F198" s="71"/>
    </row>
    <row r="199" spans="1:6" x14ac:dyDescent="0.3">
      <c r="A199" s="71" t="s">
        <v>241</v>
      </c>
      <c r="B199" s="71"/>
      <c r="C199" s="71"/>
      <c r="D199" s="71"/>
      <c r="E199" s="71"/>
      <c r="F199" s="71"/>
    </row>
    <row r="200" spans="1:6" x14ac:dyDescent="0.3">
      <c r="A200" s="71" t="s">
        <v>242</v>
      </c>
      <c r="B200" s="71"/>
      <c r="C200" s="71"/>
      <c r="D200" s="71"/>
      <c r="E200" s="71"/>
      <c r="F200" s="71"/>
    </row>
    <row r="201" spans="1:6" x14ac:dyDescent="0.3">
      <c r="A201" s="71" t="s">
        <v>243</v>
      </c>
      <c r="B201" s="71"/>
      <c r="C201" s="71"/>
      <c r="D201" s="71"/>
      <c r="E201" s="71"/>
      <c r="F201" s="71"/>
    </row>
    <row r="202" spans="1:6" x14ac:dyDescent="0.3">
      <c r="A202" s="71" t="s">
        <v>244</v>
      </c>
      <c r="B202" s="71"/>
      <c r="C202" s="71"/>
      <c r="D202" s="71"/>
      <c r="E202" s="71"/>
      <c r="F202" s="71"/>
    </row>
    <row r="203" spans="1:6" x14ac:dyDescent="0.3">
      <c r="A203" s="71" t="s">
        <v>246</v>
      </c>
      <c r="B203" s="71"/>
      <c r="C203" s="71"/>
      <c r="D203" s="71"/>
      <c r="E203" s="71"/>
      <c r="F203" s="71"/>
    </row>
    <row r="204" spans="1:6" x14ac:dyDescent="0.3">
      <c r="A204" s="71" t="s">
        <v>247</v>
      </c>
      <c r="B204" s="71"/>
      <c r="C204" s="71"/>
      <c r="D204" s="71"/>
      <c r="E204" s="71"/>
      <c r="F204" s="71"/>
    </row>
    <row r="205" spans="1:6" x14ac:dyDescent="0.3">
      <c r="A205" s="71" t="s">
        <v>248</v>
      </c>
      <c r="B205" s="71"/>
      <c r="C205" s="71"/>
      <c r="D205" s="71"/>
      <c r="E205" s="71"/>
      <c r="F205" s="71"/>
    </row>
    <row r="206" spans="1:6" x14ac:dyDescent="0.3">
      <c r="A206" s="71" t="s">
        <v>249</v>
      </c>
      <c r="B206" s="71"/>
      <c r="C206" s="71"/>
      <c r="D206" s="71"/>
      <c r="E206" s="71"/>
      <c r="F206" s="71"/>
    </row>
    <row r="207" spans="1:6" x14ac:dyDescent="0.3">
      <c r="A207" s="71" t="s">
        <v>250</v>
      </c>
      <c r="B207" s="71"/>
      <c r="C207" s="71"/>
      <c r="D207" s="71"/>
      <c r="E207" s="71"/>
      <c r="F207" s="71"/>
    </row>
    <row r="208" spans="1:6" x14ac:dyDescent="0.3">
      <c r="A208" s="71" t="s">
        <v>252</v>
      </c>
      <c r="B208" s="71"/>
      <c r="C208" s="71"/>
      <c r="D208" s="71"/>
      <c r="E208" s="71"/>
      <c r="F208" s="71"/>
    </row>
    <row r="209" spans="1:6" x14ac:dyDescent="0.3">
      <c r="A209" s="71" t="s">
        <v>253</v>
      </c>
      <c r="B209" s="71"/>
      <c r="C209" s="71"/>
      <c r="D209" s="71"/>
      <c r="E209" s="71"/>
      <c r="F209" s="71"/>
    </row>
    <row r="210" spans="1:6" x14ac:dyDescent="0.3">
      <c r="A210" s="71" t="s">
        <v>255</v>
      </c>
      <c r="B210" s="71"/>
      <c r="C210" s="71"/>
      <c r="D210" s="71"/>
      <c r="E210" s="71"/>
      <c r="F210" s="71"/>
    </row>
    <row r="211" spans="1:6" x14ac:dyDescent="0.3">
      <c r="A211" s="71" t="s">
        <v>256</v>
      </c>
      <c r="B211" s="71"/>
      <c r="C211" s="71"/>
      <c r="D211" s="71"/>
      <c r="E211" s="71"/>
      <c r="F211" s="71"/>
    </row>
    <row r="212" spans="1:6" x14ac:dyDescent="0.3">
      <c r="A212" s="71" t="s">
        <v>257</v>
      </c>
      <c r="B212" s="71"/>
      <c r="C212" s="71"/>
      <c r="D212" s="71"/>
      <c r="E212" s="71"/>
      <c r="F212" s="71"/>
    </row>
    <row r="213" spans="1:6" x14ac:dyDescent="0.3">
      <c r="A213" s="71" t="s">
        <v>258</v>
      </c>
      <c r="B213" s="71"/>
      <c r="C213" s="71"/>
      <c r="D213" s="71"/>
      <c r="E213" s="71"/>
      <c r="F213" s="71"/>
    </row>
    <row r="214" spans="1:6" x14ac:dyDescent="0.3">
      <c r="A214" s="71" t="s">
        <v>259</v>
      </c>
      <c r="B214" s="71"/>
      <c r="C214" s="71"/>
      <c r="D214" s="71"/>
      <c r="E214" s="71"/>
      <c r="F214" s="71"/>
    </row>
    <row r="215" spans="1:6" x14ac:dyDescent="0.3">
      <c r="A215" s="71" t="s">
        <v>260</v>
      </c>
      <c r="B215" s="71"/>
      <c r="C215" s="71"/>
      <c r="D215" s="71"/>
      <c r="E215" s="71"/>
      <c r="F215" s="71"/>
    </row>
    <row r="216" spans="1:6" x14ac:dyDescent="0.3">
      <c r="A216" s="71" t="s">
        <v>261</v>
      </c>
      <c r="B216" s="71"/>
      <c r="C216" s="71"/>
      <c r="D216" s="71"/>
      <c r="E216" s="71"/>
      <c r="F216" s="71"/>
    </row>
    <row r="217" spans="1:6" x14ac:dyDescent="0.3">
      <c r="A217" s="71" t="s">
        <v>262</v>
      </c>
      <c r="B217" s="71"/>
      <c r="C217" s="71"/>
      <c r="D217" s="71"/>
      <c r="E217" s="71"/>
      <c r="F217" s="71"/>
    </row>
    <row r="218" spans="1:6" x14ac:dyDescent="0.3">
      <c r="A218" s="71" t="s">
        <v>263</v>
      </c>
      <c r="B218" s="71"/>
      <c r="C218" s="71"/>
      <c r="D218" s="71"/>
      <c r="E218" s="71"/>
      <c r="F218" s="71"/>
    </row>
    <row r="219" spans="1:6" x14ac:dyDescent="0.3">
      <c r="A219" s="71" t="s">
        <v>264</v>
      </c>
      <c r="B219" s="71"/>
      <c r="C219" s="71"/>
      <c r="D219" s="71"/>
      <c r="E219" s="71"/>
      <c r="F219" s="71"/>
    </row>
    <row r="220" spans="1:6" x14ac:dyDescent="0.3">
      <c r="A220" s="71" t="s">
        <v>265</v>
      </c>
      <c r="B220" s="71"/>
      <c r="C220" s="71"/>
      <c r="D220" s="71"/>
      <c r="E220" s="71"/>
      <c r="F220" s="71"/>
    </row>
    <row r="221" spans="1:6" x14ac:dyDescent="0.3">
      <c r="A221" s="71" t="s">
        <v>266</v>
      </c>
      <c r="B221" s="71"/>
      <c r="C221" s="71"/>
      <c r="D221" s="71"/>
      <c r="E221" s="71"/>
      <c r="F221" s="71"/>
    </row>
    <row r="222" spans="1:6" x14ac:dyDescent="0.3">
      <c r="A222" s="71" t="s">
        <v>267</v>
      </c>
      <c r="B222" s="71"/>
      <c r="C222" s="71"/>
      <c r="D222" s="71"/>
      <c r="E222" s="71"/>
      <c r="F222" s="71"/>
    </row>
    <row r="223" spans="1:6" x14ac:dyDescent="0.3">
      <c r="A223" s="71" t="s">
        <v>268</v>
      </c>
      <c r="B223" s="71"/>
      <c r="C223" s="71"/>
      <c r="D223" s="71"/>
      <c r="E223" s="71"/>
      <c r="F223" s="71"/>
    </row>
    <row r="224" spans="1:6" x14ac:dyDescent="0.3">
      <c r="A224" s="71" t="s">
        <v>269</v>
      </c>
      <c r="B224" s="71"/>
      <c r="C224" s="71"/>
      <c r="D224" s="71"/>
      <c r="E224" s="71"/>
      <c r="F224" s="71"/>
    </row>
    <row r="225" spans="1:6" x14ac:dyDescent="0.3">
      <c r="A225" s="71" t="s">
        <v>270</v>
      </c>
      <c r="B225" s="71"/>
      <c r="C225" s="71"/>
      <c r="D225" s="71"/>
      <c r="E225" s="71"/>
      <c r="F225" s="71"/>
    </row>
    <row r="226" spans="1:6" x14ac:dyDescent="0.3">
      <c r="A226" s="71" t="s">
        <v>271</v>
      </c>
      <c r="B226" s="71"/>
      <c r="C226" s="71"/>
      <c r="D226" s="71"/>
      <c r="E226" s="71"/>
      <c r="F226" s="71"/>
    </row>
    <row r="227" spans="1:6" x14ac:dyDescent="0.3">
      <c r="A227" s="71" t="s">
        <v>272</v>
      </c>
      <c r="B227" s="71"/>
      <c r="C227" s="71"/>
      <c r="D227" s="71"/>
      <c r="E227" s="71"/>
      <c r="F227" s="71"/>
    </row>
    <row r="228" spans="1:6" x14ac:dyDescent="0.3">
      <c r="A228" s="71" t="s">
        <v>273</v>
      </c>
      <c r="B228" s="71"/>
      <c r="C228" s="71"/>
      <c r="D228" s="71"/>
      <c r="E228" s="71"/>
      <c r="F228" s="71"/>
    </row>
    <row r="229" spans="1:6" x14ac:dyDescent="0.3">
      <c r="A229" s="71" t="s">
        <v>274</v>
      </c>
      <c r="B229" s="71"/>
      <c r="C229" s="71"/>
      <c r="D229" s="71"/>
      <c r="E229" s="71"/>
      <c r="F229" s="71"/>
    </row>
    <row r="230" spans="1:6" x14ac:dyDescent="0.3">
      <c r="A230" s="71" t="s">
        <v>275</v>
      </c>
      <c r="B230" s="71"/>
      <c r="C230" s="71"/>
      <c r="D230" s="71"/>
      <c r="E230" s="71"/>
      <c r="F230" s="71"/>
    </row>
    <row r="231" spans="1:6" x14ac:dyDescent="0.3">
      <c r="A231" s="71" t="s">
        <v>276</v>
      </c>
      <c r="B231" s="71"/>
      <c r="C231" s="71"/>
      <c r="D231" s="71"/>
      <c r="E231" s="71"/>
      <c r="F231" s="71"/>
    </row>
    <row r="232" spans="1:6" x14ac:dyDescent="0.3">
      <c r="A232" s="71" t="s">
        <v>277</v>
      </c>
      <c r="B232" s="71"/>
      <c r="C232" s="71"/>
      <c r="D232" s="71"/>
      <c r="E232" s="71"/>
      <c r="F232" s="71"/>
    </row>
    <row r="233" spans="1:6" x14ac:dyDescent="0.3">
      <c r="A233" s="71" t="s">
        <v>278</v>
      </c>
      <c r="B233" s="71"/>
      <c r="C233" s="71"/>
      <c r="D233" s="71"/>
      <c r="E233" s="71"/>
      <c r="F233" s="71"/>
    </row>
    <row r="234" spans="1:6" x14ac:dyDescent="0.3">
      <c r="A234" s="71" t="s">
        <v>279</v>
      </c>
      <c r="B234" s="71"/>
      <c r="C234" s="71"/>
      <c r="D234" s="71"/>
      <c r="E234" s="71"/>
      <c r="F234" s="71"/>
    </row>
    <row r="235" spans="1:6" x14ac:dyDescent="0.3">
      <c r="A235" s="71" t="s">
        <v>280</v>
      </c>
      <c r="B235" s="71"/>
      <c r="C235" s="71"/>
      <c r="D235" s="71"/>
      <c r="E235" s="71"/>
      <c r="F235" s="71"/>
    </row>
    <row r="236" spans="1:6" x14ac:dyDescent="0.3">
      <c r="A236" s="71" t="s">
        <v>281</v>
      </c>
      <c r="B236" s="71"/>
      <c r="C236" s="71"/>
      <c r="D236" s="71"/>
      <c r="E236" s="71"/>
      <c r="F236" s="71"/>
    </row>
    <row r="237" spans="1:6" x14ac:dyDescent="0.3">
      <c r="A237" s="71" t="s">
        <v>282</v>
      </c>
      <c r="B237" s="71"/>
      <c r="C237" s="71"/>
      <c r="D237" s="71"/>
      <c r="E237" s="71"/>
      <c r="F237" s="71"/>
    </row>
    <row r="238" spans="1:6" x14ac:dyDescent="0.3">
      <c r="A238" s="71" t="s">
        <v>283</v>
      </c>
      <c r="B238" s="71"/>
      <c r="C238" s="71"/>
      <c r="D238" s="71"/>
      <c r="E238" s="71"/>
      <c r="F238" s="71"/>
    </row>
    <row r="239" spans="1:6" x14ac:dyDescent="0.3">
      <c r="A239" s="71" t="s">
        <v>284</v>
      </c>
      <c r="B239" s="71"/>
      <c r="C239" s="71"/>
      <c r="D239" s="71"/>
      <c r="E239" s="71"/>
      <c r="F239" s="71"/>
    </row>
    <row r="240" spans="1:6" x14ac:dyDescent="0.3">
      <c r="A240" s="71" t="s">
        <v>285</v>
      </c>
      <c r="B240" s="71"/>
      <c r="C240" s="71"/>
      <c r="D240" s="71"/>
      <c r="E240" s="71"/>
      <c r="F240" s="71"/>
    </row>
    <row r="241" spans="1:6" x14ac:dyDescent="0.3">
      <c r="A241" s="71" t="s">
        <v>286</v>
      </c>
      <c r="B241" s="71"/>
      <c r="C241" s="71"/>
      <c r="D241" s="71"/>
      <c r="E241" s="71"/>
      <c r="F241" s="71"/>
    </row>
    <row r="242" spans="1:6" x14ac:dyDescent="0.3">
      <c r="A242" s="71" t="s">
        <v>288</v>
      </c>
      <c r="B242" s="71"/>
      <c r="C242" s="71"/>
      <c r="D242" s="71"/>
      <c r="E242" s="71"/>
      <c r="F242" s="71"/>
    </row>
    <row r="243" spans="1:6" x14ac:dyDescent="0.3">
      <c r="A243" s="71" t="s">
        <v>289</v>
      </c>
      <c r="B243" s="71"/>
      <c r="C243" s="71"/>
      <c r="D243" s="71"/>
      <c r="E243" s="71"/>
      <c r="F243" s="71"/>
    </row>
    <row r="244" spans="1:6" x14ac:dyDescent="0.3">
      <c r="A244" s="71" t="s">
        <v>290</v>
      </c>
      <c r="B244" s="71"/>
      <c r="C244" s="71"/>
      <c r="D244" s="71"/>
      <c r="E244" s="71"/>
      <c r="F244" s="71"/>
    </row>
    <row r="245" spans="1:6" x14ac:dyDescent="0.3">
      <c r="A245" s="71" t="s">
        <v>291</v>
      </c>
      <c r="B245" s="71"/>
      <c r="C245" s="71"/>
      <c r="D245" s="71"/>
      <c r="E245" s="71"/>
      <c r="F245" s="71"/>
    </row>
    <row r="246" spans="1:6" x14ac:dyDescent="0.3">
      <c r="A246" s="71" t="s">
        <v>292</v>
      </c>
      <c r="B246" s="71"/>
      <c r="C246" s="71"/>
      <c r="D246" s="71"/>
      <c r="E246" s="71"/>
      <c r="F246" s="71"/>
    </row>
    <row r="247" spans="1:6" x14ac:dyDescent="0.3">
      <c r="A247" s="71" t="s">
        <v>293</v>
      </c>
      <c r="B247" s="71"/>
      <c r="C247" s="71"/>
      <c r="D247" s="71"/>
      <c r="E247" s="71"/>
      <c r="F247" s="71"/>
    </row>
    <row r="248" spans="1:6" x14ac:dyDescent="0.3">
      <c r="A248" s="71" t="s">
        <v>294</v>
      </c>
      <c r="B248" s="71"/>
      <c r="C248" s="71"/>
      <c r="D248" s="71"/>
      <c r="E248" s="71"/>
      <c r="F248" s="71"/>
    </row>
    <row r="249" spans="1:6" x14ac:dyDescent="0.3">
      <c r="A249" s="71" t="s">
        <v>295</v>
      </c>
      <c r="B249" s="71"/>
      <c r="C249" s="71"/>
      <c r="D249" s="71"/>
      <c r="E249" s="71"/>
      <c r="F249" s="71"/>
    </row>
    <row r="250" spans="1:6" x14ac:dyDescent="0.3">
      <c r="A250" s="71" t="s">
        <v>296</v>
      </c>
      <c r="B250" s="71"/>
      <c r="C250" s="71"/>
      <c r="D250" s="71"/>
      <c r="E250" s="71"/>
      <c r="F250" s="71"/>
    </row>
    <row r="251" spans="1:6" x14ac:dyDescent="0.3">
      <c r="A251" s="71" t="s">
        <v>297</v>
      </c>
      <c r="B251" s="71"/>
      <c r="C251" s="71"/>
      <c r="D251" s="71"/>
      <c r="E251" s="71"/>
      <c r="F251" s="71"/>
    </row>
    <row r="252" spans="1:6" x14ac:dyDescent="0.3">
      <c r="A252" s="71" t="s">
        <v>298</v>
      </c>
      <c r="B252" s="71"/>
      <c r="C252" s="71"/>
      <c r="D252" s="71"/>
      <c r="E252" s="71"/>
      <c r="F252" s="71"/>
    </row>
    <row r="253" spans="1:6" x14ac:dyDescent="0.3">
      <c r="A253" s="71" t="s">
        <v>299</v>
      </c>
      <c r="B253" s="71"/>
      <c r="C253" s="71"/>
      <c r="D253" s="71"/>
      <c r="E253" s="71"/>
      <c r="F253" s="71"/>
    </row>
    <row r="254" spans="1:6" x14ac:dyDescent="0.3">
      <c r="A254" s="71" t="s">
        <v>300</v>
      </c>
      <c r="B254" s="71"/>
      <c r="C254" s="71"/>
      <c r="D254" s="71"/>
      <c r="E254" s="71"/>
      <c r="F254" s="71"/>
    </row>
    <row r="255" spans="1:6" x14ac:dyDescent="0.3">
      <c r="A255" s="71" t="s">
        <v>301</v>
      </c>
      <c r="B255" s="71"/>
      <c r="C255" s="71"/>
      <c r="D255" s="71"/>
      <c r="E255" s="71"/>
      <c r="F255" s="71"/>
    </row>
    <row r="256" spans="1:6" x14ac:dyDescent="0.3">
      <c r="A256" s="71" t="s">
        <v>302</v>
      </c>
      <c r="B256" s="71"/>
      <c r="C256" s="71"/>
      <c r="D256" s="71"/>
      <c r="E256" s="71"/>
      <c r="F256" s="71"/>
    </row>
    <row r="257" spans="1:6" x14ac:dyDescent="0.3">
      <c r="A257" s="71" t="s">
        <v>303</v>
      </c>
      <c r="B257" s="71"/>
      <c r="C257" s="71"/>
      <c r="D257" s="71"/>
      <c r="E257" s="71"/>
      <c r="F257" s="71"/>
    </row>
    <row r="258" spans="1:6" x14ac:dyDescent="0.3">
      <c r="A258" s="71" t="s">
        <v>304</v>
      </c>
      <c r="B258" s="71"/>
      <c r="C258" s="71"/>
      <c r="D258" s="71"/>
      <c r="E258" s="71"/>
      <c r="F258" s="71"/>
    </row>
    <row r="259" spans="1:6" x14ac:dyDescent="0.3">
      <c r="A259" s="71" t="s">
        <v>306</v>
      </c>
      <c r="B259" s="71"/>
      <c r="C259" s="71"/>
      <c r="D259" s="71"/>
      <c r="E259" s="71"/>
      <c r="F259" s="71"/>
    </row>
    <row r="260" spans="1:6" x14ac:dyDescent="0.3">
      <c r="A260" s="71" t="s">
        <v>308</v>
      </c>
      <c r="B260" s="71"/>
      <c r="C260" s="71"/>
      <c r="D260" s="71"/>
      <c r="E260" s="71"/>
      <c r="F260" s="71"/>
    </row>
    <row r="261" spans="1:6" x14ac:dyDescent="0.3">
      <c r="A261" s="71" t="s">
        <v>309</v>
      </c>
      <c r="B261" s="71"/>
      <c r="C261" s="71"/>
      <c r="D261" s="71"/>
      <c r="E261" s="71"/>
      <c r="F261" s="71"/>
    </row>
    <row r="262" spans="1:6" x14ac:dyDescent="0.3">
      <c r="A262" s="71" t="s">
        <v>311</v>
      </c>
      <c r="B262" s="71"/>
      <c r="C262" s="71"/>
      <c r="D262" s="71"/>
      <c r="E262" s="71"/>
      <c r="F262" s="71"/>
    </row>
    <row r="263" spans="1:6" x14ac:dyDescent="0.3">
      <c r="A263" s="71" t="s">
        <v>312</v>
      </c>
      <c r="B263" s="71"/>
      <c r="C263" s="71"/>
      <c r="D263" s="71"/>
      <c r="E263" s="71"/>
      <c r="F263" s="71"/>
    </row>
  </sheetData>
  <sortState ref="A7:G263">
    <sortCondition descending="1" ref="F7:F26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Tradebal &amp; Aggr trade</vt:lpstr>
      <vt:lpstr>Quarterly series_20-21</vt:lpstr>
      <vt:lpstr>EX-Mkt</vt:lpstr>
      <vt:lpstr>RE-Mkt</vt:lpstr>
      <vt:lpstr>IM-Mkt</vt:lpstr>
      <vt:lpstr>EX-PRD</vt:lpstr>
      <vt:lpstr>RE-PRD</vt:lpstr>
      <vt:lpstr>IM-PRD</vt:lpstr>
      <vt:lpstr>EX-Majr_PRD</vt:lpstr>
      <vt:lpstr>RE-Majr_PRD</vt:lpstr>
      <vt:lpstr>IM-Majr-PRD</vt:lpstr>
      <vt:lpstr>Trade by Econ. Regions</vt:lpstr>
      <vt:lpstr>EX by Mode</vt:lpstr>
      <vt:lpstr>IM by Mode</vt:lpstr>
      <vt:lpstr>Comm of the Mnth</vt:lpstr>
      <vt:lpstr>'EX-PRD'!_Toc59298433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Elijah Saushini</dc:creator>
  <cp:lastModifiedBy>Elijah Saushini</cp:lastModifiedBy>
  <dcterms:created xsi:type="dcterms:W3CDTF">2020-12-16T12:13:57Z</dcterms:created>
  <dcterms:modified xsi:type="dcterms:W3CDTF">2021-05-24T15:03:38Z</dcterms:modified>
</cp:coreProperties>
</file>