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427"/>
  <workbookPr/>
  <mc:AlternateContent xmlns:mc="http://schemas.openxmlformats.org/markup-compatibility/2006">
    <mc:Choice Requires="x15">
      <x15ac:absPath xmlns:x15ac="http://schemas.microsoft.com/office/spreadsheetml/2010/11/ac" url="C:\Users\atsheehama\Desktop\"/>
    </mc:Choice>
  </mc:AlternateContent>
  <xr:revisionPtr revIDLastSave="0" documentId="8_{7D39508A-018C-47F6-B5AA-36A032866252}" xr6:coauthVersionLast="47" xr6:coauthVersionMax="47" xr10:uidLastSave="{00000000-0000-0000-0000-000000000000}"/>
  <bookViews>
    <workbookView xWindow="-110" yWindow="-110" windowWidth="19420" windowHeight="10420" firstSheet="6" activeTab="8" xr2:uid="{00000000-000D-0000-FFFF-FFFF00000000}"/>
  </bookViews>
  <sheets>
    <sheet name="Table of Content" sheetId="3" r:id="rId1"/>
    <sheet name="Tab1 Revisions" sheetId="2" r:id="rId2"/>
    <sheet name="Tab2 Cumulative Trade Value" sheetId="4" r:id="rId3"/>
    <sheet name="Tab3 Export by ISIC" sheetId="6" r:id="rId4"/>
    <sheet name="Tab4 Re-export by ISIC" sheetId="7" r:id="rId5"/>
    <sheet name="Tab5 Import by ISIC" sheetId="8" r:id="rId6"/>
    <sheet name="Tab6 Trade Balance" sheetId="9" r:id="rId7"/>
    <sheet name="Tab7 Trade balnce by prtnr&amp;prdt" sheetId="52" r:id="rId8"/>
    <sheet name="Tab8 Quarterly Trade" sheetId="10" r:id="rId9"/>
    <sheet name="Tab9 Exports by Partner" sheetId="11" r:id="rId10"/>
    <sheet name="Tab10 Imports by Partner" sheetId="12" r:id="rId11"/>
    <sheet name="Tab11 Export by Product" sheetId="13" r:id="rId12"/>
    <sheet name="Tab12 Re-export by Product" sheetId="15" r:id="rId13"/>
    <sheet name="Tab13 Import by Product" sheetId="14" r:id="rId14"/>
    <sheet name="Tab14 Top5 exp prdcts by countr" sheetId="19" r:id="rId15"/>
    <sheet name=" Tab15 Top5 re-X prdct by conty" sheetId="21" r:id="rId16"/>
    <sheet name="Tab16 Top5 imp prdcts by contry" sheetId="23" r:id="rId17"/>
    <sheet name="Tab17 Exp by economic region" sheetId="24" r:id="rId18"/>
    <sheet name="Tab18 Exprts by econ rgion&amp;prdt" sheetId="46" r:id="rId19"/>
    <sheet name="Tab19 Imp by economic region" sheetId="25" r:id="rId20"/>
    <sheet name="Tab20 Imports econ region&amp;prdct" sheetId="45" r:id="rId21"/>
    <sheet name="Tab21 Exp by mode of trnsprt" sheetId="26" r:id="rId22"/>
    <sheet name="Tab22 Cmodties by mde of tansp" sheetId="50" r:id="rId23"/>
    <sheet name="Tab23 Imp by mode of trnsprt" sheetId="27" r:id="rId24"/>
    <sheet name="Tab24 Cmodties by mode of tran" sheetId="51" r:id="rId25"/>
    <sheet name="Tab25 Export by NetWeight" sheetId="44" r:id="rId26"/>
    <sheet name="Tab26 Import by NetWeight" sheetId="43" r:id="rId27"/>
    <sheet name="Tab27 Trade by Borderpost" sheetId="53" r:id="rId28"/>
    <sheet name="Tab28 AfCFTA" sheetId="49" r:id="rId29"/>
    <sheet name="Tab29 Commodity of the Month" sheetId="29" r:id="rId30"/>
  </sheets>
  <definedNames>
    <definedName name="_xlnm._FilterDatabase" localSheetId="17" hidden="1">'Tab18 Exprts by econ rgion&amp;prdt'!$A$3:$I$212</definedName>
    <definedName name="_xlnm._FilterDatabase" localSheetId="19" hidden="1">'Tab20 Imports econ region&amp;prdct'!$A$3:$I$3</definedName>
    <definedName name="_xlnm._FilterDatabase" localSheetId="20" hidden="1">'Tab20 Imports econ region&amp;prdct'!$A$3:$I$3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2" i="8" l="1"/>
  <c r="H11" i="8"/>
  <c r="H10" i="6"/>
  <c r="B19" i="29"/>
  <c r="B158" i="49"/>
  <c r="C158" i="49" s="1"/>
  <c r="C136" i="49" l="1"/>
  <c r="C156" i="49"/>
  <c r="C144" i="49"/>
  <c r="C131" i="49"/>
  <c r="C117" i="49"/>
  <c r="C106" i="49"/>
  <c r="C92" i="49"/>
  <c r="C80" i="49"/>
  <c r="C67" i="49"/>
  <c r="C50" i="49"/>
  <c r="C27" i="49"/>
  <c r="C116" i="49"/>
  <c r="C104" i="49"/>
  <c r="C91" i="49"/>
  <c r="C77" i="49"/>
  <c r="C66" i="49"/>
  <c r="C44" i="49"/>
  <c r="C26" i="49"/>
  <c r="C130" i="49"/>
  <c r="C154" i="49"/>
  <c r="C140" i="49"/>
  <c r="C128" i="49"/>
  <c r="C115" i="49"/>
  <c r="C101" i="49"/>
  <c r="C90" i="49"/>
  <c r="C76" i="49"/>
  <c r="C61" i="49"/>
  <c r="C43" i="49"/>
  <c r="C20" i="49"/>
  <c r="C155" i="49"/>
  <c r="C152" i="49"/>
  <c r="C139" i="49"/>
  <c r="C125" i="49"/>
  <c r="C114" i="49"/>
  <c r="C100" i="49"/>
  <c r="C88" i="49"/>
  <c r="C75" i="49"/>
  <c r="C60" i="49"/>
  <c r="C42" i="49"/>
  <c r="C19" i="49"/>
  <c r="C148" i="49"/>
  <c r="C141" i="49"/>
  <c r="C149" i="49"/>
  <c r="C138" i="49"/>
  <c r="C124" i="49"/>
  <c r="C112" i="49"/>
  <c r="C99" i="49"/>
  <c r="C85" i="49"/>
  <c r="C74" i="49"/>
  <c r="C59" i="49"/>
  <c r="C36" i="49"/>
  <c r="C18" i="49"/>
  <c r="C109" i="49"/>
  <c r="C98" i="49"/>
  <c r="C84" i="49"/>
  <c r="C72" i="49"/>
  <c r="C58" i="49"/>
  <c r="C35" i="49"/>
  <c r="C12" i="49"/>
  <c r="C147" i="49"/>
  <c r="C133" i="49"/>
  <c r="C122" i="49"/>
  <c r="C108" i="49"/>
  <c r="C96" i="49"/>
  <c r="C83" i="49"/>
  <c r="C69" i="49"/>
  <c r="C52" i="49"/>
  <c r="C34" i="49"/>
  <c r="C11" i="49"/>
  <c r="C123" i="49"/>
  <c r="C157" i="49"/>
  <c r="C146" i="49"/>
  <c r="C132" i="49"/>
  <c r="C120" i="49"/>
  <c r="C107" i="49"/>
  <c r="C93" i="49"/>
  <c r="C82" i="49"/>
  <c r="C68" i="49"/>
  <c r="C51" i="49"/>
  <c r="C28" i="49"/>
  <c r="C153" i="49"/>
  <c r="C145" i="49"/>
  <c r="C137" i="49"/>
  <c r="C129" i="49"/>
  <c r="C121" i="49"/>
  <c r="C113" i="49"/>
  <c r="C105" i="49"/>
  <c r="C97" i="49"/>
  <c r="C89" i="49"/>
  <c r="C81" i="49"/>
  <c r="C73" i="49"/>
  <c r="C65" i="49"/>
  <c r="C57" i="49"/>
  <c r="C49" i="49"/>
  <c r="C41" i="49"/>
  <c r="C33" i="49"/>
  <c r="C25" i="49"/>
  <c r="C17" i="49"/>
  <c r="C151" i="49"/>
  <c r="C143" i="49"/>
  <c r="C135" i="49"/>
  <c r="C127" i="49"/>
  <c r="C119" i="49"/>
  <c r="C111" i="49"/>
  <c r="C103" i="49"/>
  <c r="C95" i="49"/>
  <c r="C87" i="49"/>
  <c r="C79" i="49"/>
  <c r="C71" i="49"/>
  <c r="C63" i="49"/>
  <c r="C55" i="49"/>
  <c r="C47" i="49"/>
  <c r="C39" i="49"/>
  <c r="C31" i="49"/>
  <c r="C23" i="49"/>
  <c r="C15" i="49"/>
  <c r="C64" i="49"/>
  <c r="C56" i="49"/>
  <c r="C48" i="49"/>
  <c r="C40" i="49"/>
  <c r="C32" i="49"/>
  <c r="C24" i="49"/>
  <c r="C16" i="49"/>
  <c r="C10" i="49"/>
  <c r="C150" i="49"/>
  <c r="C142" i="49"/>
  <c r="C134" i="49"/>
  <c r="C126" i="49"/>
  <c r="C118" i="49"/>
  <c r="C110" i="49"/>
  <c r="C102" i="49"/>
  <c r="C94" i="49"/>
  <c r="C86" i="49"/>
  <c r="C78" i="49"/>
  <c r="C70" i="49"/>
  <c r="C62" i="49"/>
  <c r="C54" i="49"/>
  <c r="C46" i="49"/>
  <c r="C38" i="49"/>
  <c r="C30" i="49"/>
  <c r="C22" i="49"/>
  <c r="C14" i="49"/>
  <c r="C53" i="49"/>
  <c r="C45" i="49"/>
  <c r="C37" i="49"/>
  <c r="C29" i="49"/>
  <c r="C21" i="49"/>
  <c r="C13" i="49"/>
  <c r="C24" i="29" l="1"/>
  <c r="C18" i="29"/>
  <c r="C17" i="29"/>
  <c r="C16" i="29"/>
  <c r="C15" i="29"/>
  <c r="C14" i="29"/>
  <c r="C13" i="29"/>
  <c r="C10" i="29"/>
  <c r="C9" i="29"/>
  <c r="C8" i="29"/>
  <c r="C7" i="29"/>
  <c r="J5" i="49"/>
  <c r="J4" i="49"/>
  <c r="F10" i="26"/>
  <c r="G7" i="26" s="1"/>
  <c r="D10" i="26"/>
  <c r="E5" i="26" s="1"/>
  <c r="B10" i="26"/>
  <c r="C6" i="26" s="1"/>
  <c r="I9" i="26"/>
  <c r="I8" i="26"/>
  <c r="I7" i="26"/>
  <c r="H7" i="26"/>
  <c r="I6" i="26"/>
  <c r="H6" i="26"/>
  <c r="I5" i="26"/>
  <c r="H5" i="26"/>
  <c r="H6" i="12"/>
  <c r="H7" i="12"/>
  <c r="H8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2" i="12"/>
  <c r="H106" i="12"/>
  <c r="H107" i="12"/>
  <c r="H109" i="12"/>
  <c r="H110" i="12"/>
  <c r="H111" i="12"/>
  <c r="H112" i="12"/>
  <c r="H113" i="12"/>
  <c r="H114" i="12"/>
  <c r="H116" i="12"/>
  <c r="H117" i="12"/>
  <c r="H119" i="12"/>
  <c r="H120" i="12"/>
  <c r="H121" i="12"/>
  <c r="H123" i="12"/>
  <c r="H124" i="12"/>
  <c r="H129" i="12"/>
  <c r="H131" i="12"/>
  <c r="H133" i="12"/>
  <c r="H134" i="12"/>
  <c r="H135" i="12"/>
  <c r="H137" i="12"/>
  <c r="H138" i="12"/>
  <c r="H142" i="12"/>
  <c r="H143" i="12"/>
  <c r="H144" i="12"/>
  <c r="H146" i="12"/>
  <c r="H148" i="12"/>
  <c r="H149" i="12"/>
  <c r="H151" i="12"/>
  <c r="H153" i="12"/>
  <c r="H154" i="12"/>
  <c r="H155" i="12"/>
  <c r="H159" i="12"/>
  <c r="H161" i="12"/>
  <c r="H163" i="12"/>
  <c r="H164" i="12"/>
  <c r="H166" i="12"/>
  <c r="H169" i="12"/>
  <c r="H170" i="12"/>
  <c r="H171" i="12"/>
  <c r="H178" i="12"/>
  <c r="I6" i="12"/>
  <c r="I7" i="12"/>
  <c r="I8" i="12"/>
  <c r="I9" i="12"/>
  <c r="I10" i="12"/>
  <c r="I11" i="12"/>
  <c r="I12" i="12"/>
  <c r="I13" i="12"/>
  <c r="I14" i="12"/>
  <c r="I15" i="12"/>
  <c r="I16" i="12"/>
  <c r="I17" i="12"/>
  <c r="I18" i="12"/>
  <c r="I19" i="12"/>
  <c r="I20" i="12"/>
  <c r="I21" i="12"/>
  <c r="I22" i="12"/>
  <c r="I23" i="12"/>
  <c r="I24" i="12"/>
  <c r="I25" i="12"/>
  <c r="I26" i="12"/>
  <c r="I27" i="12"/>
  <c r="I28" i="12"/>
  <c r="I29" i="12"/>
  <c r="I30" i="12"/>
  <c r="I31" i="12"/>
  <c r="I32" i="12"/>
  <c r="I33" i="12"/>
  <c r="I34" i="12"/>
  <c r="I35" i="12"/>
  <c r="I36" i="12"/>
  <c r="I37" i="12"/>
  <c r="I38" i="12"/>
  <c r="I39" i="12"/>
  <c r="I40" i="12"/>
  <c r="I41" i="12"/>
  <c r="I42" i="12"/>
  <c r="I43" i="12"/>
  <c r="I44" i="12"/>
  <c r="I45" i="12"/>
  <c r="I46" i="12"/>
  <c r="I47" i="12"/>
  <c r="I48" i="12"/>
  <c r="I49" i="12"/>
  <c r="I50" i="12"/>
  <c r="I51" i="12"/>
  <c r="I52" i="12"/>
  <c r="I53" i="12"/>
  <c r="I54" i="12"/>
  <c r="I55" i="12"/>
  <c r="I56" i="12"/>
  <c r="I57" i="12"/>
  <c r="I58" i="12"/>
  <c r="I59" i="12"/>
  <c r="I60" i="12"/>
  <c r="I61" i="12"/>
  <c r="I62" i="12"/>
  <c r="I63" i="12"/>
  <c r="I64" i="12"/>
  <c r="I65" i="12"/>
  <c r="I66" i="12"/>
  <c r="I67" i="12"/>
  <c r="I68" i="12"/>
  <c r="I69" i="12"/>
  <c r="I70" i="12"/>
  <c r="I71" i="12"/>
  <c r="I72" i="12"/>
  <c r="I73" i="12"/>
  <c r="I74" i="12"/>
  <c r="I75" i="12"/>
  <c r="I76" i="12"/>
  <c r="I77" i="12"/>
  <c r="I78" i="12"/>
  <c r="I79" i="12"/>
  <c r="I80" i="12"/>
  <c r="I81" i="12"/>
  <c r="I82" i="12"/>
  <c r="I83" i="12"/>
  <c r="I84" i="12"/>
  <c r="I86" i="12"/>
  <c r="I87" i="12"/>
  <c r="I88" i="12"/>
  <c r="I90" i="12"/>
  <c r="I91" i="12"/>
  <c r="I92" i="12"/>
  <c r="I93" i="12"/>
  <c r="I94" i="12"/>
  <c r="I95" i="12"/>
  <c r="I96" i="12"/>
  <c r="I97" i="12"/>
  <c r="I98" i="12"/>
  <c r="I99" i="12"/>
  <c r="I100" i="12"/>
  <c r="I101" i="12"/>
  <c r="I102" i="12"/>
  <c r="I103" i="12"/>
  <c r="I104" i="12"/>
  <c r="I106" i="12"/>
  <c r="I108" i="12"/>
  <c r="I109" i="12"/>
  <c r="I110" i="12"/>
  <c r="I111" i="12"/>
  <c r="I113" i="12"/>
  <c r="I114" i="12"/>
  <c r="I116" i="12"/>
  <c r="I117" i="12"/>
  <c r="I119" i="12"/>
  <c r="I120" i="12"/>
  <c r="I123" i="12"/>
  <c r="I124" i="12"/>
  <c r="I125" i="12"/>
  <c r="I126" i="12"/>
  <c r="I128" i="12"/>
  <c r="I129" i="12"/>
  <c r="I131" i="12"/>
  <c r="I133" i="12"/>
  <c r="I134" i="12"/>
  <c r="I135" i="12"/>
  <c r="I139" i="12"/>
  <c r="I142" i="12"/>
  <c r="I144" i="12"/>
  <c r="I146" i="12"/>
  <c r="I148" i="12"/>
  <c r="I151" i="12"/>
  <c r="I153" i="12"/>
  <c r="I154" i="12"/>
  <c r="I157" i="12"/>
  <c r="I160" i="12"/>
  <c r="I161" i="12"/>
  <c r="I162" i="12"/>
  <c r="I167" i="12"/>
  <c r="I168" i="12"/>
  <c r="I169" i="12"/>
  <c r="I171" i="12"/>
  <c r="I173" i="12"/>
  <c r="I175" i="12"/>
  <c r="I176" i="12"/>
  <c r="I177" i="12"/>
  <c r="I178" i="12"/>
  <c r="F180" i="12"/>
  <c r="G180" i="12" s="1"/>
  <c r="D180" i="12"/>
  <c r="E168" i="12" s="1"/>
  <c r="B180" i="12"/>
  <c r="C179" i="12" s="1"/>
  <c r="G169" i="12"/>
  <c r="C169" i="12"/>
  <c r="G167" i="12"/>
  <c r="E160" i="12"/>
  <c r="G159" i="12"/>
  <c r="E159" i="12"/>
  <c r="G150" i="12"/>
  <c r="E150" i="12"/>
  <c r="G149" i="12"/>
  <c r="E145" i="12"/>
  <c r="E144" i="12"/>
  <c r="G143" i="12"/>
  <c r="E140" i="12"/>
  <c r="G137" i="12"/>
  <c r="E137" i="12"/>
  <c r="E136" i="12"/>
  <c r="G133" i="12"/>
  <c r="E132" i="12"/>
  <c r="E131" i="12"/>
  <c r="G130" i="12"/>
  <c r="E129" i="12"/>
  <c r="E128" i="12"/>
  <c r="G127" i="12"/>
  <c r="E127" i="12"/>
  <c r="E126" i="12"/>
  <c r="E125" i="12"/>
  <c r="E124" i="12"/>
  <c r="E123" i="12"/>
  <c r="E122" i="12"/>
  <c r="G121" i="12"/>
  <c r="E121" i="12"/>
  <c r="E120" i="12"/>
  <c r="G119" i="12"/>
  <c r="E119" i="12"/>
  <c r="G118" i="12"/>
  <c r="E118" i="12"/>
  <c r="G117" i="12"/>
  <c r="E117" i="12"/>
  <c r="E116" i="12"/>
  <c r="E115" i="12"/>
  <c r="C115" i="12"/>
  <c r="G114" i="12"/>
  <c r="E114" i="12"/>
  <c r="E113" i="12"/>
  <c r="E112" i="12"/>
  <c r="G111" i="12"/>
  <c r="E111" i="12"/>
  <c r="E110" i="12"/>
  <c r="E109" i="12"/>
  <c r="E108" i="12"/>
  <c r="E107" i="12"/>
  <c r="E106" i="12"/>
  <c r="G105" i="12"/>
  <c r="E105" i="12"/>
  <c r="E104" i="12"/>
  <c r="G103" i="12"/>
  <c r="E103" i="12"/>
  <c r="G102" i="12"/>
  <c r="E102" i="12"/>
  <c r="G101" i="12"/>
  <c r="E101" i="12"/>
  <c r="E100" i="12"/>
  <c r="G99" i="12"/>
  <c r="E99" i="12"/>
  <c r="G98" i="12"/>
  <c r="E98" i="12"/>
  <c r="E97" i="12"/>
  <c r="E96" i="12"/>
  <c r="G95" i="12"/>
  <c r="E95" i="12"/>
  <c r="E94" i="12"/>
  <c r="E93" i="12"/>
  <c r="E92" i="12"/>
  <c r="G91" i="12"/>
  <c r="E91" i="12"/>
  <c r="E90" i="12"/>
  <c r="G89" i="12"/>
  <c r="E89" i="12"/>
  <c r="E88" i="12"/>
  <c r="G87" i="12"/>
  <c r="E87" i="12"/>
  <c r="G86" i="12"/>
  <c r="E86" i="12"/>
  <c r="G85" i="12"/>
  <c r="E85" i="12"/>
  <c r="E84" i="12"/>
  <c r="G83" i="12"/>
  <c r="E83" i="12"/>
  <c r="C83" i="12"/>
  <c r="G82" i="12"/>
  <c r="E82" i="12"/>
  <c r="E81" i="12"/>
  <c r="E80" i="12"/>
  <c r="G79" i="12"/>
  <c r="E79" i="12"/>
  <c r="E78" i="12"/>
  <c r="E77" i="12"/>
  <c r="E76" i="12"/>
  <c r="G75" i="12"/>
  <c r="E75" i="12"/>
  <c r="E74" i="12"/>
  <c r="G73" i="12"/>
  <c r="E73" i="12"/>
  <c r="C73" i="12"/>
  <c r="E72" i="12"/>
  <c r="G71" i="12"/>
  <c r="E71" i="12"/>
  <c r="G70" i="12"/>
  <c r="E70" i="12"/>
  <c r="G69" i="12"/>
  <c r="E69" i="12"/>
  <c r="E68" i="12"/>
  <c r="G67" i="12"/>
  <c r="E67" i="12"/>
  <c r="C67" i="12"/>
  <c r="G66" i="12"/>
  <c r="E66" i="12"/>
  <c r="E65" i="12"/>
  <c r="E64" i="12"/>
  <c r="G63" i="12"/>
  <c r="E63" i="12"/>
  <c r="E62" i="12"/>
  <c r="G61" i="12"/>
  <c r="E61" i="12"/>
  <c r="G60" i="12"/>
  <c r="E60" i="12"/>
  <c r="G59" i="12"/>
  <c r="E59" i="12"/>
  <c r="G58" i="12"/>
  <c r="E58" i="12"/>
  <c r="G57" i="12"/>
  <c r="E57" i="12"/>
  <c r="E56" i="12"/>
  <c r="G55" i="12"/>
  <c r="E55" i="12"/>
  <c r="G54" i="12"/>
  <c r="E54" i="12"/>
  <c r="G53" i="12"/>
  <c r="E53" i="12"/>
  <c r="C53" i="12"/>
  <c r="G52" i="12"/>
  <c r="E52" i="12"/>
  <c r="G51" i="12"/>
  <c r="E51" i="12"/>
  <c r="G50" i="12"/>
  <c r="E50" i="12"/>
  <c r="G49" i="12"/>
  <c r="E49" i="12"/>
  <c r="G48" i="12"/>
  <c r="E48" i="12"/>
  <c r="G47" i="12"/>
  <c r="E47" i="12"/>
  <c r="G46" i="12"/>
  <c r="E46" i="12"/>
  <c r="G45" i="12"/>
  <c r="E45" i="12"/>
  <c r="C45" i="12"/>
  <c r="G44" i="12"/>
  <c r="E44" i="12"/>
  <c r="G43" i="12"/>
  <c r="E43" i="12"/>
  <c r="G42" i="12"/>
  <c r="E42" i="12"/>
  <c r="G41" i="12"/>
  <c r="E41" i="12"/>
  <c r="G40" i="12"/>
  <c r="E40" i="12"/>
  <c r="G39" i="12"/>
  <c r="E39" i="12"/>
  <c r="G38" i="12"/>
  <c r="E38" i="12"/>
  <c r="G37" i="12"/>
  <c r="E37" i="12"/>
  <c r="G36" i="12"/>
  <c r="E36" i="12"/>
  <c r="G35" i="12"/>
  <c r="E35" i="12"/>
  <c r="G34" i="12"/>
  <c r="E34" i="12"/>
  <c r="G33" i="12"/>
  <c r="E33" i="12"/>
  <c r="G32" i="12"/>
  <c r="E32" i="12"/>
  <c r="G31" i="12"/>
  <c r="E31" i="12"/>
  <c r="G30" i="12"/>
  <c r="E30" i="12"/>
  <c r="G29" i="12"/>
  <c r="E29" i="12"/>
  <c r="G28" i="12"/>
  <c r="E28" i="12"/>
  <c r="G27" i="12"/>
  <c r="E27" i="12"/>
  <c r="G26" i="12"/>
  <c r="E26" i="12"/>
  <c r="C26" i="12"/>
  <c r="G25" i="12"/>
  <c r="E25" i="12"/>
  <c r="G24" i="12"/>
  <c r="E24" i="12"/>
  <c r="G23" i="12"/>
  <c r="E23" i="12"/>
  <c r="G22" i="12"/>
  <c r="E22" i="12"/>
  <c r="G21" i="12"/>
  <c r="E21" i="12"/>
  <c r="C21" i="12"/>
  <c r="G20" i="12"/>
  <c r="E20" i="12"/>
  <c r="G19" i="12"/>
  <c r="E19" i="12"/>
  <c r="G18" i="12"/>
  <c r="E18" i="12"/>
  <c r="G17" i="12"/>
  <c r="E17" i="12"/>
  <c r="G16" i="12"/>
  <c r="E16" i="12"/>
  <c r="G15" i="12"/>
  <c r="E15" i="12"/>
  <c r="G14" i="12"/>
  <c r="E14" i="12"/>
  <c r="G13" i="12"/>
  <c r="E13" i="12"/>
  <c r="C13" i="12"/>
  <c r="G12" i="12"/>
  <c r="E12" i="12"/>
  <c r="G11" i="12"/>
  <c r="E11" i="12"/>
  <c r="G10" i="12"/>
  <c r="E10" i="12"/>
  <c r="G9" i="12"/>
  <c r="E9" i="12"/>
  <c r="G8" i="12"/>
  <c r="E8" i="12"/>
  <c r="G7" i="12"/>
  <c r="E7" i="12"/>
  <c r="G6" i="12"/>
  <c r="E6" i="12"/>
  <c r="I5" i="12"/>
  <c r="H5" i="12"/>
  <c r="G5" i="12"/>
  <c r="E5" i="12"/>
  <c r="D24" i="10"/>
  <c r="C24" i="10"/>
  <c r="D20" i="10"/>
  <c r="C20" i="10"/>
  <c r="D16" i="10"/>
  <c r="C16" i="10"/>
  <c r="D12" i="10"/>
  <c r="C12" i="10"/>
  <c r="D8" i="10"/>
  <c r="C8" i="10"/>
  <c r="D4" i="10"/>
  <c r="C4" i="10"/>
  <c r="H13" i="8"/>
  <c r="H10" i="8"/>
  <c r="H9" i="8"/>
  <c r="H8" i="8"/>
  <c r="H7" i="8"/>
  <c r="H6" i="8"/>
  <c r="H5" i="8"/>
  <c r="H11" i="6"/>
  <c r="H9" i="6"/>
  <c r="H8" i="6"/>
  <c r="H7" i="6"/>
  <c r="H6" i="6"/>
  <c r="H5" i="6"/>
  <c r="E15" i="4"/>
  <c r="E14" i="4"/>
  <c r="E13" i="4"/>
  <c r="E12" i="4"/>
  <c r="E11" i="4"/>
  <c r="E10" i="4"/>
  <c r="D10" i="4"/>
  <c r="E9" i="4"/>
  <c r="D9" i="4"/>
  <c r="E8" i="4"/>
  <c r="D8" i="4"/>
  <c r="E7" i="4"/>
  <c r="D7" i="4"/>
  <c r="E6" i="4"/>
  <c r="D6" i="4"/>
  <c r="E5" i="4"/>
  <c r="D5" i="4"/>
  <c r="E4" i="4"/>
  <c r="D4" i="4"/>
  <c r="C5" i="2"/>
  <c r="E5" i="2" s="1"/>
  <c r="B5" i="2"/>
  <c r="E4" i="2"/>
  <c r="D4" i="2"/>
  <c r="E3" i="2"/>
  <c r="D3" i="2"/>
  <c r="E130" i="12" l="1"/>
  <c r="G135" i="12"/>
  <c r="E143" i="12"/>
  <c r="E149" i="12"/>
  <c r="E156" i="12"/>
  <c r="G166" i="12"/>
  <c r="E176" i="12"/>
  <c r="E133" i="12"/>
  <c r="E138" i="12"/>
  <c r="E146" i="12"/>
  <c r="G151" i="12"/>
  <c r="E161" i="12"/>
  <c r="E172" i="12"/>
  <c r="G146" i="12"/>
  <c r="E153" i="12"/>
  <c r="G162" i="12"/>
  <c r="E173" i="12"/>
  <c r="E134" i="12"/>
  <c r="E141" i="12"/>
  <c r="E147" i="12"/>
  <c r="G153" i="12"/>
  <c r="E163" i="12"/>
  <c r="E174" i="12"/>
  <c r="G134" i="12"/>
  <c r="E142" i="12"/>
  <c r="E148" i="12"/>
  <c r="E154" i="12"/>
  <c r="E166" i="12"/>
  <c r="E175" i="12"/>
  <c r="C29" i="12"/>
  <c r="C58" i="12"/>
  <c r="C124" i="12"/>
  <c r="E152" i="12"/>
  <c r="E158" i="12"/>
  <c r="G165" i="12"/>
  <c r="C172" i="12"/>
  <c r="E179" i="12"/>
  <c r="H10" i="26"/>
  <c r="C37" i="12"/>
  <c r="C76" i="12"/>
  <c r="C105" i="12"/>
  <c r="C131" i="12"/>
  <c r="C153" i="12"/>
  <c r="C34" i="12"/>
  <c r="C121" i="12"/>
  <c r="C137" i="12"/>
  <c r="C10" i="12"/>
  <c r="C42" i="12"/>
  <c r="C92" i="12"/>
  <c r="C156" i="12"/>
  <c r="E169" i="12"/>
  <c r="G175" i="12"/>
  <c r="C18" i="12"/>
  <c r="C50" i="12"/>
  <c r="C61" i="12"/>
  <c r="C89" i="12"/>
  <c r="C99" i="12"/>
  <c r="C108" i="12"/>
  <c r="C140" i="12"/>
  <c r="E157" i="12"/>
  <c r="E164" i="12"/>
  <c r="E170" i="12"/>
  <c r="E177" i="12"/>
  <c r="C5" i="26"/>
  <c r="E7" i="26"/>
  <c r="G10" i="26"/>
  <c r="C9" i="26"/>
  <c r="E6" i="26"/>
  <c r="C8" i="26"/>
  <c r="E10" i="26"/>
  <c r="C8" i="12"/>
  <c r="C16" i="12"/>
  <c r="C48" i="12"/>
  <c r="C128" i="12"/>
  <c r="C141" i="12"/>
  <c r="C176" i="12"/>
  <c r="C11" i="12"/>
  <c r="C19" i="12"/>
  <c r="C27" i="12"/>
  <c r="C35" i="12"/>
  <c r="C43" i="12"/>
  <c r="C51" i="12"/>
  <c r="C59" i="12"/>
  <c r="C71" i="12"/>
  <c r="C87" i="12"/>
  <c r="C103" i="12"/>
  <c r="G115" i="12"/>
  <c r="C119" i="12"/>
  <c r="G131" i="12"/>
  <c r="C135" i="12"/>
  <c r="G147" i="12"/>
  <c r="C151" i="12"/>
  <c r="G163" i="12"/>
  <c r="C167" i="12"/>
  <c r="C7" i="26"/>
  <c r="G5" i="26"/>
  <c r="C6" i="12"/>
  <c r="C14" i="12"/>
  <c r="C22" i="12"/>
  <c r="C30" i="12"/>
  <c r="C38" i="12"/>
  <c r="C46" i="12"/>
  <c r="C54" i="12"/>
  <c r="G56" i="12"/>
  <c r="C62" i="12"/>
  <c r="C65" i="12"/>
  <c r="C68" i="12"/>
  <c r="G74" i="12"/>
  <c r="G77" i="12"/>
  <c r="C81" i="12"/>
  <c r="C84" i="12"/>
  <c r="G90" i="12"/>
  <c r="G93" i="12"/>
  <c r="C97" i="12"/>
  <c r="C100" i="12"/>
  <c r="G106" i="12"/>
  <c r="G109" i="12"/>
  <c r="C113" i="12"/>
  <c r="C116" i="12"/>
  <c r="G122" i="12"/>
  <c r="G125" i="12"/>
  <c r="C129" i="12"/>
  <c r="C132" i="12"/>
  <c r="E135" i="12"/>
  <c r="G138" i="12"/>
  <c r="G141" i="12"/>
  <c r="C145" i="12"/>
  <c r="C148" i="12"/>
  <c r="E151" i="12"/>
  <c r="G154" i="12"/>
  <c r="G157" i="12"/>
  <c r="C161" i="12"/>
  <c r="C164" i="12"/>
  <c r="E167" i="12"/>
  <c r="G170" i="12"/>
  <c r="G173" i="12"/>
  <c r="C177" i="12"/>
  <c r="E180" i="12"/>
  <c r="G9" i="26"/>
  <c r="D5" i="2"/>
  <c r="C147" i="12"/>
  <c r="C163" i="12"/>
  <c r="C32" i="12"/>
  <c r="C56" i="12"/>
  <c r="C80" i="12"/>
  <c r="C93" i="12"/>
  <c r="C112" i="12"/>
  <c r="C125" i="12"/>
  <c r="C180" i="12"/>
  <c r="C17" i="12"/>
  <c r="C25" i="12"/>
  <c r="C33" i="12"/>
  <c r="C41" i="12"/>
  <c r="C49" i="12"/>
  <c r="C57" i="12"/>
  <c r="C75" i="12"/>
  <c r="C91" i="12"/>
  <c r="C107" i="12"/>
  <c r="C123" i="12"/>
  <c r="C139" i="12"/>
  <c r="C155" i="12"/>
  <c r="C171" i="12"/>
  <c r="G8" i="26"/>
  <c r="C24" i="12"/>
  <c r="C77" i="12"/>
  <c r="C96" i="12"/>
  <c r="C109" i="12"/>
  <c r="C144" i="12"/>
  <c r="C157" i="12"/>
  <c r="C9" i="12"/>
  <c r="C12" i="12"/>
  <c r="C20" i="12"/>
  <c r="C28" i="12"/>
  <c r="C36" i="12"/>
  <c r="C44" i="12"/>
  <c r="C52" i="12"/>
  <c r="C60" i="12"/>
  <c r="G62" i="12"/>
  <c r="G65" i="12"/>
  <c r="C69" i="12"/>
  <c r="C72" i="12"/>
  <c r="G78" i="12"/>
  <c r="G81" i="12"/>
  <c r="C85" i="12"/>
  <c r="C88" i="12"/>
  <c r="G94" i="12"/>
  <c r="G97" i="12"/>
  <c r="C101" i="12"/>
  <c r="C104" i="12"/>
  <c r="G110" i="12"/>
  <c r="G113" i="12"/>
  <c r="C117" i="12"/>
  <c r="C120" i="12"/>
  <c r="G126" i="12"/>
  <c r="G129" i="12"/>
  <c r="C133" i="12"/>
  <c r="C136" i="12"/>
  <c r="E139" i="12"/>
  <c r="G142" i="12"/>
  <c r="G145" i="12"/>
  <c r="C149" i="12"/>
  <c r="C152" i="12"/>
  <c r="E155" i="12"/>
  <c r="G158" i="12"/>
  <c r="G161" i="12"/>
  <c r="C165" i="12"/>
  <c r="C168" i="12"/>
  <c r="E171" i="12"/>
  <c r="G174" i="12"/>
  <c r="E178" i="12"/>
  <c r="E9" i="26"/>
  <c r="C40" i="12"/>
  <c r="C64" i="12"/>
  <c r="C160" i="12"/>
  <c r="C173" i="12"/>
  <c r="C5" i="12"/>
  <c r="C7" i="12"/>
  <c r="C15" i="12"/>
  <c r="C23" i="12"/>
  <c r="C31" i="12"/>
  <c r="C39" i="12"/>
  <c r="C47" i="12"/>
  <c r="C55" i="12"/>
  <c r="C63" i="12"/>
  <c r="C79" i="12"/>
  <c r="C95" i="12"/>
  <c r="G107" i="12"/>
  <c r="C111" i="12"/>
  <c r="G123" i="12"/>
  <c r="C127" i="12"/>
  <c r="G139" i="12"/>
  <c r="C143" i="12"/>
  <c r="G155" i="12"/>
  <c r="C159" i="12"/>
  <c r="E162" i="12"/>
  <c r="E165" i="12"/>
  <c r="G171" i="12"/>
  <c r="C175" i="12"/>
  <c r="G178" i="12"/>
  <c r="I10" i="26"/>
  <c r="E8" i="26"/>
  <c r="G6" i="26"/>
  <c r="G64" i="12"/>
  <c r="C66" i="12"/>
  <c r="G72" i="12"/>
  <c r="C74" i="12"/>
  <c r="G80" i="12"/>
  <c r="C82" i="12"/>
  <c r="G88" i="12"/>
  <c r="C90" i="12"/>
  <c r="G96" i="12"/>
  <c r="C98" i="12"/>
  <c r="G104" i="12"/>
  <c r="C106" i="12"/>
  <c r="G112" i="12"/>
  <c r="C114" i="12"/>
  <c r="G120" i="12"/>
  <c r="C122" i="12"/>
  <c r="G128" i="12"/>
  <c r="C130" i="12"/>
  <c r="G136" i="12"/>
  <c r="C138" i="12"/>
  <c r="G144" i="12"/>
  <c r="C146" i="12"/>
  <c r="G152" i="12"/>
  <c r="C154" i="12"/>
  <c r="G160" i="12"/>
  <c r="C162" i="12"/>
  <c r="G168" i="12"/>
  <c r="C170" i="12"/>
  <c r="G176" i="12"/>
  <c r="C178" i="12"/>
  <c r="G68" i="12"/>
  <c r="C70" i="12"/>
  <c r="G76" i="12"/>
  <c r="C78" i="12"/>
  <c r="G84" i="12"/>
  <c r="C86" i="12"/>
  <c r="G92" i="12"/>
  <c r="C94" i="12"/>
  <c r="G100" i="12"/>
  <c r="C102" i="12"/>
  <c r="G108" i="12"/>
  <c r="C110" i="12"/>
  <c r="G116" i="12"/>
  <c r="C118" i="12"/>
  <c r="G124" i="12"/>
  <c r="C126" i="12"/>
  <c r="G132" i="12"/>
  <c r="C134" i="12"/>
  <c r="G140" i="12"/>
  <c r="C142" i="12"/>
  <c r="G148" i="12"/>
  <c r="C150" i="12"/>
  <c r="G156" i="12"/>
  <c r="C158" i="12"/>
  <c r="G164" i="12"/>
  <c r="C166" i="12"/>
  <c r="G172" i="12"/>
  <c r="C174" i="12"/>
  <c r="G177" i="12"/>
  <c r="G179" i="12"/>
  <c r="C10" i="26" l="1"/>
  <c r="F14" i="8"/>
  <c r="D14" i="8"/>
  <c r="B14" i="8"/>
  <c r="F11" i="7"/>
  <c r="D11" i="7"/>
  <c r="B11" i="7"/>
  <c r="F12" i="6"/>
  <c r="D12" i="6"/>
  <c r="B12" i="6"/>
  <c r="C16" i="4"/>
  <c r="B16" i="4"/>
  <c r="C11" i="8" l="1"/>
  <c r="C7" i="8"/>
  <c r="C5" i="8"/>
  <c r="C10" i="8"/>
  <c r="C9" i="8"/>
  <c r="C8" i="8"/>
  <c r="C12" i="8"/>
  <c r="C13" i="8"/>
  <c r="C6" i="8"/>
  <c r="E14" i="8"/>
  <c r="E13" i="8"/>
  <c r="E8" i="8"/>
  <c r="E11" i="8"/>
  <c r="E9" i="8"/>
  <c r="E7" i="8"/>
  <c r="E5" i="8"/>
  <c r="E10" i="8"/>
  <c r="E6" i="8"/>
  <c r="E12" i="8"/>
  <c r="G14" i="8"/>
  <c r="G11" i="8"/>
  <c r="G9" i="8"/>
  <c r="G7" i="8"/>
  <c r="G5" i="8"/>
  <c r="G8" i="8"/>
  <c r="G12" i="8"/>
  <c r="G13" i="8"/>
  <c r="G10" i="8"/>
  <c r="G6" i="8"/>
  <c r="C11" i="7"/>
  <c r="C8" i="7"/>
  <c r="C5" i="7"/>
  <c r="C10" i="7"/>
  <c r="C7" i="7"/>
  <c r="C9" i="7"/>
  <c r="C6" i="7"/>
  <c r="G10" i="7"/>
  <c r="G9" i="7"/>
  <c r="G6" i="7"/>
  <c r="G7" i="7"/>
  <c r="G5" i="7"/>
  <c r="G8" i="7"/>
  <c r="E5" i="7"/>
  <c r="E10" i="7"/>
  <c r="E7" i="7"/>
  <c r="E9" i="7"/>
  <c r="E6" i="7"/>
  <c r="E8" i="7"/>
  <c r="C9" i="6"/>
  <c r="C7" i="6"/>
  <c r="C5" i="6"/>
  <c r="C10" i="6"/>
  <c r="C6" i="6"/>
  <c r="C11" i="6"/>
  <c r="C8" i="6"/>
  <c r="G12" i="6"/>
  <c r="G11" i="6"/>
  <c r="G10" i="6"/>
  <c r="G8" i="6"/>
  <c r="G6" i="6"/>
  <c r="G9" i="6"/>
  <c r="G5" i="6"/>
  <c r="G7" i="6"/>
  <c r="E9" i="6"/>
  <c r="E7" i="6"/>
  <c r="E5" i="6"/>
  <c r="E11" i="6"/>
  <c r="E10" i="6"/>
  <c r="E8" i="6"/>
  <c r="E6" i="6"/>
  <c r="C14" i="8"/>
  <c r="E11" i="7"/>
  <c r="G11" i="7"/>
  <c r="C12" i="6"/>
  <c r="E12" i="6"/>
</calcChain>
</file>

<file path=xl/sharedStrings.xml><?xml version="1.0" encoding="utf-8"?>
<sst xmlns="http://schemas.openxmlformats.org/spreadsheetml/2006/main" count="4551" uniqueCount="821">
  <si>
    <t>001:Live animals other than animals of division 03</t>
  </si>
  <si>
    <t>011:Meat of bovine animals, fresh, chilled or frozen</t>
  </si>
  <si>
    <t>012:Other meat and edible meat offal, fresh, chilled or frozen (except meat and meat offal unfit or unsuitable for human consumption)</t>
  </si>
  <si>
    <t>016:Meat and edible meat offal, salted, in brine, dried or smoked; edible flours and meals of meat or meat offal</t>
  </si>
  <si>
    <t>017:Meat and edible meat offal, prepared or preserved, n.e.s.</t>
  </si>
  <si>
    <t>022:Milk and cream and milk products other than butter or cheese</t>
  </si>
  <si>
    <t>023:Butter and other fats and oils derived from milk</t>
  </si>
  <si>
    <t>024:Cheese and curd</t>
  </si>
  <si>
    <t>025:Eggs, birds', and egg yolks, fresh, dried or otherwise preserved, sweetened or not; egg albumin</t>
  </si>
  <si>
    <t>034:Fish, fresh (live or dead), chilled or frozen</t>
  </si>
  <si>
    <t>035:Fish, dried, salted or in brine; smoked fish (whether or not cooked before or during the smoking process); flours, meals and pellets of fish, fit for human consumption</t>
  </si>
  <si>
    <t xml:space="preserve">036:Crustaceans, molluscs and aquatic invertebrates, whether in shell or not, fresh (live or dead), </t>
  </si>
  <si>
    <t>037:Fish, crustaceans, molluscs and other aquatic invertebrates, prepared or preserved, n.e.s.</t>
  </si>
  <si>
    <t>041:Wheat (including spelt) and meslin, unmilled</t>
  </si>
  <si>
    <t>042:Rice</t>
  </si>
  <si>
    <t>043:Barley, unmilled</t>
  </si>
  <si>
    <t>044:Maize (not including sweet corn), unmilled</t>
  </si>
  <si>
    <t>045:Cereals, unmilled (other than wheat, rice, barley and maize)</t>
  </si>
  <si>
    <t>046:Meal and flour of wheat and flour of meslin</t>
  </si>
  <si>
    <t>047:Other cereal meals and flours</t>
  </si>
  <si>
    <t>048:Cereal preparations and preparations of flour or starch of fruits or vegetables</t>
  </si>
  <si>
    <t xml:space="preserve">054:Vegetables, fresh, chilled, frozen or simply preserved (including dried leguminous vegetables); </t>
  </si>
  <si>
    <t>056:Vegetables, roots and tubers, prepared or preserved, n.e.s.</t>
  </si>
  <si>
    <t>057:Fruit and nuts (not including oil nuts), fresh or dried</t>
  </si>
  <si>
    <t>058:Fruit, preserved, and fruit preparations (excluding fruit juices)</t>
  </si>
  <si>
    <t xml:space="preserve">059:Fruit juices (including grape must) and vegetable juices, unfermented and not containing added spirit, </t>
  </si>
  <si>
    <t>061:Sugars, molasses and honey</t>
  </si>
  <si>
    <t>062:Sugar confectionery</t>
  </si>
  <si>
    <t>071:Coffee and coffee substitutes</t>
  </si>
  <si>
    <t>072:Cocoa</t>
  </si>
  <si>
    <t>073:Chocolate and other food preparations containing cocoa, n.e.s.</t>
  </si>
  <si>
    <t>074:Tea and maté</t>
  </si>
  <si>
    <t>075:Spices</t>
  </si>
  <si>
    <t>081:Feeding stuff for animals (not including unmilled cereals)</t>
  </si>
  <si>
    <t>091:Margarine and shortening</t>
  </si>
  <si>
    <t>098:Edible products and preparations, n.e.s.</t>
  </si>
  <si>
    <t>111:Non-alcoholic beverages, n.e.s.</t>
  </si>
  <si>
    <t>112:Alcoholic beverages</t>
  </si>
  <si>
    <t>121:Tobacco, unmanufactured; tobacco refuse</t>
  </si>
  <si>
    <t>122:Tobacco, manufactured (whether or not containing tobacco substitutes)</t>
  </si>
  <si>
    <t>211:Hides and skins (except furskins), raw</t>
  </si>
  <si>
    <t>212:Furskins, raw (including heads, tails, paws and other pieces or  cuttings, suitable for furriers’ use), other than hides and skins of group 211</t>
  </si>
  <si>
    <t>222:Oil-seeds and oleaginous fruits of a kind used for the extraction of “soft” fixed vegetable oils (excluding flours and meals)</t>
  </si>
  <si>
    <t>223:Oil-seeds and oleaginous fruits, whole or broken, of a kind used for the extraction of other fixed vegetable oils (including flours and meals of oil-seeds or oleaginous fruit, n.e.s.)</t>
  </si>
  <si>
    <t>231:Natural rubber, balata, gutta-percha, guayule, chicle and similar natural gums, in primary forms (including latex) or in plates, sheets or strip</t>
  </si>
  <si>
    <t>232:Synthetic rubber; reclaimed rubber; waste, parings and scrap of unhardened rubber</t>
  </si>
  <si>
    <t>244:Cork, natural, raw and waste (including natural cork in blocks or sheets)</t>
  </si>
  <si>
    <t>245:Fuel wood (excluding wood waste) and wood charcoal</t>
  </si>
  <si>
    <t>246:Wood in chips or particles and wood waste</t>
  </si>
  <si>
    <t>247:Wood in the rough, whether or not stripped of bark or sapwood, or roughly squared</t>
  </si>
  <si>
    <t>248:Wood, simply worked, and railway sleepers of wood</t>
  </si>
  <si>
    <t>251:Pulp and waste paper</t>
  </si>
  <si>
    <t>261:Silk</t>
  </si>
  <si>
    <t>263:Cotton</t>
  </si>
  <si>
    <t>264:Jute and other textile bast fibres, n.e.s., raw or processed but not spun; tow and waste of these fibres (including yarn waste and garnetted stock)</t>
  </si>
  <si>
    <t>265:Vegetable textile fibres (other than cotton and jute), raw or processed but not spun; waste of these fibres</t>
  </si>
  <si>
    <t>266:Synthetic fibres suitable for spinning</t>
  </si>
  <si>
    <t>267:Other man-made fibres suitable for spinning; waste of man-made fibres</t>
  </si>
  <si>
    <t>268:Wool and other animal hair (including wool tops)</t>
  </si>
  <si>
    <t>269:Worn clothing and other worn textile articles; rags</t>
  </si>
  <si>
    <t>272:Fertilizers, crude, other than those of division 56</t>
  </si>
  <si>
    <t>273:Stone, sand and gravel</t>
  </si>
  <si>
    <t>274:Sulphur and unroasted iron pyrites</t>
  </si>
  <si>
    <t>277:Natural abrasives, n.e.s. (including industrial diamonds)</t>
  </si>
  <si>
    <t>278:Other crude minerals</t>
  </si>
  <si>
    <t>281:Iron ore and concentrates</t>
  </si>
  <si>
    <t>282:Ferrous waste and scrap; remelting scrap ingots of iron or steel</t>
  </si>
  <si>
    <t>283:Copper ores and concentrates; copper mattes; cement copper</t>
  </si>
  <si>
    <t>284:Nickel ores and concentrates; nickel mattes, nickel oxide sinters and other intermediate products of nickel metallurgy</t>
  </si>
  <si>
    <t>285:Aluminium ores and concentrates (including alumina)</t>
  </si>
  <si>
    <t>286:Uranium or thorium ores and concentrates</t>
  </si>
  <si>
    <t>287:Ores and concentrates of base metals, n.e.s.</t>
  </si>
  <si>
    <t>288:Non-ferrous base metal waste and scrap, n.e.s.</t>
  </si>
  <si>
    <t>289:Ores and concentrates of precious metals; waste, scrap and sweepings of precious metals (other than of gold)</t>
  </si>
  <si>
    <t>291:Crude animal materials, n.e.s.</t>
  </si>
  <si>
    <t>292:Crude vegetable materials, n.e.s.</t>
  </si>
  <si>
    <t>321:Coal, whether or not pulverized, but not agglomerated</t>
  </si>
  <si>
    <t>322:Briquettes, lignite and peat</t>
  </si>
  <si>
    <t>325:Coke and semi-coke (including char) of coal, of lignite or of peat, whether or not agglomerated; retort carbon</t>
  </si>
  <si>
    <t>333:Petroleum oils and oils obtained from bituminous minerals, crude</t>
  </si>
  <si>
    <t xml:space="preserve">334:Petroleum oils and oils obtained from bituminous minerals (other than crude); preparations, n.e.s., </t>
  </si>
  <si>
    <t>335:Residual petroleum products, n.e.s., and related materials</t>
  </si>
  <si>
    <t>342:Liquefied propane and butane</t>
  </si>
  <si>
    <t>343:Natural gas, whether or not liquefied</t>
  </si>
  <si>
    <t>344:Petroleum gases and other gaseous hydrocarbons, n.e.s.</t>
  </si>
  <si>
    <t>345:Coal gas, water gas, producer gas and similar gases, other than petroleum gases and other gaseous hydrocarbons</t>
  </si>
  <si>
    <t>351:Electric current</t>
  </si>
  <si>
    <t>411:Animal oils and fats</t>
  </si>
  <si>
    <t>421:Fixed vegetable fats and oils, 'soft', crude, refined or fractionated</t>
  </si>
  <si>
    <t>422:Fixed vegetable fats and oils, crude, refined or fractionated, other than “soft”</t>
  </si>
  <si>
    <t>431:Animal or vegetable fats and oils, processed; waxes; inedible mixtures or preparations of animal or vegetable fats or oils, n.e.s.</t>
  </si>
  <si>
    <t>511:Hydrocarbons, n.e.s., and their halogenated, sulphonated, nitrated or nitrosated derivatives</t>
  </si>
  <si>
    <t>512:Alcohols, phenols, phenol-alcohols, and their halogenated, sulphonated, nitrated or nitrosated derivatives</t>
  </si>
  <si>
    <t>513:Carboxylic acids and their anhydrides, halides, peroxides and peroxyacids; their halogenated, sulphonated, nitrated or nitrosated derivatives</t>
  </si>
  <si>
    <t>514:Nitrogen-function compounds</t>
  </si>
  <si>
    <t>515:Organo-inorganic compounds, heterocyclic compounds, nucleic acids and their salts, and sulphonamides</t>
  </si>
  <si>
    <t>516:Other organic chemicals</t>
  </si>
  <si>
    <t>522:Inorganic chemical elements, oxides and halogen salts</t>
  </si>
  <si>
    <t>523:Salts and peroxysalts, of inorganic acids and metals</t>
  </si>
  <si>
    <t>524:Other inorganic chemicals; organic and inorganic compounds of precious metals</t>
  </si>
  <si>
    <t>525:Radioactive and associated materials</t>
  </si>
  <si>
    <t>531:Synthetic organic colouring matter and colour lakes, and preparations based thereon</t>
  </si>
  <si>
    <t>532:Dyeing and tanning extracts, and synthetic tanning materials</t>
  </si>
  <si>
    <t>533:Pigments, paints, varnishes and related materials</t>
  </si>
  <si>
    <t>541:Medicinal and pharmaceutical products, other than medicaments of group 542</t>
  </si>
  <si>
    <t>542:Medicaments (including veterinary medicaments)</t>
  </si>
  <si>
    <t>551:Essential oils, perfume and flavour materials</t>
  </si>
  <si>
    <t>553:Perfumery, cosmetic or toilet preparations (excluding soaps)</t>
  </si>
  <si>
    <t>554:Soap, cleansing and polishing preparations</t>
  </si>
  <si>
    <t>562:Fertilizers (other than those of group 272)</t>
  </si>
  <si>
    <t>571:Polymers of ethylene, in primary forms</t>
  </si>
  <si>
    <t>572:Polymers of styrene, in primary forms</t>
  </si>
  <si>
    <t>573:Polymers of vinyl chloride or of other halogenated olefins, in primary forms</t>
  </si>
  <si>
    <t>574:Polyacetals, other polyethers and epoxide resins, in primary forms; polycarbonates, alkyd resins, polyallyl esters and other polyesters, in primary forms</t>
  </si>
  <si>
    <t>575:Other plastics, in primary forms</t>
  </si>
  <si>
    <t>579:Waste, parings and scrap, of plastics</t>
  </si>
  <si>
    <t>581:Tubes, pipes and hoses, and fittings therefor, of plastics</t>
  </si>
  <si>
    <t>582:Plates, sheets, film, foil and strip, of plastics</t>
  </si>
  <si>
    <t>583:Monofilament of which any cross-sectional dimension exceeds 1 mm, rods, sticks and profile shapes, whether or not surface-worked but not otherwise worked, of plastics</t>
  </si>
  <si>
    <t xml:space="preserve">591:Insecticides, rodenticides, fungicides, herbicides, anti-sprouting products and plant-growth regulators, disinfectants ad similar products, </t>
  </si>
  <si>
    <t>592:Starches, inulin and wheat gluten; albuminoidal substances; glues</t>
  </si>
  <si>
    <t>593:Explosives and pyrotechnic products</t>
  </si>
  <si>
    <t>597:Prepared additives for mineral oils and the like; prepared liquids for hydraulic transmission; anti-freezing preparations and prepared de-icing fluids; lubricating preparations</t>
  </si>
  <si>
    <t>598:Miscellaneous chemical products, n.e.s.</t>
  </si>
  <si>
    <t>599:Residual products of the chemical or allied industries, n.e.s.; municipal waste; sewage sludge; other wastes</t>
  </si>
  <si>
    <t>611:Leather</t>
  </si>
  <si>
    <t>612:Manufactures of leather or of composition leather, n.e.s.; saddlery and harness</t>
  </si>
  <si>
    <t>613:Furskins, tanned or dressed (including heads, tails, paws and other pieces or cuttings), unassembled, or assembled</t>
  </si>
  <si>
    <t>621:Materials of rubber (e.g., pastes, plates, sheets, rods, thread, tubes, of rubber)</t>
  </si>
  <si>
    <t>625:Rubber tyres, interchangeable tyre treads, tyre flaps and inner tubes for wheels of all kinds</t>
  </si>
  <si>
    <t>629:Articles of rubber, n.e.s.</t>
  </si>
  <si>
    <t>633:Cork manufactures</t>
  </si>
  <si>
    <t>634:Veneers, plywood, particle board, and other wood, worked, n.e.s.</t>
  </si>
  <si>
    <t>635:Wood manufactures, n.e.s.</t>
  </si>
  <si>
    <t>641:Paper and paperboard</t>
  </si>
  <si>
    <t>642:Paper and paperboard, cut to size or shape, and articles of paper or paperboard</t>
  </si>
  <si>
    <t>651:Textile yarn</t>
  </si>
  <si>
    <t>652:Cotton fabrics, woven (not including narrow or special fabrics)</t>
  </si>
  <si>
    <t>653:Fabrics, woven, of man-made textile materials (not including narrow or special fabrics)</t>
  </si>
  <si>
    <t>654:Other textile fabrics, woven</t>
  </si>
  <si>
    <t>655:Knitted or crocheted fabrics (including tubular knit fabrics, n.e.s., pile fabrics and openwork fabrics), n.e.s.</t>
  </si>
  <si>
    <t>656:Tulles, lace, embroidery, ribbons, trimmings and other smallwares</t>
  </si>
  <si>
    <t>657:Special yarns, special textile fabrics and related products</t>
  </si>
  <si>
    <t>658:Made-up articles, wholly or chiefly of textile materials, n.e.s.</t>
  </si>
  <si>
    <t>659:Floor coverings, etc.</t>
  </si>
  <si>
    <t>661:Lime, cement, and fabricated construction materials (except glass and clay materials)</t>
  </si>
  <si>
    <t>662:Clay construction materials and refractory construction materials</t>
  </si>
  <si>
    <t>663:Mineral manufactures, n.e.s.</t>
  </si>
  <si>
    <t>664:Glass</t>
  </si>
  <si>
    <t>665:Glassware</t>
  </si>
  <si>
    <t>666:Pottery</t>
  </si>
  <si>
    <t>667:Pearls and precious or semiprecious stones, unworked or worked</t>
  </si>
  <si>
    <t>671:Pig-iron, spiegeleisen, sponge iron, iron or steel granules and powders and ferro-alloys</t>
  </si>
  <si>
    <t>672:Ingots and other primary forms, of iron or steel; semi-finished products of iron or steel</t>
  </si>
  <si>
    <t>673:Flat-rolled products of iron or non-alloy steel, not clad, plated or coated</t>
  </si>
  <si>
    <t>674:Flat-rolled products of iron or non-alloy steel, clad, plated or coated</t>
  </si>
  <si>
    <t>675:Flat-rolled products of alloy steel</t>
  </si>
  <si>
    <t>676:Iron and steel bars, rods, angles, shapes and sections (including sheet piling)</t>
  </si>
  <si>
    <t>677:Rails or railway track construction material, of iron or steel</t>
  </si>
  <si>
    <t>678:Wire of iron or steel</t>
  </si>
  <si>
    <t>679:Tubes, pipes and hollow profiles, and tube or pipe fittings, of iron or steel</t>
  </si>
  <si>
    <t>681:Silver, platinum and other metals of the platinum group</t>
  </si>
  <si>
    <t>682:Copper</t>
  </si>
  <si>
    <t>683:Nickel</t>
  </si>
  <si>
    <t>684:Aluminium</t>
  </si>
  <si>
    <t>685:Lead</t>
  </si>
  <si>
    <t>686:Zinc</t>
  </si>
  <si>
    <t>687:Tin</t>
  </si>
  <si>
    <t>689:Miscellaneous non-ferrous base metals employed in metallurgy, and cermets</t>
  </si>
  <si>
    <t>691:Structures and parts of structures, n.e.s., of iron, steel or aluminium</t>
  </si>
  <si>
    <t>692:Metal containers for storage or transport</t>
  </si>
  <si>
    <t>693:Wire products (excluding insulated electrical wiring) and fencing grills</t>
  </si>
  <si>
    <t>694:Nails, screws, nuts, bolts, rivets and the like, of iron, steel, copper or aluminium</t>
  </si>
  <si>
    <t>695:Tools for use in the hand or in machines</t>
  </si>
  <si>
    <t>696:Cutlery</t>
  </si>
  <si>
    <t>697:Household equipment of base metal, n.e.s.</t>
  </si>
  <si>
    <t>699:Manufactures of base metal, n.e.s.</t>
  </si>
  <si>
    <t>711:Steam or other vapour-generating boilers, superheated water boilers, and auxiliary plant for use therewith; parts thereof</t>
  </si>
  <si>
    <t>712:Steam turbines and other vapour turbines and parts thereof, n.e.s.</t>
  </si>
  <si>
    <t>713:Internal combustion piston engines and parts thereof, n.e.s.</t>
  </si>
  <si>
    <t>714:Engines and motors, non-electric (other than those of groups 712, 713 and 718); parts, n.e.s., of these engines and motors</t>
  </si>
  <si>
    <t>716:Rotating electric plant and parts thereof, n.e.s.</t>
  </si>
  <si>
    <t>718:Power-generating machinery and parts thereof, n.e.s.</t>
  </si>
  <si>
    <t>721:Agricultural machinery (excluding tractors) and parts thereof</t>
  </si>
  <si>
    <t>722:Tractors (other than those of headings 744.14 and 744.15)</t>
  </si>
  <si>
    <t>723:Civil engineering and contractors' plant and equipment; parts thereof</t>
  </si>
  <si>
    <t>724:Textile and leather machinery and parts thereof, n.e.s.</t>
  </si>
  <si>
    <t>725:Paper mill and pulp mill machinery, paper-cutting machines and other machinery for the manufacture of paper articles; parts thereof</t>
  </si>
  <si>
    <t>726:Printing and bookbinding machinery and parts thereof</t>
  </si>
  <si>
    <t>727:Food-processing machines (excluding domestic); parts thereof</t>
  </si>
  <si>
    <t>728:Other machinery and equipment specialized for particular industries; parts thereof, n.e.s.</t>
  </si>
  <si>
    <t>731:Machine tools working by removing metal or other material</t>
  </si>
  <si>
    <t>733:Machine tools for working metal, sintered metal carbides or cermets, without removing material</t>
  </si>
  <si>
    <t xml:space="preserve">735:Parts, n.e.s., and accessories suitable for use solely or principally with the machines falling within groups 731 and 733 </t>
  </si>
  <si>
    <t>737:Metalworking machinery (other than machine tools) and parts thereof, n.e.s.</t>
  </si>
  <si>
    <t>741:Heating and cooling equipment and parts thereof, n.e.s.</t>
  </si>
  <si>
    <t>742:Pumps for liquids, whether or not fitted with a measuring device; liquid elevators; parts for such pumps and liquid elevators</t>
  </si>
  <si>
    <t>743:Pumps (other than pumps for liquids), air or other gas compressors and fans; ventilating or recycling hoods incorporating a fan, whether or not fitted with filters; centrifuges; filtering or purifying apparatus; parts thereof</t>
  </si>
  <si>
    <t>744:Mechanical handling equipment and parts thereof, n.e.s.</t>
  </si>
  <si>
    <t>745:Non-electrical machinery, tools and mechanical apparatus and parts thereof, n.e.s.</t>
  </si>
  <si>
    <t>746:Ball- or roller bearings</t>
  </si>
  <si>
    <t>747:Taps, cocks, valves and similar appliances for pipes, boiler shells, tanks, vats or the like, including pressure-reducing valves and thermostatically controlled valves</t>
  </si>
  <si>
    <t xml:space="preserve">748:Transmission shafts (including camshafts and crankshafts) and cranks; bearing housings and plain shaft bearings; gears and gearing; </t>
  </si>
  <si>
    <t>749:Non-electric parts and accessories of machinery, n.e.s.</t>
  </si>
  <si>
    <t>751:Office machines</t>
  </si>
  <si>
    <t>752:Automatic data-processing machines and units thereof; magnetic or optical readers, machines for transcribing data onto data media in coded form and machines for processing such data, n.e.s.</t>
  </si>
  <si>
    <t>759:Parts and accessories (other than covers, carrying cases and the like) suitable for use solely or principally with machines falling withing groups 751 and 752</t>
  </si>
  <si>
    <t xml:space="preserve">761:Monitors and projectors, not incorporating television reception apparatus; reception apparatus for television, </t>
  </si>
  <si>
    <t>762:Reception apparatus for radio-broadcasting, whether or not combined, in the same housing, with sound recording or reproducing apparatus or a clock</t>
  </si>
  <si>
    <t>763:Sound recording or reproducing apparatus; video recording or reproducing apparatus; whether or not incorporating a video tuner</t>
  </si>
  <si>
    <t>764:Telecommunications equipment, n.e.s., and parts, n.e.s., and accessories of apparatus falling within division 76</t>
  </si>
  <si>
    <t>771:Electric power machinery (other than rotating electric plant of group 716) and parts thereof</t>
  </si>
  <si>
    <t xml:space="preserve">772:Electrical apparatus for switching or protecting electrical circuits or for making connections to or in electrical circuits </t>
  </si>
  <si>
    <t>773:Equipment for distributing electricity, n.e.s.</t>
  </si>
  <si>
    <t>774:Electrodiagnostic apparatus for medical, surgical, dental or veterinary purposes, and radiological apparatus</t>
  </si>
  <si>
    <t>775:Household-type electrical and non-electrical equipment, n.e.s.</t>
  </si>
  <si>
    <t xml:space="preserve">776:Thermionic, cold cathode or photo-cathode valves and tubes (e.g., vacuum or vapour or gas-filled valves and tubes, mercury arc rectifying valves and tubes, </t>
  </si>
  <si>
    <t>778:Electrical machinery and apparatus, n.e.s.</t>
  </si>
  <si>
    <t>781:Motor cars and other motor vehicles principally designed for the transport of persons (other than motor vehicles for the transport of ten or more persons, including the driver), including station-wagons and racing cars</t>
  </si>
  <si>
    <t>782:Motor vehicles for the transport of goods and special-purpose motor vehicles</t>
  </si>
  <si>
    <t>783:Road motor vehicles, n.e.s.</t>
  </si>
  <si>
    <t>784:Parts and accessories of the motor vehicles of groups 722, 781, 782 and 783</t>
  </si>
  <si>
    <t>785:Motor cycles (including mopeds) and cycles, motorized and non-motirized; invalid carriages</t>
  </si>
  <si>
    <t>786:Trailers and semi-trailers; other vehicles, not mechanically-propelled; specially designed and equipped transport containers</t>
  </si>
  <si>
    <t>791:Railway vehicles (including hovertrains) and associated equipment</t>
  </si>
  <si>
    <t>792:Aircraft and associated equipment; spacecraft (including satellites) and spacecraft launch vehicles; parts thereof</t>
  </si>
  <si>
    <t>793:Ships, boats (including hovercraft) and floating structures</t>
  </si>
  <si>
    <t>811:Prefabricated buildings</t>
  </si>
  <si>
    <t>812:Sanitary, plumbing and heating fixtures and fittings, n.e.s.</t>
  </si>
  <si>
    <t>813:Lighting fixtures and fittings, n.e.s.</t>
  </si>
  <si>
    <t>821:Furniture and parts thereof; bedding, mattresses, mattress supports, cushions and similar stuffed furnishings</t>
  </si>
  <si>
    <t xml:space="preserve">831:Trunks, suitcases, vanity cases, executive cases, briefcases, school satches, spectacle cases, binocular cases, camera cases, </t>
  </si>
  <si>
    <t>841:Men's or boys' coats, capes, jackets, suits, blazers, trousers, shorts, shirts, underwear, nightwear and similar articles of textile fabrics,</t>
  </si>
  <si>
    <t xml:space="preserve">842:Women's or girls' coats, capes, jackets, suits, trousers, shorts, shirts, dresses and skirts, underwear, nightwear and similar articles of textile fabrics, </t>
  </si>
  <si>
    <t>843:Men's or boys' coats, capes, jackets, suits, blazers, trousers, shorts, shirts, underwear, nightwear and similar articles of textile fabrics,</t>
  </si>
  <si>
    <t xml:space="preserve">844:Women's or girls' coats, capes, jackets, suits, trousers, shorts, shirts, dresses and skirts, underwear, nightwear and similar articles of textile fabrics, </t>
  </si>
  <si>
    <t>845:Articles of apparel, of textile fabrics, whether or not knitted or crocheted, n.e.s.</t>
  </si>
  <si>
    <t>846:Clothing accessories, of textile fabrics, whether or not knitted or crocheted (other than those for babies)</t>
  </si>
  <si>
    <t>848:Articles of apparel and clothing accessories of other than textile fabrics; headgear of all materials</t>
  </si>
  <si>
    <t>851:Footwear</t>
  </si>
  <si>
    <t>871:Optical instruments and apparatus, n.e.s.</t>
  </si>
  <si>
    <t>872:Instruments and appliances, n.e.s., for medical, surgical, dental or veterinary purposes</t>
  </si>
  <si>
    <t>873:Meters and counters, n.e.s.</t>
  </si>
  <si>
    <t>874:Measuring, checking, analysing and controlling instruments and apparatus, n.e.s.</t>
  </si>
  <si>
    <t>881:Photographic apparatus and equipment, n.e.s.</t>
  </si>
  <si>
    <t>882:Photographic and cinematographic supplies</t>
  </si>
  <si>
    <t>883:Cinematographic film, exposed and developed, whether or not incorporating soundtrack or consisting only of soundtrack</t>
  </si>
  <si>
    <t>884:Optical goods, n.e.s.</t>
  </si>
  <si>
    <t>885:Watches and clocks</t>
  </si>
  <si>
    <t>891:Arms and ammunition</t>
  </si>
  <si>
    <t>892:Printed matter</t>
  </si>
  <si>
    <t>893:Articles, n.e.s., of plastics</t>
  </si>
  <si>
    <t>894:Baby carriages, toys, games and sporting goods</t>
  </si>
  <si>
    <t>895:Office and stationery supplies, n.e.s.</t>
  </si>
  <si>
    <t>896:Works of art, collectors' pieces and antiques</t>
  </si>
  <si>
    <t>897:Jewellery, goldsmiths' and silversmiths' wares, and other articles of precious or semiprecious materials, n.e.s.</t>
  </si>
  <si>
    <t>898:Musical instruments and parts and accessories thereof; records, tapes and other sound or similar recordings (excluding goods of groups 763 and 883)</t>
  </si>
  <si>
    <t>899:Miscellaneous manufactured articles, n.e.s.</t>
  </si>
  <si>
    <t>911:Postal packages not classified according to kind</t>
  </si>
  <si>
    <t>931:Special transactions and commodities not classified according to kind</t>
  </si>
  <si>
    <t>961:Coin (other than gold coin), not being legal tender</t>
  </si>
  <si>
    <t>971:Gold, non-monetary (excluding gold ores and concentrates)</t>
  </si>
  <si>
    <t>III:Gold coin and current coin</t>
  </si>
  <si>
    <t>sul:</t>
  </si>
  <si>
    <t>034:Fish</t>
  </si>
  <si>
    <t>SITC/COMMODITY DESCRIPTION</t>
  </si>
  <si>
    <t>Total</t>
  </si>
  <si>
    <t>Flow</t>
  </si>
  <si>
    <t>Difference  (N$ m)</t>
  </si>
  <si>
    <t xml:space="preserve">Difference in % </t>
  </si>
  <si>
    <t>Total Export</t>
  </si>
  <si>
    <t>Total Imports</t>
  </si>
  <si>
    <t>Trade balance</t>
  </si>
  <si>
    <t>Period</t>
  </si>
  <si>
    <t>Total Trade_2022</t>
  </si>
  <si>
    <t>Total Trade_2021</t>
  </si>
  <si>
    <t>Cummulative Trade 2022</t>
  </si>
  <si>
    <t>Cummulative Trade 2021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</si>
  <si>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</si>
  <si>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</si>
  <si>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</si>
  <si>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</si>
  <si>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</si>
  <si>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</si>
  <si>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</si>
  <si>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</si>
  <si>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</si>
  <si>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</si>
  <si>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</si>
  <si>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</si>
  <si>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Export</t>
  </si>
  <si>
    <t>Import</t>
  </si>
  <si>
    <t>ISIC</t>
  </si>
  <si>
    <t>%share</t>
  </si>
  <si>
    <t>% share</t>
  </si>
  <si>
    <t>Manufacturing</t>
  </si>
  <si>
    <t>Mining and quarrying</t>
  </si>
  <si>
    <t>Agriculture, forestry and fishing</t>
  </si>
  <si>
    <t>Transportation and storage</t>
  </si>
  <si>
    <t>Water supply; sewerage, waste management and remediation activities</t>
  </si>
  <si>
    <t>Arts, entertainment and recreation</t>
  </si>
  <si>
    <t>Information and communication</t>
  </si>
  <si>
    <t>TOTAL</t>
  </si>
  <si>
    <t>Electricity, gas, steam and air conditioning supply</t>
  </si>
  <si>
    <t>Import (-)</t>
  </si>
  <si>
    <t>Trade bal</t>
  </si>
  <si>
    <t>%Change in Total Trade Value M-on-M</t>
  </si>
  <si>
    <t>%Change in Total Trade Value  Y-on-Y</t>
  </si>
  <si>
    <t>%Change in Trade Balance M-on-M</t>
  </si>
  <si>
    <t>%Change in Trade Balance Y-on-Y</t>
  </si>
  <si>
    <t>%Change in Export Value M-on-M</t>
  </si>
  <si>
    <t>%Change in Export Value Y-on-Y</t>
  </si>
  <si>
    <t>%Change in Import Value M-on-M</t>
  </si>
  <si>
    <t>%Change in Import Value Y-on-Y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</si>
  <si>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</si>
  <si>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</si>
  <si>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</si>
  <si>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</si>
  <si>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</si>
  <si>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</si>
  <si>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</si>
  <si>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</si>
  <si>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</si>
  <si>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</si>
  <si>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</si>
  <si>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</si>
  <si>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Partner</t>
  </si>
  <si>
    <t>%∆m/m</t>
  </si>
  <si>
    <t>Value (N$ m)</t>
  </si>
  <si>
    <t>%Share</t>
  </si>
  <si>
    <t>South Africa</t>
  </si>
  <si>
    <t>High Sea</t>
  </si>
  <si>
    <t>Trinadad &amp; Tobago</t>
  </si>
  <si>
    <t>Korea</t>
  </si>
  <si>
    <t>Cayman Island</t>
  </si>
  <si>
    <t>Cote D'Ivoire</t>
  </si>
  <si>
    <t>Viet-Nam</t>
  </si>
  <si>
    <t>Aland Islands</t>
  </si>
  <si>
    <t>Burkinafaso</t>
  </si>
  <si>
    <t>Brunei Darassalam</t>
  </si>
  <si>
    <t>Congo - Brazaville</t>
  </si>
  <si>
    <t>Czech Republic</t>
  </si>
  <si>
    <t>Falkland Islands (Malvinas)</t>
  </si>
  <si>
    <t>Crotia</t>
  </si>
  <si>
    <t>Madagascar</t>
  </si>
  <si>
    <t>Macedonia</t>
  </si>
  <si>
    <t>Oman</t>
  </si>
  <si>
    <t>Slovakia</t>
  </si>
  <si>
    <t>Turks &amp; Caicos Islands</t>
  </si>
  <si>
    <t>Vanuatu</t>
  </si>
  <si>
    <t>Cook Island</t>
  </si>
  <si>
    <t>Guatemala</t>
  </si>
  <si>
    <t>St.Helena</t>
  </si>
  <si>
    <t>Table of Content</t>
  </si>
  <si>
    <t>Professional, scientific and technical activities</t>
  </si>
  <si>
    <t xml:space="preserve">334:Petroleum oils </t>
  </si>
  <si>
    <t>%∆y/y</t>
  </si>
  <si>
    <t>-</t>
  </si>
  <si>
    <t>MERCOSUR</t>
  </si>
  <si>
    <t>EFTA</t>
  </si>
  <si>
    <t>COMESA</t>
  </si>
  <si>
    <t>SADC excl. SACU</t>
  </si>
  <si>
    <t>EU</t>
  </si>
  <si>
    <t>BRIC</t>
  </si>
  <si>
    <t>OECD</t>
  </si>
  <si>
    <t>SACU</t>
  </si>
  <si>
    <t>SITC \ Partner</t>
  </si>
  <si>
    <t>Regional Grouping</t>
  </si>
  <si>
    <t>Value(N$)</t>
  </si>
  <si>
    <t>Mode of Transport</t>
  </si>
  <si>
    <t>∆y/y</t>
  </si>
  <si>
    <t>∆m/m</t>
  </si>
  <si>
    <t>average</t>
  </si>
  <si>
    <t xml:space="preserve">  </t>
  </si>
  <si>
    <t>% Δ-IM</t>
  </si>
  <si>
    <t>VALUE(N$ m)</t>
  </si>
  <si>
    <t>Months</t>
  </si>
  <si>
    <t>TABLE OF CONTENT</t>
  </si>
  <si>
    <t>Table 1: Revisions</t>
  </si>
  <si>
    <t>Table 2 Cumulative Trade Value</t>
  </si>
  <si>
    <t>Table 13: Import by Product</t>
  </si>
  <si>
    <t>522:Inorganic chemical elements</t>
  </si>
  <si>
    <t>Quarter 1</t>
  </si>
  <si>
    <t>Quarter 2</t>
  </si>
  <si>
    <t>Quarter 3</t>
  </si>
  <si>
    <t>Quarter 4</t>
  </si>
  <si>
    <r>
      <t>%</t>
    </r>
    <r>
      <rPr>
        <b/>
        <sz val="10"/>
        <color indexed="8"/>
        <rFont val="Century Gothic"/>
        <family val="2"/>
      </rPr>
      <t>∆y/y</t>
    </r>
  </si>
  <si>
    <t>Fiji</t>
  </si>
  <si>
    <t>Faroe Islands</t>
  </si>
  <si>
    <t>Norfolk Island</t>
  </si>
  <si>
    <t>Samao</t>
  </si>
  <si>
    <t>2015</t>
  </si>
  <si>
    <t>2016</t>
  </si>
  <si>
    <t>2017</t>
  </si>
  <si>
    <t>2018</t>
  </si>
  <si>
    <t>2019</t>
  </si>
  <si>
    <t>2020</t>
  </si>
  <si>
    <t>2021</t>
  </si>
  <si>
    <t>2022</t>
  </si>
  <si>
    <t>∆m-m</t>
  </si>
  <si>
    <t>334:Petroleum oils</t>
  </si>
  <si>
    <t>667:Precious stones(diamonds)</t>
  </si>
  <si>
    <t>283:Copper ores and concentrates</t>
  </si>
  <si>
    <t>723:Civil engineering and contractors' plant and equipment</t>
  </si>
  <si>
    <t>Total Exports</t>
  </si>
  <si>
    <t>Country of origin</t>
  </si>
  <si>
    <t>Patner</t>
  </si>
  <si>
    <t>% Share</t>
  </si>
  <si>
    <t>Table 3: Exports by International Standard Industrial Classification -ISIC by Value (N$ m) &amp; percentage share</t>
  </si>
  <si>
    <t>Table 4: Re-exports by International Standard Industrial Classification -ISIC by Value (N$ m) &amp; percentage share</t>
  </si>
  <si>
    <t>Table 5: Imports by International Standard Industrial Classification -ISIC by Value (N$ m) &amp; percentage share</t>
  </si>
  <si>
    <t>Table 3: Export by ISIC</t>
  </si>
  <si>
    <t>Table 4: Re-export by ISIC</t>
  </si>
  <si>
    <t>Table 5: Import by ISIC</t>
  </si>
  <si>
    <t>Table 6: Trade Balance</t>
  </si>
  <si>
    <t>USA</t>
  </si>
  <si>
    <t>Partner \ SITC</t>
  </si>
  <si>
    <t>286:Uranium</t>
  </si>
  <si>
    <t>Partner \ Year</t>
  </si>
  <si>
    <t>SEA</t>
  </si>
  <si>
    <t>ROAD</t>
  </si>
  <si>
    <t>AIR</t>
  </si>
  <si>
    <t>Year</t>
  </si>
  <si>
    <t>SITC \ Period</t>
  </si>
  <si>
    <t>Trade Balance</t>
  </si>
  <si>
    <t>Table 7: Trade balnce by partner and product</t>
  </si>
  <si>
    <t>Table 8: Quarterly Trade</t>
  </si>
  <si>
    <t>Table 9: Exports by Partner</t>
  </si>
  <si>
    <t>Table 10: Imports by Partner</t>
  </si>
  <si>
    <t>Table 11: Export by Product</t>
  </si>
  <si>
    <t>Table 12: Re-export by Product</t>
  </si>
  <si>
    <t>Table 14: Top5 Export products by country</t>
  </si>
  <si>
    <t>Table 15: Top 5 Re-exported products by country</t>
  </si>
  <si>
    <t>Table 16: Top 5 Imported products by country</t>
  </si>
  <si>
    <t>Table 17: Export by economic region</t>
  </si>
  <si>
    <t>Table 18: Exports from economic regions</t>
  </si>
  <si>
    <t>Table 19: Import by economic region</t>
  </si>
  <si>
    <t>Table 20: Imports from economic regions</t>
  </si>
  <si>
    <t>Table 21: Export by mode of transport</t>
  </si>
  <si>
    <t>Table 22: Exported commodities by mode of transport</t>
  </si>
  <si>
    <t>Table 23: Import by mode of transport</t>
  </si>
  <si>
    <t>Table 24: Imported commodities by mode of transport</t>
  </si>
  <si>
    <t>Table 25: Export by NetWeight</t>
  </si>
  <si>
    <t>Table 26: Import by NetWeight</t>
  </si>
  <si>
    <t>Table 8: Quarterly Trade statistics (N$ m)</t>
  </si>
  <si>
    <t>Table 9: Exports by partner</t>
  </si>
  <si>
    <t>Table 10: Import by partner</t>
  </si>
  <si>
    <t>Table 11: Exports by Product</t>
  </si>
  <si>
    <t>Table 12: Re-exports by Product</t>
  </si>
  <si>
    <t>Table 13: Imports by Products</t>
  </si>
  <si>
    <t>Table 14:  Top five exports products by Partner</t>
  </si>
  <si>
    <t>Table 15: Top five re-exports products by Partner</t>
  </si>
  <si>
    <t>Table 16: Top five imports products by Partner</t>
  </si>
  <si>
    <t>Table 17: Percentage of export by economic regions</t>
  </si>
  <si>
    <t>Table 18: Exports by economic regions and products (N$ m)</t>
  </si>
  <si>
    <t xml:space="preserve">Table 19: Percentage of imports by economic regions  </t>
  </si>
  <si>
    <t>Table 20: imports by economic region and product value (N$ m)</t>
  </si>
  <si>
    <t>Table 25: Export by Mode of Transport (NetWeight (t))</t>
  </si>
  <si>
    <t>Table 26: Import by mode of Transport (NetWeight (t))</t>
  </si>
  <si>
    <t>SITC \ FLOW</t>
  </si>
  <si>
    <t>TOTAL EXPORTS</t>
  </si>
  <si>
    <t>TOTAL IMPORTS</t>
  </si>
  <si>
    <t>Table 7: Trade balance by Product and Partner</t>
  </si>
  <si>
    <t>Partner \ FLOW</t>
  </si>
  <si>
    <t>BOTSWANA</t>
  </si>
  <si>
    <t>FRANCE</t>
  </si>
  <si>
    <t>CHINA</t>
  </si>
  <si>
    <t>SPAIN</t>
  </si>
  <si>
    <t>ZAMBIA</t>
  </si>
  <si>
    <t>DEMOCRATIC REPUBLIC OF CONGO</t>
  </si>
  <si>
    <t>FINLAND</t>
  </si>
  <si>
    <t>UNITED ARAB EMIRATES</t>
  </si>
  <si>
    <t>NETHERLANDS</t>
  </si>
  <si>
    <t>ISRAEL</t>
  </si>
  <si>
    <t>ANGOLA</t>
  </si>
  <si>
    <t>United States of America</t>
  </si>
  <si>
    <t>HONG KONG</t>
  </si>
  <si>
    <t>BELGIUM</t>
  </si>
  <si>
    <t>ITALY</t>
  </si>
  <si>
    <t>MOZAMBIQUE</t>
  </si>
  <si>
    <t>ZIMBABWE</t>
  </si>
  <si>
    <t>UNITED KINGDOM</t>
  </si>
  <si>
    <t>PORTUGAL</t>
  </si>
  <si>
    <t>GERMANY</t>
  </si>
  <si>
    <t>INDIA</t>
  </si>
  <si>
    <t>SENEGAL</t>
  </si>
  <si>
    <t>SINGAPORE</t>
  </si>
  <si>
    <t>IRELAND</t>
  </si>
  <si>
    <t>CAMEROON</t>
  </si>
  <si>
    <t>LUXEMBOURG</t>
  </si>
  <si>
    <t>GREECE</t>
  </si>
  <si>
    <t>THAILAND</t>
  </si>
  <si>
    <t>SAUDI ARABIA</t>
  </si>
  <si>
    <t>JAPAN</t>
  </si>
  <si>
    <t>AUSTRALIA</t>
  </si>
  <si>
    <t>MAURITIUS</t>
  </si>
  <si>
    <t>KENYA</t>
  </si>
  <si>
    <t>NIGERIA</t>
  </si>
  <si>
    <t>POLAND</t>
  </si>
  <si>
    <t>NORWAY</t>
  </si>
  <si>
    <t>TURKEY</t>
  </si>
  <si>
    <t>CYPRUS</t>
  </si>
  <si>
    <t>TOGO</t>
  </si>
  <si>
    <t>CANADA</t>
  </si>
  <si>
    <t>SWEDEN</t>
  </si>
  <si>
    <t>DENMARK</t>
  </si>
  <si>
    <t>KUWAIT</t>
  </si>
  <si>
    <t>LIECHTENSTEIN</t>
  </si>
  <si>
    <t>REUNION</t>
  </si>
  <si>
    <t>GHANA</t>
  </si>
  <si>
    <t>RUSSIAN FEDERATION</t>
  </si>
  <si>
    <t>MALAWI</t>
  </si>
  <si>
    <t>BANGLADESH</t>
  </si>
  <si>
    <t>MALTA</t>
  </si>
  <si>
    <t>Sao Tome and Principe</t>
  </si>
  <si>
    <t>BELIZE</t>
  </si>
  <si>
    <t>ARGENTINA</t>
  </si>
  <si>
    <t>TAIWAN</t>
  </si>
  <si>
    <t>IMPORTED FROM VARIOUS COUNTRIES</t>
  </si>
  <si>
    <t>SWITZERLAND</t>
  </si>
  <si>
    <t>BAHAMAS</t>
  </si>
  <si>
    <t>DJIBOUTI</t>
  </si>
  <si>
    <t>MARSHALL ISLANDS</t>
  </si>
  <si>
    <t>St.Vincent and the Grenadines</t>
  </si>
  <si>
    <t>SEYCHELLES</t>
  </si>
  <si>
    <t>LESOTHO</t>
  </si>
  <si>
    <t>LITHUANIA</t>
  </si>
  <si>
    <t>HUNGARY</t>
  </si>
  <si>
    <t>ANTIGUA AND BARBUDA</t>
  </si>
  <si>
    <t>MEXICO</t>
  </si>
  <si>
    <t>AUSTRIA</t>
  </si>
  <si>
    <t>MAURITANIA</t>
  </si>
  <si>
    <t>CUBA</t>
  </si>
  <si>
    <t>BULGARIA</t>
  </si>
  <si>
    <t>PHILIPPINES</t>
  </si>
  <si>
    <t>PALAU</t>
  </si>
  <si>
    <t>ESWATINI</t>
  </si>
  <si>
    <t>NEW ZEALAND</t>
  </si>
  <si>
    <t>BERMUDA</t>
  </si>
  <si>
    <t>INDONESIA</t>
  </si>
  <si>
    <t>EGYPT</t>
  </si>
  <si>
    <t>ROMANIA</t>
  </si>
  <si>
    <t>MALI</t>
  </si>
  <si>
    <t>GUYANA</t>
  </si>
  <si>
    <t>LIBERIA</t>
  </si>
  <si>
    <t>MALDIVES</t>
  </si>
  <si>
    <t>GEORGIA</t>
  </si>
  <si>
    <t>ICELAND</t>
  </si>
  <si>
    <t>UGANDA</t>
  </si>
  <si>
    <t>COLOMBIA</t>
  </si>
  <si>
    <t>Saint Kitts and Nevis</t>
  </si>
  <si>
    <t>ANDORRA</t>
  </si>
  <si>
    <t>ETHIOPIA</t>
  </si>
  <si>
    <t>PANAMA</t>
  </si>
  <si>
    <t>ERITRIA</t>
  </si>
  <si>
    <t>MALAYSIA</t>
  </si>
  <si>
    <t>ESTONIA</t>
  </si>
  <si>
    <t>BAHRAIN</t>
  </si>
  <si>
    <t>BRAZIL</t>
  </si>
  <si>
    <t>CZECH REPUBLIC</t>
  </si>
  <si>
    <t>MOROCCO</t>
  </si>
  <si>
    <t>TANZANIA</t>
  </si>
  <si>
    <t>LATVIA</t>
  </si>
  <si>
    <t>CHILE</t>
  </si>
  <si>
    <t>PAKISTAN</t>
  </si>
  <si>
    <t>PUERTO RICO</t>
  </si>
  <si>
    <t>URUGUAY</t>
  </si>
  <si>
    <t>PARAGUAY</t>
  </si>
  <si>
    <t>SLOVENIA</t>
  </si>
  <si>
    <t>SOMALIA</t>
  </si>
  <si>
    <t>UKRAINE</t>
  </si>
  <si>
    <t>CAMBODIA</t>
  </si>
  <si>
    <t>SRI LANKA</t>
  </si>
  <si>
    <t>COSTA RICA</t>
  </si>
  <si>
    <t>Holy see(Vatican City State)</t>
  </si>
  <si>
    <t>SERBIA</t>
  </si>
  <si>
    <t>ECUADOR</t>
  </si>
  <si>
    <t>TUNISIA</t>
  </si>
  <si>
    <t>AZERBAIJAN</t>
  </si>
  <si>
    <t>DOMINICAN REPUBLIC</t>
  </si>
  <si>
    <t>JORDAN</t>
  </si>
  <si>
    <t>MOLDOVA</t>
  </si>
  <si>
    <t>PITCAIRN</t>
  </si>
  <si>
    <t>MACAU</t>
  </si>
  <si>
    <t>Democratic peoples Republic ofkorea</t>
  </si>
  <si>
    <t>BHUTAN</t>
  </si>
  <si>
    <t>SURINAME</t>
  </si>
  <si>
    <t>AFGHANISTAN</t>
  </si>
  <si>
    <t>MYANMAR</t>
  </si>
  <si>
    <t>SIERRA LEONE</t>
  </si>
  <si>
    <t>GABON</t>
  </si>
  <si>
    <t>QATAR</t>
  </si>
  <si>
    <t>LEBANON</t>
  </si>
  <si>
    <t>Bosnia and Herzegovina</t>
  </si>
  <si>
    <t>IRAN</t>
  </si>
  <si>
    <t>NIGER</t>
  </si>
  <si>
    <t>ALGERIA</t>
  </si>
  <si>
    <t>Regional Office for Asia/Pacific</t>
  </si>
  <si>
    <t>DOMINICA</t>
  </si>
  <si>
    <t>PERU</t>
  </si>
  <si>
    <t>TOKELAU</t>
  </si>
  <si>
    <t>HONDURAS</t>
  </si>
  <si>
    <t>HAITI</t>
  </si>
  <si>
    <t>BENIN</t>
  </si>
  <si>
    <t>As reported in June_2022 Bulletin (N$ m)</t>
  </si>
  <si>
    <t>As reported in July_2022  (N$ m)</t>
  </si>
  <si>
    <t>Total Trade Value_July-21 ( Export + Import)</t>
  </si>
  <si>
    <t>Total Trade Value_July-22 ( Export + Import)</t>
  </si>
  <si>
    <t>Total Trade Value_Jun-22 ( Export + Import)</t>
  </si>
  <si>
    <t>GAMBIA</t>
  </si>
  <si>
    <t>NEW CALEDONIA</t>
  </si>
  <si>
    <t>NEPAL</t>
  </si>
  <si>
    <t>CENTRAL AFRICAN REPUBLIC</t>
  </si>
  <si>
    <t>MONACO</t>
  </si>
  <si>
    <t>Lao peoples Democratic Republic</t>
  </si>
  <si>
    <t>GUADELOUPE</t>
  </si>
  <si>
    <t>NAURU</t>
  </si>
  <si>
    <t>BELARUS</t>
  </si>
  <si>
    <t>RWANDA</t>
  </si>
  <si>
    <t>CHRISTMAS ISLAND</t>
  </si>
  <si>
    <t>Cape verde</t>
  </si>
  <si>
    <t>LIBYAN ARAB JAMAHIRIYA</t>
  </si>
  <si>
    <t>SOUTH AFRICA</t>
  </si>
  <si>
    <t>BOLIVIA</t>
  </si>
  <si>
    <t>GUINEA</t>
  </si>
  <si>
    <t>JAMAICA</t>
  </si>
  <si>
    <t>COMOROS</t>
  </si>
  <si>
    <t>SUDAN</t>
  </si>
  <si>
    <t>CHAD</t>
  </si>
  <si>
    <t xml:space="preserve"> -</t>
  </si>
  <si>
    <t>KAZAKHSTAN</t>
  </si>
  <si>
    <t>MONGOLIA</t>
  </si>
  <si>
    <t>SAN MARINO</t>
  </si>
  <si>
    <t>EL SALVADOR</t>
  </si>
  <si>
    <t>TAJIKISTAN</t>
  </si>
  <si>
    <t>TONGA</t>
  </si>
  <si>
    <t>EAST TIMOR</t>
  </si>
  <si>
    <t>VENEZUELA</t>
  </si>
  <si>
    <t>971: Non-monetary gold</t>
  </si>
  <si>
    <t>289:Ores and concentrates of precious metals</t>
  </si>
  <si>
    <t>1-NONSACU</t>
  </si>
  <si>
    <t>SEA TRANSPORT</t>
  </si>
  <si>
    <t>AIR TRANSPORT</t>
  </si>
  <si>
    <t>ROAD TRANSPORT</t>
  </si>
  <si>
    <t>RAIL TRANSPORT</t>
  </si>
  <si>
    <t>MULTIMODAL TRANSPORT</t>
  </si>
  <si>
    <t>Inland waterways transport</t>
  </si>
  <si>
    <t>Postal Transport</t>
  </si>
  <si>
    <t>Mode unknown</t>
  </si>
  <si>
    <t>Table 1: June 2022 Revisions by Value (N$ m)</t>
  </si>
  <si>
    <t>HS \ Period</t>
  </si>
  <si>
    <t>0303:FISH, FROZEN, (EXCL. THOSE OF 03.04)</t>
  </si>
  <si>
    <t>4011:NEW PNEUMATIC TYRES, OF RUBBER</t>
  </si>
  <si>
    <t>2503:SULPHUR OF ALL KINDS (EXCL. SUBLIMED, PRECIPITATED, OR COLLOIDAL)</t>
  </si>
  <si>
    <t>7228:OTHER BARS AND RODS; ANGLES, SHAPES AND SECTIONS OF OTHER ALLOY STEEL</t>
  </si>
  <si>
    <t>3824:Prepared binders; chemical products, nes; residual products, nes</t>
  </si>
  <si>
    <t>2710:PETROLEUM OILS, ETC, (EXCL. CRUDE); PREPARATIONS THEREOF, NES</t>
  </si>
  <si>
    <t>8714:PARTS AND ACCESSORIES OF VEHICLES OF 87.11 TO 87.13</t>
  </si>
  <si>
    <t>2713:PETROLEUM COKE, BITUMEN AND OTHER RESIDUES OF PETROLEUM OILS</t>
  </si>
  <si>
    <t>8438:MACHINERY, NES, FOR THE INDUSTRIAL PREPARATION OF FOOD OR DRINK</t>
  </si>
  <si>
    <t>2208:Undenatured ethyl alcohol of an alcoholic strength &lt;80%; spirits, etc</t>
  </si>
  <si>
    <t>7325:OTHER CAST ARTICLES OF IRON OR STEEL</t>
  </si>
  <si>
    <t>8429:SELF-PROPELLED BULLDOZERS, ANGLEDOZERS, GRADERS, LEVELLERS, ETC</t>
  </si>
  <si>
    <t>0207:MEAT AND EDIBLE OFFAL OF POULTRY, FRESH, CHILLED OR FROZEN</t>
  </si>
  <si>
    <t>8431:PARTS SUITABLE FOR USE WITH THE MACHINERY OF 84.25 TO 84.30</t>
  </si>
  <si>
    <t>7210:ROLLED IRON OR NON-ALLOY STEEL, &gt;=600MM WIDE, CLAD, PLATED OR COATED</t>
  </si>
  <si>
    <t>8703:MOTOR CARS AND OTHER MOTOR VEHICLES FOR THE TRANSPORT OF PERSONS</t>
  </si>
  <si>
    <t>2301:FLOURS, ETC, OF MEAT, FISH, ETC, UNFIT FOR HUMAN COSUMPTION; GREAVES</t>
  </si>
  <si>
    <t>8701:TRACTORS (EXCL. TRACTORS OF 87.09)</t>
  </si>
  <si>
    <t>8483:TRANSMISSION SHAFTS AND CRANKS; BEARING HOUSINGS; GEARS...; FLYWHEELS...</t>
  </si>
  <si>
    <t>8704:MOTOR VEHICLES FOR THE TRANSPORT OF GOODS</t>
  </si>
  <si>
    <t>8541:Diodes, transistors, etc; photosensitive devices; light emitting diodes</t>
  </si>
  <si>
    <t>3102:MINERAL OR CHEMICAL FERTILIZERS, NITROGENOUS</t>
  </si>
  <si>
    <t>2204:WINE OF FRESH GRAPES, (INCL. FORTIFIED WINES); OTHER GRAPE MUST</t>
  </si>
  <si>
    <t>7212:ROLLED IRON OR NON-ALLOY STEEL, &lt;600MM WIDE, CLAD, PLATED OR COATED</t>
  </si>
  <si>
    <t>7604:ALUMINIUM BARS, RODS AND PROFILES</t>
  </si>
  <si>
    <t>8462:MACHINE-TOOLS (INCL. PRESSES) FOR WORKING METAL BY FORGING, ETC</t>
  </si>
  <si>
    <t>3906:ACRYLIC POLYMERS IN PRIMARY FORMS</t>
  </si>
  <si>
    <t>7304:TUBES, PIPES AND HOLLOW PROFILES, SEAMLESS, OF IRON (EXCL. CAST), STEEL</t>
  </si>
  <si>
    <t>3602:PREPARED EXPLOSIVES, (EXCL. PROPELLENT POWDERS)</t>
  </si>
  <si>
    <t>1902:PASTA, SUCH AS SPAGHETTI, MACARONI, NOODLES, LASAGNE, ETC; COUSCOUS</t>
  </si>
  <si>
    <t>7306:OTHER TUBES, PIPES AND HOLLOW PROFILES OF IRON OR STEEL, WELDED, NES</t>
  </si>
  <si>
    <t>2501:SALT AND PURE SODIUM CHLORIDE; SEA WATER</t>
  </si>
  <si>
    <t>8708:PARTS AND ACCESSORIES OF THE MOTOR VEHICLES OF 87.01 TO 87.05</t>
  </si>
  <si>
    <t>7305:OTHER CIRCULAR TUBES AND PIPES, DIAMETER &gt;406.4MM, OF IRON OR STEEL</t>
  </si>
  <si>
    <t>6305:SACKS AND BAGS, USED FOR PACKING GOODS</t>
  </si>
  <si>
    <t>8421:CENTRIFUGES; FILTERING/PURIFYING MACHINERY... FOR LIQUIDS OR GASES</t>
  </si>
  <si>
    <t>2202:Waters (incl. mineral and aerated), with added sugar...(incl. sweetened)</t>
  </si>
  <si>
    <t>3904:POLYMERS OF VINYL CHLORIDE AND HALOGENATED OLEFINS, IN PRIMARY FORMS</t>
  </si>
  <si>
    <t>8474:MACHINERY FOR SORTING..., AGGLOMERATING... EARTH, STONE, ORES, ETC</t>
  </si>
  <si>
    <t>7308:IRON/STEEL STRUCTURES AND PARTS THEREOF; PLATES, RODS... THEREFOR</t>
  </si>
  <si>
    <t>3902:POLYMERS OF PROPYLENE OR OF OTHER OLEFINS, IN PRIMARY FORMS</t>
  </si>
  <si>
    <t>0406:CHEESE AND CURD</t>
  </si>
  <si>
    <t>8716:TRAILERS AND SEMI-TRAILERS; OTHER VEHICLES, NOT MACHANICALLY PROPELLED</t>
  </si>
  <si>
    <t>8413:PUMPS FOR LIQUIDS; LIQUID ELEVATORS</t>
  </si>
  <si>
    <t>6811:ARTICLES OF ASBESTOS-CEMENT, OF CELLULOSE FIBRE-CEMENT OR THE LIKE</t>
  </si>
  <si>
    <t>2203:BEER MADE FROM MALT</t>
  </si>
  <si>
    <t>3907:POLYETHERS AND EPOXIDE RESINS; POLYESTERS, IN PRIMARY FORMS</t>
  </si>
  <si>
    <t>8414:Air/vacuum pumps, air/gas compressors and fans;hoods with a fan</t>
  </si>
  <si>
    <t>8479:MACHINES AND MECHANICAL APPLIANCES, HAVING INDIVIDUAL FUNCTIONS, NES</t>
  </si>
  <si>
    <t>0104:Live sheep and goats</t>
  </si>
  <si>
    <t>9999:Personal and household effects, new or used:</t>
  </si>
  <si>
    <t>9027:INSTRUMENTS AND APPARATUS FOR PHYSICAL OR CHEMICAL ANALYSIS, ETC</t>
  </si>
  <si>
    <t>8409:PARTS SUITABLE FOR USE WITH ENGINES OF 84.07 OR 84.08</t>
  </si>
  <si>
    <t>2201:WATERS, (INCL. MINERAL WATERS AND AERATED WATERS); ICE AND SNOW</t>
  </si>
  <si>
    <t>7318:SCREWS, BOLTS, NUTS, COACH-SCREWS, SCREW BOOKS... OF IRON OR STEEL</t>
  </si>
  <si>
    <t>4016:OTHER ARTICLES OF VULCANIZED RUBBER, NES (EXCL. HARD RUBBER)</t>
  </si>
  <si>
    <t>3921:OTHER PLATES, SHEETS, FILM, FOIL AND STRIP, OF PLASTICS</t>
  </si>
  <si>
    <t>2517:PEBBLES, GRAVEL, ETC; MACADAM OF SLAG; TARRED MACADAM, ETC</t>
  </si>
  <si>
    <t>7204:FERROUS WASTE AND SCRAP; REMELTING SCRAP INGOTS OF IRON OR STEEL</t>
  </si>
  <si>
    <t>8512:ELECTRICAL LIGHTING/SIGNALLING EQUIPMENT, ETC, FOR CYCLES/MOTOR VEHICLES</t>
  </si>
  <si>
    <t>3919:SELF-ADHESIVE PLATES, FOIL, TAPE, STRIP... OF PLASTICS</t>
  </si>
  <si>
    <t>7309:RESERVOIRS, TANKS... (EXCL. FOR GAS) OF IRON OR STEEL, &gt;=300 L</t>
  </si>
  <si>
    <t>8202:HAND SAWS; BLADES FOR SAWS OF ALL KINDS (INCL. SLITTING, SLOTTING...)</t>
  </si>
  <si>
    <t>7009:GLASS MIRRORS (INCL. REAR-VIEW MIRRORS)</t>
  </si>
  <si>
    <t>6307:OTHER MADE UP ARTICLES (INCL. DRESS PATTERNS)</t>
  </si>
  <si>
    <t>2206:OTHER FERMENTED BEVERAGES (FOR EXAMPLE, CIDER, PERRY, MEAD)</t>
  </si>
  <si>
    <t>8531:ELECTRIC SOUND OR VISUAL SIGNALLING APPARATUS,NES (EG ALARMS)</t>
  </si>
  <si>
    <t>8207:Interchangeable tools for hand or machine-tools...</t>
  </si>
  <si>
    <t>8536:ELECTRICAL APPARATUS FOR SWITCHING... ELECTRICAL CIRCUITS, =&lt;1000V</t>
  </si>
  <si>
    <t>3212:PIGMENTS USED FOR PAINT MAKING; STAMPING FOILS; DYES; FOR RETAIL SALE</t>
  </si>
  <si>
    <t>3926:OTHER ARTICLES OF PLASTICS, NES</t>
  </si>
  <si>
    <t>0305:Fish, salted, dried...; smoked fish; fish meal fit for human consumption</t>
  </si>
  <si>
    <t>4407:WOOD SAWN OR CHIPPED LENGTHWISE, SLICED OR PEELED, &gt;6MM THICK</t>
  </si>
  <si>
    <t>6901:BRICKS, BLOCKS, TILES... OFSILICEOUS FOSSIL MEALS OR EARTHS</t>
  </si>
  <si>
    <t>5703:Carpets and other textile floor coverings, tufted</t>
  </si>
  <si>
    <t>0306:Crustaceans, fresh, chilled or frozen</t>
  </si>
  <si>
    <t>4009:TUBES, PIPES AND HOSES, OF VULCANIZED RUBBER (EXCL. HARD)</t>
  </si>
  <si>
    <t>9405:Lamps and lighting fittings, nes; illuminated signs, name-plates, etc</t>
  </si>
  <si>
    <t>4012:RETREADED OR USED PNEUMATIC TYRES OF RUBBER; SOLID TYRES..., OF RUBBER</t>
  </si>
  <si>
    <t>7112:WASTE AND SCRAP OF PRECIOUS METAL OR OF METAL CLAD WITH PRECIOUS METAL</t>
  </si>
  <si>
    <t>9026:INSTRUMENTS/APPARATUS FOR MEASURING THE FLOW... OF LIQUID OR GASES, NES</t>
  </si>
  <si>
    <t>4415:PACKING CASES... OF WOOD; CABLE-DRUMS OF WOOD; PALLETS, ETC, OF WOOD</t>
  </si>
  <si>
    <t>8481:TAPS, COCKS, VALVES AND SIMILAR APPLIANCES FOR PIPES, BOILER SHELLS...</t>
  </si>
  <si>
    <t>2523:PORTLAND CEMENT, ALUMINOUS CEMENT, PERSULPHATE CEMENT, ETC</t>
  </si>
  <si>
    <t>7415:NAILS... WHOLLY OR PARTLY OF COPPER; COPPER SCREWS</t>
  </si>
  <si>
    <t>8544:INSULATED WIRE, CABLE, ETC; OPTICAL FIBRE CABLES</t>
  </si>
  <si>
    <t>7610:ALUMINIUM STRUCTURES AND PARTS OF STRUCTURES; PLATES, RODS... THEREFOR</t>
  </si>
  <si>
    <t>3917:TUBES, PIPES AND HOSES, AND FITTINGS THEREFOR, OF PLASTICS</t>
  </si>
  <si>
    <t>8477:MACHINERY FOR WORKING RUBBER/PLASTICS OR MAKING PRODUCTS THEREOF,NES</t>
  </si>
  <si>
    <t>2309:PREPARATIONS OF A KIND USED IN ANIMAL FEEDING</t>
  </si>
  <si>
    <t>8208:KNIVES AND CUTTING BLADES, FOR MACHINES OR FOR MECHANICAL APPLIANCES</t>
  </si>
  <si>
    <t>8466:PARTS AND ACCESSORIES FOR MACHINES OF 84.56 TO 84.65; TOOL HOLDERS</t>
  </si>
  <si>
    <t>1512:SUNFLOWER-SEED, SAFFLOWER OR COTTON-SEED OIL AND THEIR FRACTIONS</t>
  </si>
  <si>
    <t>7312:STRANDED WIRE, CABLES... OF IRON OR STEEL, NOT ELECTICALLY INSULATED</t>
  </si>
  <si>
    <t>2009:Fruit juices (incl. grape must) and vegetable juices, unfermented</t>
  </si>
  <si>
    <t>9403:OTHER FURNITURE AND PARTS THEREOF</t>
  </si>
  <si>
    <t>3204:SYNTHETIC ORGANIC COLOURING MATTER AND PREPARATIONS AND PRODUCTS</t>
  </si>
  <si>
    <t>8205:HAND TOOLS, NES; BLOW LAMPS; VICES, CLAMPS, ETC; ANVILS, ETC</t>
  </si>
  <si>
    <t>7326:OTHER ARTICLES OF IRON OR STEEL</t>
  </si>
  <si>
    <t>8545:CARBON ELECTRODES, CARBON BRUSHES, LAMP CARBONS, BATTERY CARBONS, ETC</t>
  </si>
  <si>
    <t>8511:ELECTRICAL IGNITION/STARTING EQUIPMENT FOR INTERNAL COMBUSTION ENGINES</t>
  </si>
  <si>
    <t>7010:CARBOYS, BOTTLES, FLASKS... AMPOULES, ETC; STOPPERS, LIDS..., OF GLASS</t>
  </si>
  <si>
    <t>8471:AUTOMATIC DATA PROCESSING MACHINES...; MAGNETIC READERS..., NES</t>
  </si>
  <si>
    <t>7314:CLOTH, GRILL, NETTING AND FENCING OF IRON/STEEL WIRE; EXPANDED METAL</t>
  </si>
  <si>
    <t>3925:BUILDERS' WARE OF PLASTICS, NES</t>
  </si>
  <si>
    <t>8501:ELECTRIC MOTORS AND GENERATORS (EXCL. GENERATING SETS)</t>
  </si>
  <si>
    <t>4821:PAPER OR PAPERBOARD LABELS OF ALL KINDS, WHETHER OR NOT PRINTED</t>
  </si>
  <si>
    <t>8515:SOLDERING, BRAZING, WELDING AND HOT METAL SPRAYING MACHINES/APPARATUS</t>
  </si>
  <si>
    <t>4404:HOOPWOOD; SPLIT POLES; PILES, ETC; WOODEN STICKS, ETC; CHIPWOOD</t>
  </si>
  <si>
    <t>4202:TRUNKS, SUIT-CASES...; HANDBAGS... AND SIMILAR ITEMS OF LEATHER, ETC</t>
  </si>
  <si>
    <t>8467:TOOLS FOR WORKING IN THE HAND, PNEUMATIC OR WITH NON-ELECTRIC MOTOR</t>
  </si>
  <si>
    <t>7409:COPPER PLATES, SHEETS AND STRIP, &gt;5MM THICK</t>
  </si>
  <si>
    <t>9402:MEDICAL, SURGICAL, DENTAL... FURNITURE; BARBERS' CHAIRS...; THEIR PARTS</t>
  </si>
  <si>
    <t>0403:Buttermilk, curdled milk and cream, yogurt, etc</t>
  </si>
  <si>
    <t>8301:PADLOCKS AND LOCKS, CLASPS... INCORPORATING LOCKS, KEYS OF BASE METAL</t>
  </si>
  <si>
    <t>7215:OTHER BARS AND RODS OF IRON OR NON-ALLOY STEEL</t>
  </si>
  <si>
    <t>3402:NON-SOAP SURFACE-ACTIVE AGENTS; WASHING PREPARATIONS, NES</t>
  </si>
  <si>
    <t>4820:REGISTERS, ACCOUNT BOOKS, ETC; ALBUMS FOR SAMPLES, OF PAPER, PAPERBOARD</t>
  </si>
  <si>
    <t>9401:SEATS, OTHER THANTHOSE OF 94.02, AND PARTS THEREOF</t>
  </si>
  <si>
    <t>8482:BALL OR ROLLER BEARINGS</t>
  </si>
  <si>
    <t>3210:OTHER PAINTS AND VARNISHES (INCL. ENAMELS...)...</t>
  </si>
  <si>
    <t>6403:Footwear, with rubber, plastics, leather... soles, leather uppers</t>
  </si>
  <si>
    <t>3003:MEDICAMENTS WITH &gt;=2 CONSTITUENTS MIXED TOGETHER, NOT FOR RETAIL SALE</t>
  </si>
  <si>
    <t>8204:HAND-OPERATED SPANNERS AND WRENCHES; INTERCHANGEABLE SPANNER SOCKETS</t>
  </si>
  <si>
    <t>7614:STRANDED WIRE, CABLES... OF ALUMINIUM, NOT ELECTRICALLY INSULATED</t>
  </si>
  <si>
    <t>7307:TUBE OR PIPE FITTINGS OF IRON OR STEEL</t>
  </si>
  <si>
    <t>9603:BROOMS, BRUSHES, HAND-OPERATED MECHANICAL FLOOR SWEEPERS, ETC...</t>
  </si>
  <si>
    <t>3903:POLYMERS OF STYRENE, IN PRIMARY FORMS</t>
  </si>
  <si>
    <t>4806:VEGETABLE PARCHMENT, GREASEPROOF PAPERS, ETC, IN ROLLS OR SHEETS</t>
  </si>
  <si>
    <t>6309:WORN CLOTHING AND OTHER WORN ARTICLES</t>
  </si>
  <si>
    <t>3403:LUBRICATING PREPARATIONS, ETC (EXCL. THOSE OF &gt;=70% PETROLEUM OIL)</t>
  </si>
  <si>
    <t>0901:COFFEE; COFFEE HUSKS AND SKINS; COFFEE SUBSTITUTES CONTAINING COFFEE</t>
  </si>
  <si>
    <t>3923:ARTICLES FOR THE OF GOODS, OF PLASTICS; STOPERS, ETC, OF PLASTICS</t>
  </si>
  <si>
    <t>4013:INNER TUBES, OFRUBBER</t>
  </si>
  <si>
    <t>7216:ANGLES, SHAPES AND SECTIONS OF IRON OR NON-ALLOY STEEL</t>
  </si>
  <si>
    <t>7317:NAILS, TACKS, DRAWING PINS, CORRUGATED NAILS... OF IRON OR STEEL</t>
  </si>
  <si>
    <t>6506:OTHER HEADGEAR</t>
  </si>
  <si>
    <t>2940:SUGARS, PURE (EXCL. GLUCOSE, ETC); SUGAR ETHERS AND SALTS, ETC</t>
  </si>
  <si>
    <t>3506:PREPARED GLUES AND ADHESIVES, NES; PRODUCTS AS GLUES FOR RETAIL SALE</t>
  </si>
  <si>
    <t>4203:ARTICLES OF APPAREL AND CLOTHING ACCESSORIES OF LEATHER</t>
  </si>
  <si>
    <t>8423:WEIGHING MACHINERY; WEIGHING MACHINE WEIGHTS OF ALL KINDS</t>
  </si>
  <si>
    <t>6310:USED OR NEW RAGS, SCRAP TWINE, CORDAGE, ROPE AND CABLES OF TEXTILES</t>
  </si>
  <si>
    <t>4421:OTHER ARTICLES OF WOOD</t>
  </si>
  <si>
    <t>2712:PETROLEUM JELLY; PARAFFIN WAX... AND OTHER MINERAL WAXES, ETC</t>
  </si>
  <si>
    <t>8201:HAND TOOLS (EG. SPADES, SHOVELS, MATTOCKS, PICKS, HOES, FORKS, ETC)</t>
  </si>
  <si>
    <t>7616:OTHER ARTICLES OF ALUMINIUM</t>
  </si>
  <si>
    <t>2603:COPPER ORES AND CONCENTRATES</t>
  </si>
  <si>
    <t>0402:MILK AND CREAM, CONCENTRATED OR SWEETENED</t>
  </si>
  <si>
    <t>Table 21: % Share of exports by Mode of Transport Jul 2022</t>
  </si>
  <si>
    <t>Table 23: % Share of imports by Mode of Transport Jul 2022</t>
  </si>
  <si>
    <t>Walvis Bay</t>
  </si>
  <si>
    <t>Eros Airport</t>
  </si>
  <si>
    <t>Ariamsvlei</t>
  </si>
  <si>
    <t>Trans Kalahari</t>
  </si>
  <si>
    <t>Wenela</t>
  </si>
  <si>
    <t>Noordoewer</t>
  </si>
  <si>
    <t>Chief Hosea Kutako Intl Airport</t>
  </si>
  <si>
    <t>Luderitz</t>
  </si>
  <si>
    <t>Ngoma</t>
  </si>
  <si>
    <t>Oshikango</t>
  </si>
  <si>
    <t xml:space="preserve">Customs office </t>
  </si>
  <si>
    <t>Table 27: Trade by border post (N$ m) for the month of July 2022</t>
  </si>
  <si>
    <t>Table 27: Trade by Borderpost</t>
  </si>
  <si>
    <t>Table 28: AfCFTA</t>
  </si>
  <si>
    <t>Table 29: Commodity of the Month</t>
  </si>
  <si>
    <t>TABLE 28: Africa Continental Free Trade Area (N$ m)</t>
  </si>
  <si>
    <t>Table 29: Commodity of the moth - Tomatoes</t>
  </si>
  <si>
    <r>
      <t>%</t>
    </r>
    <r>
      <rPr>
        <b/>
        <sz val="11"/>
        <color indexed="8"/>
        <rFont val="Century Gothic"/>
        <family val="2"/>
      </rPr>
      <t>∆y/y</t>
    </r>
  </si>
  <si>
    <t>Table 2: Cumulative Trade Value(N$ b)</t>
  </si>
  <si>
    <t>Table 6: Trade balance (N$ b) July 2021 to July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</si>
</sst>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  <numFmt numFmtId="167" formatCode="0.0%"/>
    <numFmt numFmtId="168" formatCode="#,##0.0"/>
    <numFmt numFmtId="169" formatCode="_-* #,##0.0_-;\-* #,##0.0_-;_-* &quot;-&quot;??_-;_-@_-"/>
    <numFmt numFmtId="170" formatCode="_(* #,##0.0_);_(* \(#,##0.0\);_(* &quot;-&quot;??_);_(@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entury Gothic"/>
      <family val="2"/>
    </font>
    <font>
      <b/>
      <sz val="10"/>
      <color theme="1"/>
      <name val="Century Gothic"/>
      <family val="2"/>
    </font>
    <font>
      <b/>
      <sz val="11"/>
      <color theme="1"/>
      <name val="Century Gothic"/>
      <family val="2"/>
    </font>
    <font>
      <sz val="11"/>
      <color theme="1"/>
      <name val="Century Gothic"/>
      <family val="2"/>
    </font>
    <font>
      <u/>
      <sz val="11"/>
      <color theme="10"/>
      <name val="Century Gothic"/>
      <family val="2"/>
    </font>
    <font>
      <u/>
      <sz val="12"/>
      <color theme="10"/>
      <name val="Century Gothic"/>
      <family val="2"/>
    </font>
    <font>
      <b/>
      <sz val="12"/>
      <color theme="1"/>
      <name val="Century Gothic"/>
      <family val="2"/>
    </font>
    <font>
      <sz val="12"/>
      <color theme="1"/>
      <name val="Century Gothic"/>
      <family val="2"/>
    </font>
    <font>
      <sz val="11"/>
      <color rgb="FF000000"/>
      <name val="Century Gothic"/>
      <family val="2"/>
    </font>
    <font>
      <b/>
      <sz val="11"/>
      <color rgb="FF92D050"/>
      <name val="Century Gothic"/>
      <family val="2"/>
    </font>
    <font>
      <b/>
      <i/>
      <sz val="11"/>
      <color theme="1"/>
      <name val="Century Gothic"/>
      <family val="2"/>
    </font>
    <font>
      <b/>
      <u/>
      <sz val="11"/>
      <color theme="1"/>
      <name val="Century Gothic"/>
      <family val="2"/>
    </font>
    <font>
      <b/>
      <sz val="20"/>
      <color theme="0"/>
      <name val="Century Gothic"/>
      <family val="2"/>
    </font>
    <font>
      <b/>
      <sz val="16"/>
      <name val="Century Gothic"/>
      <family val="2"/>
    </font>
    <font>
      <b/>
      <sz val="18"/>
      <name val="Century Gothic"/>
      <family val="2"/>
    </font>
    <font>
      <b/>
      <sz val="12"/>
      <color rgb="FFFF0000"/>
      <name val="Century Gothic"/>
      <family val="2"/>
    </font>
    <font>
      <sz val="12"/>
      <color rgb="FFFF0000"/>
      <name val="Century Gothic"/>
      <family val="2"/>
    </font>
    <font>
      <sz val="10"/>
      <color rgb="FF000000"/>
      <name val="Century Gothic"/>
      <family val="2"/>
    </font>
    <font>
      <b/>
      <sz val="10"/>
      <color indexed="8"/>
      <name val="Century Gothic"/>
      <family val="2"/>
    </font>
    <font>
      <b/>
      <sz val="10"/>
      <name val="Century Gothic"/>
      <family val="2"/>
    </font>
    <font>
      <u/>
      <sz val="10"/>
      <color theme="10"/>
      <name val="Century Gothic"/>
      <family val="2"/>
    </font>
    <font>
      <b/>
      <sz val="12"/>
      <name val="Century Gothic"/>
      <family val="2"/>
    </font>
    <font>
      <sz val="11"/>
      <color rgb="FFFF0000"/>
      <name val="Century Gothic"/>
      <family val="2"/>
    </font>
    <font>
      <b/>
      <sz val="11"/>
      <name val="Century Gothic"/>
      <family val="2"/>
    </font>
    <font>
      <b/>
      <sz val="11"/>
      <color indexed="8"/>
      <name val="Century Gothic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</borders>
  <cellStyleXfs count="2738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78">
    <xf numFmtId="0" fontId="0" fillId="0" borderId="0" xfId="0"/>
    <xf numFmtId="0" fontId="4" fillId="0" borderId="0" xfId="0" applyFont="1"/>
    <xf numFmtId="0" fontId="6" fillId="0" borderId="0" xfId="0" applyFont="1"/>
    <xf numFmtId="0" fontId="7" fillId="0" borderId="0" xfId="0" applyFont="1"/>
    <xf numFmtId="166" fontId="7" fillId="0" borderId="0" xfId="284" applyNumberFormat="1" applyFont="1"/>
    <xf numFmtId="3" fontId="7" fillId="0" borderId="0" xfId="0" applyNumberFormat="1" applyFont="1"/>
    <xf numFmtId="166" fontId="7" fillId="0" borderId="0" xfId="0" applyNumberFormat="1" applyFont="1"/>
    <xf numFmtId="167" fontId="7" fillId="0" borderId="0" xfId="280" applyNumberFormat="1" applyFont="1" applyBorder="1"/>
    <xf numFmtId="167" fontId="7" fillId="0" borderId="0" xfId="280" applyNumberFormat="1" applyFont="1"/>
    <xf numFmtId="0" fontId="5" fillId="0" borderId="0" xfId="0" applyFont="1"/>
    <xf numFmtId="0" fontId="7" fillId="0" borderId="0" xfId="10" applyFont="1"/>
    <xf numFmtId="166" fontId="7" fillId="0" borderId="0" xfId="10" applyNumberFormat="1" applyFont="1"/>
    <xf numFmtId="0" fontId="6" fillId="0" borderId="0" xfId="10" applyFont="1"/>
    <xf numFmtId="0" fontId="6" fillId="0" borderId="0" xfId="0" applyFont="1" applyAlignment="1">
      <alignment vertical="center"/>
    </xf>
    <xf numFmtId="0" fontId="11" fillId="0" borderId="0" xfId="0" applyFont="1"/>
    <xf numFmtId="166" fontId="11" fillId="0" borderId="0" xfId="284" applyNumberFormat="1" applyFont="1"/>
    <xf numFmtId="166" fontId="12" fillId="0" borderId="0" xfId="0" applyNumberFormat="1" applyFont="1"/>
    <xf numFmtId="165" fontId="7" fillId="0" borderId="0" xfId="0" applyNumberFormat="1" applyFont="1"/>
    <xf numFmtId="3" fontId="7" fillId="0" borderId="0" xfId="10" applyNumberFormat="1" applyFont="1"/>
    <xf numFmtId="167" fontId="6" fillId="0" borderId="0" xfId="280" applyNumberFormat="1" applyFont="1" applyBorder="1"/>
    <xf numFmtId="0" fontId="13" fillId="0" borderId="0" xfId="10" applyFont="1"/>
    <xf numFmtId="3" fontId="13" fillId="0" borderId="0" xfId="10" applyNumberFormat="1" applyFont="1"/>
    <xf numFmtId="0" fontId="7" fillId="0" borderId="0" xfId="285" applyFont="1"/>
    <xf numFmtId="0" fontId="6" fillId="0" borderId="0" xfId="285" applyFont="1"/>
    <xf numFmtId="166" fontId="7" fillId="0" borderId="0" xfId="1" applyNumberFormat="1" applyFont="1"/>
    <xf numFmtId="0" fontId="6" fillId="0" borderId="0" xfId="0" applyFont="1" applyAlignment="1">
      <alignment horizontal="center" vertical="center"/>
    </xf>
    <xf numFmtId="1" fontId="7" fillId="0" borderId="0" xfId="280" applyNumberFormat="1" applyFont="1"/>
    <xf numFmtId="167" fontId="7" fillId="0" borderId="0" xfId="0" applyNumberFormat="1" applyFont="1"/>
    <xf numFmtId="0" fontId="14" fillId="0" borderId="0" xfId="0" applyFont="1"/>
    <xf numFmtId="3" fontId="7" fillId="0" borderId="0" xfId="1" applyNumberFormat="1" applyFont="1"/>
    <xf numFmtId="17" fontId="7" fillId="2" borderId="0" xfId="0" applyNumberFormat="1" applyFont="1" applyFill="1" applyAlignment="1">
      <alignment horizontal="left"/>
    </xf>
    <xf numFmtId="167" fontId="7" fillId="2" borderId="0" xfId="280" applyNumberFormat="1" applyFont="1" applyFill="1" applyBorder="1"/>
    <xf numFmtId="3" fontId="7" fillId="2" borderId="0" xfId="1" applyNumberFormat="1" applyFont="1" applyFill="1" applyBorder="1"/>
    <xf numFmtId="166" fontId="7" fillId="2" borderId="0" xfId="1" applyNumberFormat="1" applyFont="1" applyFill="1" applyBorder="1"/>
    <xf numFmtId="9" fontId="7" fillId="0" borderId="0" xfId="280" applyFont="1"/>
    <xf numFmtId="0" fontId="10" fillId="0" borderId="0" xfId="0" applyFont="1"/>
    <xf numFmtId="0" fontId="10" fillId="0" borderId="0" xfId="17" applyFont="1"/>
    <xf numFmtId="0" fontId="11" fillId="0" borderId="0" xfId="10" applyFont="1"/>
    <xf numFmtId="166" fontId="11" fillId="0" borderId="0" xfId="10" applyNumberFormat="1" applyFont="1"/>
    <xf numFmtId="0" fontId="11" fillId="0" borderId="0" xfId="17" applyFont="1"/>
    <xf numFmtId="164" fontId="11" fillId="0" borderId="0" xfId="10" applyNumberFormat="1" applyFont="1"/>
    <xf numFmtId="167" fontId="11" fillId="0" borderId="0" xfId="280" applyNumberFormat="1" applyFont="1"/>
    <xf numFmtId="3" fontId="11" fillId="0" borderId="0" xfId="0" applyNumberFormat="1" applyFont="1"/>
    <xf numFmtId="0" fontId="8" fillId="0" borderId="0" xfId="282" applyFont="1" applyFill="1"/>
    <xf numFmtId="0" fontId="17" fillId="3" borderId="0" xfId="0" applyFont="1" applyFill="1"/>
    <xf numFmtId="0" fontId="16" fillId="3" borderId="0" xfId="0" applyFont="1" applyFill="1"/>
    <xf numFmtId="0" fontId="7" fillId="3" borderId="0" xfId="0" applyFont="1" applyFill="1"/>
    <xf numFmtId="0" fontId="8" fillId="3" borderId="0" xfId="282" applyFont="1" applyFill="1"/>
    <xf numFmtId="0" fontId="9" fillId="0" borderId="0" xfId="282" applyFont="1" applyFill="1"/>
    <xf numFmtId="3" fontId="10" fillId="0" borderId="0" xfId="0" applyNumberFormat="1" applyFont="1"/>
    <xf numFmtId="4" fontId="10" fillId="0" borderId="0" xfId="0" applyNumberFormat="1" applyFont="1"/>
    <xf numFmtId="9" fontId="10" fillId="0" borderId="0" xfId="280" applyFont="1" applyFill="1" applyBorder="1"/>
    <xf numFmtId="0" fontId="19" fillId="0" borderId="0" xfId="0" applyFont="1"/>
    <xf numFmtId="3" fontId="19" fillId="0" borderId="0" xfId="0" applyNumberFormat="1" applyFont="1"/>
    <xf numFmtId="9" fontId="19" fillId="0" borderId="0" xfId="280" applyFont="1" applyFill="1" applyBorder="1"/>
    <xf numFmtId="0" fontId="20" fillId="0" borderId="0" xfId="0" applyFont="1"/>
    <xf numFmtId="0" fontId="10" fillId="0" borderId="0" xfId="0" applyFont="1" applyAlignment="1">
      <alignment vertical="center"/>
    </xf>
    <xf numFmtId="0" fontId="10" fillId="0" borderId="0" xfId="0" applyFont="1" applyAlignment="1">
      <alignment vertical="center" wrapText="1"/>
    </xf>
    <xf numFmtId="166" fontId="11" fillId="0" borderId="0" xfId="1" applyNumberFormat="1" applyFont="1" applyFill="1" applyBorder="1"/>
    <xf numFmtId="165" fontId="11" fillId="0" borderId="0" xfId="1" applyNumberFormat="1" applyFont="1" applyFill="1" applyBorder="1"/>
    <xf numFmtId="165" fontId="11" fillId="0" borderId="0" xfId="0" applyNumberFormat="1" applyFont="1"/>
    <xf numFmtId="165" fontId="11" fillId="0" borderId="0" xfId="8" applyNumberFormat="1" applyFont="1" applyFill="1" applyBorder="1"/>
    <xf numFmtId="166" fontId="10" fillId="0" borderId="0" xfId="0" applyNumberFormat="1" applyFont="1"/>
    <xf numFmtId="165" fontId="10" fillId="0" borderId="0" xfId="0" applyNumberFormat="1" applyFont="1"/>
    <xf numFmtId="0" fontId="5" fillId="0" borderId="1" xfId="0" applyFont="1" applyBorder="1"/>
    <xf numFmtId="0" fontId="5" fillId="0" borderId="0" xfId="0" applyFont="1" applyAlignment="1">
      <alignment horizontal="center"/>
    </xf>
    <xf numFmtId="49" fontId="5" fillId="0" borderId="0" xfId="0" applyNumberFormat="1" applyFont="1"/>
    <xf numFmtId="167" fontId="4" fillId="0" borderId="0" xfId="280" applyNumberFormat="1" applyFont="1" applyFill="1" applyBorder="1"/>
    <xf numFmtId="9" fontId="5" fillId="0" borderId="0" xfId="280" applyFont="1" applyFill="1" applyBorder="1"/>
    <xf numFmtId="0" fontId="7" fillId="0" borderId="0" xfId="286" applyFont="1"/>
    <xf numFmtId="3" fontId="7" fillId="0" borderId="0" xfId="286" applyNumberFormat="1" applyFont="1"/>
    <xf numFmtId="0" fontId="6" fillId="0" borderId="1" xfId="0" applyFont="1" applyBorder="1"/>
    <xf numFmtId="3" fontId="4" fillId="0" borderId="1" xfId="0" applyNumberFormat="1" applyFont="1" applyBorder="1"/>
    <xf numFmtId="167" fontId="4" fillId="0" borderId="4" xfId="280" applyNumberFormat="1" applyFont="1" applyBorder="1"/>
    <xf numFmtId="167" fontId="4" fillId="0" borderId="2" xfId="280" applyNumberFormat="1" applyFont="1" applyBorder="1"/>
    <xf numFmtId="0" fontId="5" fillId="2" borderId="8" xfId="0" applyFont="1" applyFill="1" applyBorder="1"/>
    <xf numFmtId="165" fontId="5" fillId="2" borderId="8" xfId="0" applyNumberFormat="1" applyFont="1" applyFill="1" applyBorder="1"/>
    <xf numFmtId="9" fontId="5" fillId="2" borderId="8" xfId="280" applyFont="1" applyFill="1" applyBorder="1"/>
    <xf numFmtId="166" fontId="5" fillId="2" borderId="8" xfId="0" applyNumberFormat="1" applyFont="1" applyFill="1" applyBorder="1"/>
    <xf numFmtId="3" fontId="4" fillId="0" borderId="0" xfId="1" applyNumberFormat="1" applyFont="1"/>
    <xf numFmtId="165" fontId="6" fillId="0" borderId="1" xfId="0" applyNumberFormat="1" applyFont="1" applyBorder="1"/>
    <xf numFmtId="167" fontId="7" fillId="0" borderId="2" xfId="280" applyNumberFormat="1" applyFont="1" applyBorder="1"/>
    <xf numFmtId="165" fontId="7" fillId="0" borderId="3" xfId="0" applyNumberFormat="1" applyFont="1" applyBorder="1"/>
    <xf numFmtId="0" fontId="4" fillId="0" borderId="2" xfId="0" applyFont="1" applyBorder="1"/>
    <xf numFmtId="166" fontId="5" fillId="0" borderId="2" xfId="284" applyNumberFormat="1" applyFont="1" applyBorder="1"/>
    <xf numFmtId="0" fontId="4" fillId="0" borderId="0" xfId="0" applyFont="1" applyAlignment="1">
      <alignment horizontal="center"/>
    </xf>
    <xf numFmtId="0" fontId="5" fillId="0" borderId="2" xfId="0" applyFont="1" applyBorder="1"/>
    <xf numFmtId="0" fontId="4" fillId="0" borderId="7" xfId="0" applyFont="1" applyBorder="1"/>
    <xf numFmtId="0" fontId="4" fillId="0" borderId="9" xfId="0" applyFont="1" applyBorder="1"/>
    <xf numFmtId="0" fontId="5" fillId="0" borderId="0" xfId="0" applyFont="1" applyAlignment="1">
      <alignment horizontal="left"/>
    </xf>
    <xf numFmtId="0" fontId="22" fillId="0" borderId="0" xfId="0" applyFont="1" applyAlignment="1">
      <alignment horizontal="center" vertical="center"/>
    </xf>
    <xf numFmtId="166" fontId="4" fillId="0" borderId="0" xfId="0" applyNumberFormat="1" applyFont="1"/>
    <xf numFmtId="0" fontId="5" fillId="0" borderId="0" xfId="0" applyFont="1" applyAlignment="1">
      <alignment horizontal="center" vertical="center"/>
    </xf>
    <xf numFmtId="0" fontId="9" fillId="3" borderId="0" xfId="282" applyFont="1" applyFill="1"/>
    <xf numFmtId="165" fontId="7" fillId="0" borderId="1" xfId="0" applyNumberFormat="1" applyFont="1" applyBorder="1" applyAlignment="1">
      <alignment horizontal="right"/>
    </xf>
    <xf numFmtId="165" fontId="7" fillId="0" borderId="1" xfId="0" applyNumberFormat="1" applyFont="1" applyBorder="1"/>
    <xf numFmtId="0" fontId="4" fillId="0" borderId="10" xfId="0" applyFont="1" applyBorder="1"/>
    <xf numFmtId="3" fontId="4" fillId="0" borderId="4" xfId="0" applyNumberFormat="1" applyFont="1" applyBorder="1"/>
    <xf numFmtId="0" fontId="5" fillId="3" borderId="11" xfId="0" applyFont="1" applyFill="1" applyBorder="1"/>
    <xf numFmtId="3" fontId="5" fillId="3" borderId="12" xfId="0" applyNumberFormat="1" applyFont="1" applyFill="1" applyBorder="1"/>
    <xf numFmtId="3" fontId="5" fillId="3" borderId="15" xfId="0" applyNumberFormat="1" applyFont="1" applyFill="1" applyBorder="1"/>
    <xf numFmtId="3" fontId="5" fillId="3" borderId="11" xfId="0" applyNumberFormat="1" applyFont="1" applyFill="1" applyBorder="1"/>
    <xf numFmtId="0" fontId="5" fillId="4" borderId="1" xfId="0" applyFont="1" applyFill="1" applyBorder="1"/>
    <xf numFmtId="49" fontId="5" fillId="4" borderId="1" xfId="0" applyNumberFormat="1" applyFont="1" applyFill="1" applyBorder="1"/>
    <xf numFmtId="0" fontId="5" fillId="4" borderId="6" xfId="0" applyFont="1" applyFill="1" applyBorder="1"/>
    <xf numFmtId="165" fontId="5" fillId="4" borderId="1" xfId="0" applyNumberFormat="1" applyFont="1" applyFill="1" applyBorder="1"/>
    <xf numFmtId="0" fontId="5" fillId="4" borderId="1" xfId="0" applyFont="1" applyFill="1" applyBorder="1" applyAlignment="1">
      <alignment vertical="center"/>
    </xf>
    <xf numFmtId="165" fontId="4" fillId="0" borderId="0" xfId="295" applyNumberFormat="1" applyFont="1"/>
    <xf numFmtId="9" fontId="5" fillId="4" borderId="1" xfId="280" applyFont="1" applyFill="1" applyBorder="1"/>
    <xf numFmtId="166" fontId="5" fillId="4" borderId="1" xfId="0" applyNumberFormat="1" applyFont="1" applyFill="1" applyBorder="1"/>
    <xf numFmtId="0" fontId="5" fillId="4" borderId="2" xfId="0" applyFont="1" applyFill="1" applyBorder="1"/>
    <xf numFmtId="0" fontId="5" fillId="4" borderId="2" xfId="0" applyFont="1" applyFill="1" applyBorder="1" applyAlignment="1">
      <alignment vertical="center"/>
    </xf>
    <xf numFmtId="49" fontId="5" fillId="4" borderId="2" xfId="0" applyNumberFormat="1" applyFont="1" applyFill="1" applyBorder="1"/>
    <xf numFmtId="0" fontId="5" fillId="4" borderId="3" xfId="0" applyFont="1" applyFill="1" applyBorder="1"/>
    <xf numFmtId="165" fontId="5" fillId="4" borderId="3" xfId="0" applyNumberFormat="1" applyFont="1" applyFill="1" applyBorder="1"/>
    <xf numFmtId="9" fontId="5" fillId="4" borderId="3" xfId="280" applyFont="1" applyFill="1" applyBorder="1"/>
    <xf numFmtId="166" fontId="4" fillId="0" borderId="1" xfId="0" applyNumberFormat="1" applyFont="1" applyBorder="1"/>
    <xf numFmtId="0" fontId="5" fillId="0" borderId="0" xfId="0" applyFont="1" applyAlignment="1">
      <alignment vertical="center" textRotation="255"/>
    </xf>
    <xf numFmtId="0" fontId="23" fillId="4" borderId="0" xfId="0" applyFont="1" applyFill="1"/>
    <xf numFmtId="0" fontId="5" fillId="4" borderId="1" xfId="0" applyFont="1" applyFill="1" applyBorder="1" applyAlignment="1">
      <alignment vertical="center" wrapText="1"/>
    </xf>
    <xf numFmtId="0" fontId="6" fillId="4" borderId="1" xfId="0" applyFont="1" applyFill="1" applyBorder="1"/>
    <xf numFmtId="17" fontId="5" fillId="4" borderId="1" xfId="0" applyNumberFormat="1" applyFont="1" applyFill="1" applyBorder="1"/>
    <xf numFmtId="166" fontId="5" fillId="4" borderId="1" xfId="284" applyNumberFormat="1" applyFont="1" applyFill="1" applyBorder="1"/>
    <xf numFmtId="17" fontId="6" fillId="4" borderId="1" xfId="0" applyNumberFormat="1" applyFont="1" applyFill="1" applyBorder="1"/>
    <xf numFmtId="0" fontId="5" fillId="4" borderId="0" xfId="10" applyFont="1" applyFill="1"/>
    <xf numFmtId="0" fontId="5" fillId="4" borderId="0" xfId="0" applyFont="1" applyFill="1"/>
    <xf numFmtId="0" fontId="5" fillId="2" borderId="0" xfId="0" applyFont="1" applyFill="1"/>
    <xf numFmtId="0" fontId="4" fillId="0" borderId="0" xfId="10" applyFont="1"/>
    <xf numFmtId="0" fontId="25" fillId="3" borderId="0" xfId="0" applyFont="1" applyFill="1"/>
    <xf numFmtId="0" fontId="11" fillId="3" borderId="0" xfId="0" applyFont="1" applyFill="1"/>
    <xf numFmtId="0" fontId="26" fillId="0" borderId="0" xfId="0" applyFont="1"/>
    <xf numFmtId="0" fontId="8" fillId="3" borderId="0" xfId="282" quotePrefix="1" applyFont="1" applyFill="1"/>
    <xf numFmtId="0" fontId="4" fillId="0" borderId="1" xfId="0" applyFont="1" applyBorder="1"/>
    <xf numFmtId="167" fontId="4" fillId="0" borderId="1" xfId="280" applyNumberFormat="1" applyFont="1" applyBorder="1"/>
    <xf numFmtId="166" fontId="21" fillId="0" borderId="1" xfId="0" applyNumberFormat="1" applyFont="1" applyBorder="1"/>
    <xf numFmtId="0" fontId="6" fillId="0" borderId="0" xfId="0" applyFont="1" applyAlignment="1">
      <alignment horizontal="left"/>
    </xf>
    <xf numFmtId="9" fontId="4" fillId="0" borderId="1" xfId="280" applyFont="1" applyBorder="1"/>
    <xf numFmtId="165" fontId="7" fillId="0" borderId="0" xfId="2732" applyNumberFormat="1" applyFont="1"/>
    <xf numFmtId="165" fontId="7" fillId="0" borderId="16" xfId="2733" applyNumberFormat="1" applyFont="1" applyBorder="1"/>
    <xf numFmtId="167" fontId="4" fillId="0" borderId="7" xfId="280" applyNumberFormat="1" applyFont="1" applyBorder="1"/>
    <xf numFmtId="165" fontId="7" fillId="0" borderId="0" xfId="2733" applyNumberFormat="1" applyFont="1" applyBorder="1"/>
    <xf numFmtId="167" fontId="4" fillId="0" borderId="0" xfId="280" applyNumberFormat="1" applyFont="1" applyBorder="1"/>
    <xf numFmtId="165" fontId="7" fillId="0" borderId="17" xfId="2733" applyNumberFormat="1" applyFont="1" applyBorder="1"/>
    <xf numFmtId="167" fontId="4" fillId="0" borderId="5" xfId="280" applyNumberFormat="1" applyFont="1" applyBorder="1"/>
    <xf numFmtId="165" fontId="7" fillId="0" borderId="18" xfId="2733" applyNumberFormat="1" applyFont="1" applyBorder="1"/>
    <xf numFmtId="167" fontId="4" fillId="0" borderId="19" xfId="280" applyNumberFormat="1" applyFont="1" applyBorder="1"/>
    <xf numFmtId="0" fontId="7" fillId="0" borderId="1" xfId="0" applyFont="1" applyBorder="1"/>
    <xf numFmtId="165" fontId="7" fillId="0" borderId="1" xfId="2733" applyNumberFormat="1" applyFont="1" applyBorder="1"/>
    <xf numFmtId="0" fontId="7" fillId="5" borderId="22" xfId="0" applyFont="1" applyFill="1" applyBorder="1"/>
    <xf numFmtId="0" fontId="7" fillId="0" borderId="22" xfId="0" applyFont="1" applyBorder="1"/>
    <xf numFmtId="166" fontId="6" fillId="0" borderId="0" xfId="284" applyNumberFormat="1" applyFont="1"/>
    <xf numFmtId="17" fontId="5" fillId="0" borderId="0" xfId="0" applyNumberFormat="1" applyFont="1" applyAlignment="1">
      <alignment horizontal="left"/>
    </xf>
    <xf numFmtId="17" fontId="4" fillId="0" borderId="0" xfId="0" applyNumberFormat="1" applyFont="1" applyAlignment="1">
      <alignment horizontal="left"/>
    </xf>
    <xf numFmtId="165" fontId="7" fillId="0" borderId="0" xfId="295" applyNumberFormat="1" applyFont="1"/>
    <xf numFmtId="0" fontId="7" fillId="0" borderId="0" xfId="0" applyFont="1" applyAlignment="1">
      <alignment horizontal="right"/>
    </xf>
    <xf numFmtId="165" fontId="7" fillId="0" borderId="1" xfId="2732" applyNumberFormat="1" applyFont="1" applyBorder="1"/>
    <xf numFmtId="167" fontId="4" fillId="0" borderId="1" xfId="280" applyNumberFormat="1" applyFont="1" applyBorder="1" applyAlignment="1">
      <alignment horizontal="right"/>
    </xf>
    <xf numFmtId="165" fontId="4" fillId="0" borderId="1" xfId="0" applyNumberFormat="1" applyFont="1" applyBorder="1"/>
    <xf numFmtId="165" fontId="7" fillId="0" borderId="1" xfId="2735" applyNumberFormat="1" applyFont="1" applyBorder="1"/>
    <xf numFmtId="167" fontId="7" fillId="0" borderId="1" xfId="280" applyNumberFormat="1" applyFont="1" applyFill="1" applyBorder="1" applyAlignment="1">
      <alignment horizontal="right"/>
    </xf>
    <xf numFmtId="167" fontId="7" fillId="0" borderId="20" xfId="280" applyNumberFormat="1" applyFont="1" applyFill="1" applyBorder="1" applyAlignment="1">
      <alignment horizontal="right"/>
    </xf>
    <xf numFmtId="167" fontId="7" fillId="0" borderId="1" xfId="280" applyNumberFormat="1" applyFont="1" applyBorder="1"/>
    <xf numFmtId="167" fontId="7" fillId="0" borderId="1" xfId="280" applyNumberFormat="1" applyFont="1" applyFill="1" applyBorder="1"/>
    <xf numFmtId="167" fontId="7" fillId="0" borderId="20" xfId="280" applyNumberFormat="1" applyFont="1" applyBorder="1"/>
    <xf numFmtId="167" fontId="7" fillId="0" borderId="20" xfId="280" applyNumberFormat="1" applyFont="1" applyBorder="1" applyAlignment="1">
      <alignment horizontal="center"/>
    </xf>
    <xf numFmtId="167" fontId="7" fillId="0" borderId="1" xfId="280" applyNumberFormat="1" applyFont="1" applyFill="1" applyBorder="1" applyAlignment="1">
      <alignment horizontal="center"/>
    </xf>
    <xf numFmtId="9" fontId="6" fillId="0" borderId="1" xfId="280" applyFont="1" applyBorder="1"/>
    <xf numFmtId="167" fontId="6" fillId="0" borderId="1" xfId="280" applyNumberFormat="1" applyFont="1" applyFill="1" applyBorder="1"/>
    <xf numFmtId="167" fontId="6" fillId="0" borderId="20" xfId="280" applyNumberFormat="1" applyFont="1" applyBorder="1"/>
    <xf numFmtId="165" fontId="7" fillId="0" borderId="1" xfId="2734" applyNumberFormat="1" applyFont="1" applyBorder="1"/>
    <xf numFmtId="0" fontId="7" fillId="4" borderId="1" xfId="0" applyFont="1" applyFill="1" applyBorder="1" applyAlignment="1">
      <alignment vertical="center"/>
    </xf>
    <xf numFmtId="0" fontId="6" fillId="4" borderId="1" xfId="0" applyFont="1" applyFill="1" applyBorder="1" applyAlignment="1">
      <alignment vertical="center" wrapText="1"/>
    </xf>
    <xf numFmtId="165" fontId="7" fillId="0" borderId="1" xfId="2736" applyNumberFormat="1" applyFont="1" applyBorder="1"/>
    <xf numFmtId="167" fontId="7" fillId="0" borderId="1" xfId="280" applyNumberFormat="1" applyFont="1" applyBorder="1" applyAlignment="1">
      <alignment horizontal="right"/>
    </xf>
    <xf numFmtId="9" fontId="7" fillId="0" borderId="1" xfId="280" applyFont="1" applyBorder="1"/>
    <xf numFmtId="167" fontId="7" fillId="0" borderId="1" xfId="14" applyNumberFormat="1" applyFont="1" applyBorder="1" applyAlignment="1">
      <alignment horizontal="right"/>
    </xf>
    <xf numFmtId="167" fontId="6" fillId="0" borderId="1" xfId="14" applyNumberFormat="1" applyFont="1" applyBorder="1" applyAlignment="1">
      <alignment horizontal="right"/>
    </xf>
    <xf numFmtId="0" fontId="6" fillId="0" borderId="1" xfId="10" applyFont="1" applyBorder="1"/>
    <xf numFmtId="165" fontId="6" fillId="0" borderId="1" xfId="10" applyNumberFormat="1" applyFont="1" applyBorder="1"/>
    <xf numFmtId="0" fontId="7" fillId="2" borderId="0" xfId="0" applyFont="1" applyFill="1"/>
    <xf numFmtId="0" fontId="6" fillId="4" borderId="0" xfId="0" applyFont="1" applyFill="1"/>
    <xf numFmtId="49" fontId="5" fillId="4" borderId="0" xfId="0" applyNumberFormat="1" applyFont="1" applyFill="1" applyAlignment="1">
      <alignment horizontal="left"/>
    </xf>
    <xf numFmtId="165" fontId="7" fillId="0" borderId="0" xfId="2737" applyNumberFormat="1" applyFont="1"/>
    <xf numFmtId="165" fontId="7" fillId="0" borderId="1" xfId="1" applyNumberFormat="1" applyFont="1" applyBorder="1"/>
    <xf numFmtId="166" fontId="5" fillId="0" borderId="1" xfId="284" applyNumberFormat="1" applyFont="1" applyBorder="1"/>
    <xf numFmtId="17" fontId="4" fillId="0" borderId="1" xfId="0" applyNumberFormat="1" applyFont="1" applyBorder="1"/>
    <xf numFmtId="169" fontId="7" fillId="0" borderId="1" xfId="2734" applyNumberFormat="1" applyFont="1" applyBorder="1"/>
    <xf numFmtId="170" fontId="5" fillId="0" borderId="1" xfId="0" applyNumberFormat="1" applyFont="1" applyBorder="1"/>
    <xf numFmtId="167" fontId="4" fillId="0" borderId="0" xfId="280" applyNumberFormat="1" applyFont="1"/>
    <xf numFmtId="169" fontId="6" fillId="0" borderId="1" xfId="2734" applyNumberFormat="1" applyFont="1" applyBorder="1"/>
    <xf numFmtId="167" fontId="7" fillId="0" borderId="16" xfId="280" applyNumberFormat="1" applyFont="1" applyBorder="1"/>
    <xf numFmtId="49" fontId="5" fillId="4" borderId="0" xfId="0" applyNumberFormat="1" applyFont="1" applyFill="1"/>
    <xf numFmtId="0" fontId="7" fillId="0" borderId="0" xfId="0" applyFont="1" applyAlignment="1">
      <alignment horizontal="left"/>
    </xf>
    <xf numFmtId="0" fontId="6" fillId="6" borderId="1" xfId="0" applyFont="1" applyFill="1" applyBorder="1"/>
    <xf numFmtId="165" fontId="7" fillId="6" borderId="1" xfId="0" applyNumberFormat="1" applyFont="1" applyFill="1" applyBorder="1"/>
    <xf numFmtId="9" fontId="7" fillId="6" borderId="1" xfId="280" applyFont="1" applyFill="1" applyBorder="1"/>
    <xf numFmtId="167" fontId="6" fillId="0" borderId="1" xfId="280" applyNumberFormat="1" applyFont="1" applyBorder="1"/>
    <xf numFmtId="0" fontId="7" fillId="4" borderId="1" xfId="0" applyFont="1" applyFill="1" applyBorder="1" applyAlignment="1">
      <alignment vertical="center" wrapText="1"/>
    </xf>
    <xf numFmtId="0" fontId="7" fillId="0" borderId="1" xfId="0" applyFont="1" applyBorder="1" applyAlignment="1">
      <alignment horizontal="left"/>
    </xf>
    <xf numFmtId="0" fontId="7" fillId="0" borderId="1" xfId="0" applyFont="1" applyBorder="1" applyAlignment="1">
      <alignment horizontal="right"/>
    </xf>
    <xf numFmtId="0" fontId="7" fillId="4" borderId="20" xfId="0" applyFont="1" applyFill="1" applyBorder="1"/>
    <xf numFmtId="0" fontId="7" fillId="4" borderId="1" xfId="0" applyFont="1" applyFill="1" applyBorder="1"/>
    <xf numFmtId="0" fontId="7" fillId="4" borderId="21" xfId="0" applyFont="1" applyFill="1" applyBorder="1"/>
    <xf numFmtId="0" fontId="7" fillId="4" borderId="16" xfId="0" applyFont="1" applyFill="1" applyBorder="1"/>
    <xf numFmtId="0" fontId="7" fillId="4" borderId="8" xfId="0" applyFont="1" applyFill="1" applyBorder="1"/>
    <xf numFmtId="0" fontId="7" fillId="4" borderId="7" xfId="0" applyFont="1" applyFill="1" applyBorder="1"/>
    <xf numFmtId="0" fontId="5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vertical="center" wrapText="1"/>
    </xf>
    <xf numFmtId="165" fontId="7" fillId="0" borderId="0" xfId="2734" applyNumberFormat="1" applyFont="1"/>
    <xf numFmtId="169" fontId="7" fillId="0" borderId="1" xfId="2734" applyNumberFormat="1" applyFont="1" applyBorder="1" applyAlignment="1">
      <alignment horizontal="right"/>
    </xf>
    <xf numFmtId="167" fontId="4" fillId="0" borderId="14" xfId="280" applyNumberFormat="1" applyFont="1" applyBorder="1"/>
    <xf numFmtId="167" fontId="5" fillId="3" borderId="13" xfId="280" applyNumberFormat="1" applyFont="1" applyFill="1" applyBorder="1"/>
    <xf numFmtId="0" fontId="8" fillId="0" borderId="0" xfId="282" applyFont="1"/>
    <xf numFmtId="165" fontId="7" fillId="5" borderId="23" xfId="2732" applyNumberFormat="1" applyFont="1" applyFill="1" applyBorder="1"/>
    <xf numFmtId="165" fontId="7" fillId="0" borderId="23" xfId="2732" applyNumberFormat="1" applyFont="1" applyBorder="1"/>
    <xf numFmtId="0" fontId="27" fillId="4" borderId="1" xfId="0" applyFont="1" applyFill="1" applyBorder="1"/>
    <xf numFmtId="3" fontId="7" fillId="5" borderId="23" xfId="1" applyNumberFormat="1" applyFont="1" applyFill="1" applyBorder="1"/>
    <xf numFmtId="3" fontId="7" fillId="5" borderId="24" xfId="0" applyNumberFormat="1" applyFont="1" applyFill="1" applyBorder="1"/>
    <xf numFmtId="3" fontId="7" fillId="0" borderId="23" xfId="1" applyNumberFormat="1" applyFont="1" applyBorder="1"/>
    <xf numFmtId="3" fontId="7" fillId="0" borderId="24" xfId="0" applyNumberFormat="1" applyFont="1" applyBorder="1"/>
    <xf numFmtId="17" fontId="7" fillId="0" borderId="2" xfId="0" applyNumberFormat="1" applyFont="1" applyBorder="1"/>
    <xf numFmtId="166" fontId="7" fillId="0" borderId="2" xfId="0" applyNumberFormat="1" applyFont="1" applyBorder="1"/>
    <xf numFmtId="17" fontId="7" fillId="0" borderId="4" xfId="0" applyNumberFormat="1" applyFont="1" applyBorder="1"/>
    <xf numFmtId="166" fontId="7" fillId="0" borderId="4" xfId="0" applyNumberFormat="1" applyFont="1" applyBorder="1"/>
    <xf numFmtId="167" fontId="7" fillId="0" borderId="4" xfId="280" applyNumberFormat="1" applyFont="1" applyBorder="1"/>
    <xf numFmtId="17" fontId="7" fillId="0" borderId="3" xfId="0" applyNumberFormat="1" applyFont="1" applyBorder="1"/>
    <xf numFmtId="167" fontId="7" fillId="0" borderId="3" xfId="280" applyNumberFormat="1" applyFont="1" applyBorder="1"/>
    <xf numFmtId="0" fontId="6" fillId="0" borderId="0" xfId="17" applyFont="1"/>
    <xf numFmtId="0" fontId="7" fillId="0" borderId="0" xfId="17" applyFont="1"/>
    <xf numFmtId="0" fontId="7" fillId="4" borderId="1" xfId="10" applyFont="1" applyFill="1" applyBorder="1"/>
    <xf numFmtId="0" fontId="6" fillId="4" borderId="1" xfId="0" applyFont="1" applyFill="1" applyBorder="1" applyAlignment="1">
      <alignment vertical="center"/>
    </xf>
    <xf numFmtId="0" fontId="6" fillId="4" borderId="1" xfId="10" applyFont="1" applyFill="1" applyBorder="1" applyAlignment="1">
      <alignment vertical="center"/>
    </xf>
    <xf numFmtId="167" fontId="7" fillId="0" borderId="0" xfId="10" applyNumberFormat="1" applyFont="1"/>
    <xf numFmtId="168" fontId="7" fillId="0" borderId="0" xfId="10" applyNumberFormat="1" applyFont="1"/>
    <xf numFmtId="164" fontId="7" fillId="0" borderId="0" xfId="284" applyFont="1"/>
    <xf numFmtId="0" fontId="7" fillId="0" borderId="4" xfId="0" applyFont="1" applyBorder="1"/>
    <xf numFmtId="166" fontId="7" fillId="0" borderId="4" xfId="284" applyNumberFormat="1" applyFont="1" applyBorder="1"/>
    <xf numFmtId="0" fontId="7" fillId="0" borderId="3" xfId="0" applyFont="1" applyBorder="1"/>
    <xf numFmtId="166" fontId="7" fillId="0" borderId="3" xfId="284" applyNumberFormat="1" applyFont="1" applyBorder="1"/>
    <xf numFmtId="0" fontId="6" fillId="0" borderId="2" xfId="0" applyFont="1" applyBorder="1"/>
    <xf numFmtId="165" fontId="7" fillId="0" borderId="1" xfId="295" applyNumberFormat="1" applyFont="1" applyBorder="1" applyAlignment="1">
      <alignment horizontal="right"/>
    </xf>
    <xf numFmtId="0" fontId="7" fillId="2" borderId="1" xfId="0" applyFont="1" applyFill="1" applyBorder="1" applyAlignment="1">
      <alignment horizontal="left"/>
    </xf>
    <xf numFmtId="166" fontId="7" fillId="2" borderId="1" xfId="0" applyNumberFormat="1" applyFont="1" applyFill="1" applyBorder="1" applyAlignment="1">
      <alignment horizontal="right"/>
    </xf>
    <xf numFmtId="0" fontId="7" fillId="2" borderId="1" xfId="0" applyFont="1" applyFill="1" applyBorder="1" applyAlignment="1">
      <alignment horizontal="right"/>
    </xf>
    <xf numFmtId="167" fontId="7" fillId="2" borderId="1" xfId="280" applyNumberFormat="1" applyFont="1" applyFill="1" applyBorder="1" applyAlignment="1">
      <alignment horizontal="right"/>
    </xf>
    <xf numFmtId="0" fontId="6" fillId="4" borderId="2" xfId="0" applyFont="1" applyFill="1" applyBorder="1"/>
    <xf numFmtId="0" fontId="6" fillId="4" borderId="1" xfId="0" applyFont="1" applyFill="1" applyBorder="1" applyAlignment="1">
      <alignment horizontal="center"/>
    </xf>
    <xf numFmtId="0" fontId="18" fillId="3" borderId="0" xfId="0" applyFont="1" applyFill="1" applyAlignment="1">
      <alignment horizontal="left"/>
    </xf>
    <xf numFmtId="0" fontId="10" fillId="0" borderId="0" xfId="0" applyFont="1" applyAlignment="1">
      <alignment horizontal="center"/>
    </xf>
    <xf numFmtId="0" fontId="5" fillId="2" borderId="0" xfId="0" applyFont="1" applyFill="1" applyAlignment="1">
      <alignment horizontal="left"/>
    </xf>
    <xf numFmtId="0" fontId="8" fillId="0" borderId="0" xfId="282" applyFont="1" applyFill="1" applyAlignment="1">
      <alignment horizontal="center"/>
    </xf>
    <xf numFmtId="0" fontId="8" fillId="0" borderId="0" xfId="282" applyFont="1" applyAlignment="1">
      <alignment horizontal="center"/>
    </xf>
    <xf numFmtId="0" fontId="5" fillId="4" borderId="1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/>
    </xf>
    <xf numFmtId="0" fontId="22" fillId="4" borderId="1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left"/>
    </xf>
    <xf numFmtId="166" fontId="7" fillId="0" borderId="5" xfId="0" applyNumberFormat="1" applyFont="1" applyBorder="1" applyAlignment="1">
      <alignment horizontal="center"/>
    </xf>
    <xf numFmtId="0" fontId="6" fillId="0" borderId="2" xfId="0" applyFont="1" applyBorder="1" applyAlignment="1">
      <alignment horizontal="center" vertical="center" textRotation="90"/>
    </xf>
    <xf numFmtId="0" fontId="6" fillId="0" borderId="4" xfId="0" applyFont="1" applyBorder="1" applyAlignment="1">
      <alignment horizontal="center" vertical="center" textRotation="90"/>
    </xf>
    <xf numFmtId="0" fontId="6" fillId="0" borderId="3" xfId="0" applyFont="1" applyBorder="1" applyAlignment="1">
      <alignment horizontal="center" vertical="center" textRotation="90"/>
    </xf>
    <xf numFmtId="0" fontId="6" fillId="0" borderId="0" xfId="0" applyFont="1" applyAlignment="1">
      <alignment horizontal="left"/>
    </xf>
    <xf numFmtId="0" fontId="15" fillId="0" borderId="0" xfId="0" applyFont="1" applyAlignment="1">
      <alignment horizontal="left"/>
    </xf>
    <xf numFmtId="0" fontId="10" fillId="0" borderId="0" xfId="0" applyFont="1" applyAlignment="1">
      <alignment horizontal="center" vertical="center" textRotation="255"/>
    </xf>
    <xf numFmtId="0" fontId="6" fillId="0" borderId="0" xfId="0" applyFont="1" applyAlignment="1">
      <alignment horizontal="left" vertical="top"/>
    </xf>
    <xf numFmtId="0" fontId="6" fillId="4" borderId="1" xfId="0" applyFont="1" applyFill="1" applyBorder="1" applyAlignment="1">
      <alignment horizontal="right" vertical="center"/>
    </xf>
    <xf numFmtId="0" fontId="6" fillId="4" borderId="1" xfId="0" applyFont="1" applyFill="1" applyBorder="1" applyAlignment="1">
      <alignment horizontal="left" vertical="center"/>
    </xf>
    <xf numFmtId="17" fontId="6" fillId="4" borderId="1" xfId="0" applyNumberFormat="1" applyFont="1" applyFill="1" applyBorder="1" applyAlignment="1">
      <alignment horizontal="center"/>
    </xf>
    <xf numFmtId="17" fontId="5" fillId="4" borderId="1" xfId="0" applyNumberFormat="1" applyFont="1" applyFill="1" applyBorder="1" applyAlignment="1">
      <alignment horizontal="center"/>
    </xf>
    <xf numFmtId="0" fontId="8" fillId="0" borderId="0" xfId="282" quotePrefix="1" applyFont="1" applyAlignment="1">
      <alignment horizontal="center"/>
    </xf>
    <xf numFmtId="0" fontId="6" fillId="0" borderId="0" xfId="285" applyFont="1" applyAlignment="1">
      <alignment horizontal="left"/>
    </xf>
    <xf numFmtId="0" fontId="5" fillId="4" borderId="1" xfId="10" applyFont="1" applyFill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6" fillId="4" borderId="1" xfId="0" applyFont="1" applyFill="1" applyBorder="1" applyAlignment="1">
      <alignment horizontal="center" vertical="center"/>
    </xf>
    <xf numFmtId="0" fontId="9" fillId="0" borderId="0" xfId="282" applyFont="1" applyAlignment="1">
      <alignment horizontal="center"/>
    </xf>
    <xf numFmtId="0" fontId="6" fillId="4" borderId="1" xfId="10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24" fillId="0" borderId="0" xfId="282" applyFont="1" applyAlignment="1">
      <alignment horizontal="center"/>
    </xf>
  </cellXfs>
  <cellStyles count="2738">
    <cellStyle name="Comma" xfId="1" builtinId="3"/>
    <cellStyle name="Comma 10" xfId="38" xr:uid="{00000000-0005-0000-0000-000001000000}"/>
    <cellStyle name="Comma 10 10" xfId="2479" xr:uid="{00000000-0005-0000-0000-000002000000}"/>
    <cellStyle name="Comma 10 10 2" xfId="2732" xr:uid="{00000000-0005-0000-0000-000003000000}"/>
    <cellStyle name="Comma 10 11" xfId="318" xr:uid="{00000000-0005-0000-0000-000004000000}"/>
    <cellStyle name="Comma 10 2" xfId="42" xr:uid="{00000000-0005-0000-0000-000005000000}"/>
    <cellStyle name="Comma 10 2 10" xfId="322" xr:uid="{00000000-0005-0000-0000-000006000000}"/>
    <cellStyle name="Comma 10 2 2" xfId="6" xr:uid="{00000000-0005-0000-0000-000007000000}"/>
    <cellStyle name="Comma 10 2 2 2" xfId="7" xr:uid="{00000000-0005-0000-0000-000008000000}"/>
    <cellStyle name="Comma 10 2 2 2 2" xfId="16" xr:uid="{00000000-0005-0000-0000-000009000000}"/>
    <cellStyle name="Comma 10 2 2 2 2 2" xfId="273" xr:uid="{00000000-0005-0000-0000-00000A000000}"/>
    <cellStyle name="Comma 10 2 2 2 2 2 2" xfId="820" xr:uid="{00000000-0005-0000-0000-00000B000000}"/>
    <cellStyle name="Comma 10 2 2 2 2 2 2 2" xfId="289" xr:uid="{00000000-0005-0000-0000-00000C000000}"/>
    <cellStyle name="Comma 10 2 2 2 2 2 2 2 2" xfId="295" xr:uid="{00000000-0005-0000-0000-00000D000000}"/>
    <cellStyle name="Comma 10 2 2 2 2 2 2 2 2 2" xfId="2438" xr:uid="{00000000-0005-0000-0000-00000E000000}"/>
    <cellStyle name="Comma 10 2 2 2 2 2 2 2 3" xfId="2726" xr:uid="{00000000-0005-0000-0000-00000F000000}"/>
    <cellStyle name="Comma 10 2 2 2 2 2 2 2 4" xfId="1358" xr:uid="{00000000-0005-0000-0000-000010000000}"/>
    <cellStyle name="Comma 10 2 2 2 2 2 2 3" xfId="1900" xr:uid="{00000000-0005-0000-0000-000011000000}"/>
    <cellStyle name="Comma 10 2 2 2 2 2 3" xfId="1091" xr:uid="{00000000-0005-0000-0000-000012000000}"/>
    <cellStyle name="Comma 10 2 2 2 2 2 3 2" xfId="2171" xr:uid="{00000000-0005-0000-0000-000013000000}"/>
    <cellStyle name="Comma 10 2 2 2 2 2 4" xfId="1633" xr:uid="{00000000-0005-0000-0000-000014000000}"/>
    <cellStyle name="Comma 10 2 2 2 2 2 5" xfId="2714" xr:uid="{00000000-0005-0000-0000-000015000000}"/>
    <cellStyle name="Comma 10 2 2 2 2 2 6" xfId="553" xr:uid="{00000000-0005-0000-0000-000016000000}"/>
    <cellStyle name="Comma 10 2 2 2 2 3" xfId="577" xr:uid="{00000000-0005-0000-0000-000017000000}"/>
    <cellStyle name="Comma 10 2 2 2 2 3 2" xfId="1115" xr:uid="{00000000-0005-0000-0000-000018000000}"/>
    <cellStyle name="Comma 10 2 2 2 2 3 2 2" xfId="2195" xr:uid="{00000000-0005-0000-0000-000019000000}"/>
    <cellStyle name="Comma 10 2 2 2 2 3 3" xfId="1657" xr:uid="{00000000-0005-0000-0000-00001A000000}"/>
    <cellStyle name="Comma 10 2 2 2 2 4" xfId="848" xr:uid="{00000000-0005-0000-0000-00001B000000}"/>
    <cellStyle name="Comma 10 2 2 2 2 4 2" xfId="1928" xr:uid="{00000000-0005-0000-0000-00001C000000}"/>
    <cellStyle name="Comma 10 2 2 2 2 5" xfId="1390" xr:uid="{00000000-0005-0000-0000-00001D000000}"/>
    <cellStyle name="Comma 10 2 2 2 2 6" xfId="2471" xr:uid="{00000000-0005-0000-0000-00001E000000}"/>
    <cellStyle name="Comma 10 2 2 2 2 7" xfId="310" xr:uid="{00000000-0005-0000-0000-00001F000000}"/>
    <cellStyle name="Comma 10 2 2 2 3" xfId="209" xr:uid="{00000000-0005-0000-0000-000020000000}"/>
    <cellStyle name="Comma 10 2 2 2 3 2" xfId="756" xr:uid="{00000000-0005-0000-0000-000021000000}"/>
    <cellStyle name="Comma 10 2 2 2 3 2 2" xfId="1294" xr:uid="{00000000-0005-0000-0000-000022000000}"/>
    <cellStyle name="Comma 10 2 2 2 3 2 2 2" xfId="2374" xr:uid="{00000000-0005-0000-0000-000023000000}"/>
    <cellStyle name="Comma 10 2 2 2 3 2 3" xfId="1836" xr:uid="{00000000-0005-0000-0000-000024000000}"/>
    <cellStyle name="Comma 10 2 2 2 3 3" xfId="1027" xr:uid="{00000000-0005-0000-0000-000025000000}"/>
    <cellStyle name="Comma 10 2 2 2 3 3 2" xfId="2107" xr:uid="{00000000-0005-0000-0000-000026000000}"/>
    <cellStyle name="Comma 10 2 2 2 3 4" xfId="1569" xr:uid="{00000000-0005-0000-0000-000027000000}"/>
    <cellStyle name="Comma 10 2 2 2 3 5" xfId="2650" xr:uid="{00000000-0005-0000-0000-000028000000}"/>
    <cellStyle name="Comma 10 2 2 2 3 6" xfId="489" xr:uid="{00000000-0005-0000-0000-000029000000}"/>
    <cellStyle name="Comma 10 2 2 2 4" xfId="571" xr:uid="{00000000-0005-0000-0000-00002A000000}"/>
    <cellStyle name="Comma 10 2 2 2 4 2" xfId="1109" xr:uid="{00000000-0005-0000-0000-00002B000000}"/>
    <cellStyle name="Comma 10 2 2 2 4 2 2" xfId="2189" xr:uid="{00000000-0005-0000-0000-00002C000000}"/>
    <cellStyle name="Comma 10 2 2 2 4 3" xfId="1651" xr:uid="{00000000-0005-0000-0000-00002D000000}"/>
    <cellStyle name="Comma 10 2 2 2 5" xfId="842" xr:uid="{00000000-0005-0000-0000-00002E000000}"/>
    <cellStyle name="Comma 10 2 2 2 5 2" xfId="1922" xr:uid="{00000000-0005-0000-0000-00002F000000}"/>
    <cellStyle name="Comma 10 2 2 2 6" xfId="1384" xr:uid="{00000000-0005-0000-0000-000030000000}"/>
    <cellStyle name="Comma 10 2 2 2 7" xfId="2465" xr:uid="{00000000-0005-0000-0000-000031000000}"/>
    <cellStyle name="Comma 10 2 2 2 8" xfId="304" xr:uid="{00000000-0005-0000-0000-000032000000}"/>
    <cellStyle name="Comma 10 2 2 3" xfId="115" xr:uid="{00000000-0005-0000-0000-000033000000}"/>
    <cellStyle name="Comma 10 2 2 3 2" xfId="241" xr:uid="{00000000-0005-0000-0000-000034000000}"/>
    <cellStyle name="Comma 10 2 2 3 2 2" xfId="788" xr:uid="{00000000-0005-0000-0000-000035000000}"/>
    <cellStyle name="Comma 10 2 2 3 2 2 2" xfId="1326" xr:uid="{00000000-0005-0000-0000-000036000000}"/>
    <cellStyle name="Comma 10 2 2 3 2 2 2 2" xfId="2406" xr:uid="{00000000-0005-0000-0000-000037000000}"/>
    <cellStyle name="Comma 10 2 2 3 2 2 3" xfId="1868" xr:uid="{00000000-0005-0000-0000-000038000000}"/>
    <cellStyle name="Comma 10 2 2 3 2 3" xfId="1059" xr:uid="{00000000-0005-0000-0000-000039000000}"/>
    <cellStyle name="Comma 10 2 2 3 2 3 2" xfId="2139" xr:uid="{00000000-0005-0000-0000-00003A000000}"/>
    <cellStyle name="Comma 10 2 2 3 2 4" xfId="1601" xr:uid="{00000000-0005-0000-0000-00003B000000}"/>
    <cellStyle name="Comma 10 2 2 3 2 5" xfId="2682" xr:uid="{00000000-0005-0000-0000-00003C000000}"/>
    <cellStyle name="Comma 10 2 2 3 2 6" xfId="521" xr:uid="{00000000-0005-0000-0000-00003D000000}"/>
    <cellStyle name="Comma 10 2 2 3 3" xfId="662" xr:uid="{00000000-0005-0000-0000-00003E000000}"/>
    <cellStyle name="Comma 10 2 2 3 3 2" xfId="1200" xr:uid="{00000000-0005-0000-0000-00003F000000}"/>
    <cellStyle name="Comma 10 2 2 3 3 2 2" xfId="2280" xr:uid="{00000000-0005-0000-0000-000040000000}"/>
    <cellStyle name="Comma 10 2 2 3 3 3" xfId="1742" xr:uid="{00000000-0005-0000-0000-000041000000}"/>
    <cellStyle name="Comma 10 2 2 3 4" xfId="933" xr:uid="{00000000-0005-0000-0000-000042000000}"/>
    <cellStyle name="Comma 10 2 2 3 4 2" xfId="2013" xr:uid="{00000000-0005-0000-0000-000043000000}"/>
    <cellStyle name="Comma 10 2 2 3 5" xfId="1475" xr:uid="{00000000-0005-0000-0000-000044000000}"/>
    <cellStyle name="Comma 10 2 2 3 6" xfId="2556" xr:uid="{00000000-0005-0000-0000-000045000000}"/>
    <cellStyle name="Comma 10 2 2 3 7" xfId="395" xr:uid="{00000000-0005-0000-0000-000046000000}"/>
    <cellStyle name="Comma 10 2 2 4" xfId="177" xr:uid="{00000000-0005-0000-0000-000047000000}"/>
    <cellStyle name="Comma 10 2 2 4 2" xfId="724" xr:uid="{00000000-0005-0000-0000-000048000000}"/>
    <cellStyle name="Comma 10 2 2 4 2 2" xfId="1262" xr:uid="{00000000-0005-0000-0000-000049000000}"/>
    <cellStyle name="Comma 10 2 2 4 2 2 2" xfId="2342" xr:uid="{00000000-0005-0000-0000-00004A000000}"/>
    <cellStyle name="Comma 10 2 2 4 2 3" xfId="1804" xr:uid="{00000000-0005-0000-0000-00004B000000}"/>
    <cellStyle name="Comma 10 2 2 4 3" xfId="995" xr:uid="{00000000-0005-0000-0000-00004C000000}"/>
    <cellStyle name="Comma 10 2 2 4 3 2" xfId="2075" xr:uid="{00000000-0005-0000-0000-00004D000000}"/>
    <cellStyle name="Comma 10 2 2 4 4" xfId="1537" xr:uid="{00000000-0005-0000-0000-00004E000000}"/>
    <cellStyle name="Comma 10 2 2 4 5" xfId="2618" xr:uid="{00000000-0005-0000-0000-00004F000000}"/>
    <cellStyle name="Comma 10 2 2 4 6" xfId="457" xr:uid="{00000000-0005-0000-0000-000050000000}"/>
    <cellStyle name="Comma 10 2 2 5" xfId="570" xr:uid="{00000000-0005-0000-0000-000051000000}"/>
    <cellStyle name="Comma 10 2 2 5 2" xfId="1108" xr:uid="{00000000-0005-0000-0000-000052000000}"/>
    <cellStyle name="Comma 10 2 2 5 2 2" xfId="2188" xr:uid="{00000000-0005-0000-0000-000053000000}"/>
    <cellStyle name="Comma 10 2 2 5 3" xfId="1650" xr:uid="{00000000-0005-0000-0000-000054000000}"/>
    <cellStyle name="Comma 10 2 2 6" xfId="841" xr:uid="{00000000-0005-0000-0000-000055000000}"/>
    <cellStyle name="Comma 10 2 2 6 2" xfId="1921" xr:uid="{00000000-0005-0000-0000-000056000000}"/>
    <cellStyle name="Comma 10 2 2 7" xfId="1383" xr:uid="{00000000-0005-0000-0000-000057000000}"/>
    <cellStyle name="Comma 10 2 2 8" xfId="2464" xr:uid="{00000000-0005-0000-0000-000058000000}"/>
    <cellStyle name="Comma 10 2 2 9" xfId="303" xr:uid="{00000000-0005-0000-0000-000059000000}"/>
    <cellStyle name="Comma 10 2 3" xfId="70" xr:uid="{00000000-0005-0000-0000-00005A000000}"/>
    <cellStyle name="Comma 10 2 3 2" xfId="132" xr:uid="{00000000-0005-0000-0000-00005B000000}"/>
    <cellStyle name="Comma 10 2 3 2 2" xfId="258" xr:uid="{00000000-0005-0000-0000-00005C000000}"/>
    <cellStyle name="Comma 10 2 3 2 2 2" xfId="805" xr:uid="{00000000-0005-0000-0000-00005D000000}"/>
    <cellStyle name="Comma 10 2 3 2 2 2 2" xfId="1343" xr:uid="{00000000-0005-0000-0000-00005E000000}"/>
    <cellStyle name="Comma 10 2 3 2 2 2 2 2" xfId="2423" xr:uid="{00000000-0005-0000-0000-00005F000000}"/>
    <cellStyle name="Comma 10 2 3 2 2 2 3" xfId="1885" xr:uid="{00000000-0005-0000-0000-000060000000}"/>
    <cellStyle name="Comma 10 2 3 2 2 3" xfId="1076" xr:uid="{00000000-0005-0000-0000-000061000000}"/>
    <cellStyle name="Comma 10 2 3 2 2 3 2" xfId="2156" xr:uid="{00000000-0005-0000-0000-000062000000}"/>
    <cellStyle name="Comma 10 2 3 2 2 4" xfId="1618" xr:uid="{00000000-0005-0000-0000-000063000000}"/>
    <cellStyle name="Comma 10 2 3 2 2 5" xfId="2699" xr:uid="{00000000-0005-0000-0000-000064000000}"/>
    <cellStyle name="Comma 10 2 3 2 2 6" xfId="538" xr:uid="{00000000-0005-0000-0000-000065000000}"/>
    <cellStyle name="Comma 10 2 3 2 3" xfId="679" xr:uid="{00000000-0005-0000-0000-000066000000}"/>
    <cellStyle name="Comma 10 2 3 2 3 2" xfId="1217" xr:uid="{00000000-0005-0000-0000-000067000000}"/>
    <cellStyle name="Comma 10 2 3 2 3 2 2" xfId="2297" xr:uid="{00000000-0005-0000-0000-000068000000}"/>
    <cellStyle name="Comma 10 2 3 2 3 3" xfId="1759" xr:uid="{00000000-0005-0000-0000-000069000000}"/>
    <cellStyle name="Comma 10 2 3 2 4" xfId="950" xr:uid="{00000000-0005-0000-0000-00006A000000}"/>
    <cellStyle name="Comma 10 2 3 2 4 2" xfId="2030" xr:uid="{00000000-0005-0000-0000-00006B000000}"/>
    <cellStyle name="Comma 10 2 3 2 5" xfId="1492" xr:uid="{00000000-0005-0000-0000-00006C000000}"/>
    <cellStyle name="Comma 10 2 3 2 6" xfId="2573" xr:uid="{00000000-0005-0000-0000-00006D000000}"/>
    <cellStyle name="Comma 10 2 3 2 7" xfId="412" xr:uid="{00000000-0005-0000-0000-00006E000000}"/>
    <cellStyle name="Comma 10 2 3 3" xfId="194" xr:uid="{00000000-0005-0000-0000-00006F000000}"/>
    <cellStyle name="Comma 10 2 3 3 2" xfId="741" xr:uid="{00000000-0005-0000-0000-000070000000}"/>
    <cellStyle name="Comma 10 2 3 3 2 2" xfId="1279" xr:uid="{00000000-0005-0000-0000-000071000000}"/>
    <cellStyle name="Comma 10 2 3 3 2 2 2" xfId="2359" xr:uid="{00000000-0005-0000-0000-000072000000}"/>
    <cellStyle name="Comma 10 2 3 3 2 3" xfId="1821" xr:uid="{00000000-0005-0000-0000-000073000000}"/>
    <cellStyle name="Comma 10 2 3 3 3" xfId="1012" xr:uid="{00000000-0005-0000-0000-000074000000}"/>
    <cellStyle name="Comma 10 2 3 3 3 2" xfId="2092" xr:uid="{00000000-0005-0000-0000-000075000000}"/>
    <cellStyle name="Comma 10 2 3 3 4" xfId="1554" xr:uid="{00000000-0005-0000-0000-000076000000}"/>
    <cellStyle name="Comma 10 2 3 3 5" xfId="2635" xr:uid="{00000000-0005-0000-0000-000077000000}"/>
    <cellStyle name="Comma 10 2 3 3 6" xfId="474" xr:uid="{00000000-0005-0000-0000-000078000000}"/>
    <cellStyle name="Comma 10 2 3 4" xfId="617" xr:uid="{00000000-0005-0000-0000-000079000000}"/>
    <cellStyle name="Comma 10 2 3 4 2" xfId="1155" xr:uid="{00000000-0005-0000-0000-00007A000000}"/>
    <cellStyle name="Comma 10 2 3 4 2 2" xfId="2235" xr:uid="{00000000-0005-0000-0000-00007B000000}"/>
    <cellStyle name="Comma 10 2 3 4 3" xfId="1697" xr:uid="{00000000-0005-0000-0000-00007C000000}"/>
    <cellStyle name="Comma 10 2 3 5" xfId="888" xr:uid="{00000000-0005-0000-0000-00007D000000}"/>
    <cellStyle name="Comma 10 2 3 5 2" xfId="1968" xr:uid="{00000000-0005-0000-0000-00007E000000}"/>
    <cellStyle name="Comma 10 2 3 6" xfId="1430" xr:uid="{00000000-0005-0000-0000-00007F000000}"/>
    <cellStyle name="Comma 10 2 3 7" xfId="2511" xr:uid="{00000000-0005-0000-0000-000080000000}"/>
    <cellStyle name="Comma 10 2 3 8" xfId="350" xr:uid="{00000000-0005-0000-0000-000081000000}"/>
    <cellStyle name="Comma 10 2 4" xfId="100" xr:uid="{00000000-0005-0000-0000-000082000000}"/>
    <cellStyle name="Comma 10 2 4 2" xfId="226" xr:uid="{00000000-0005-0000-0000-000083000000}"/>
    <cellStyle name="Comma 10 2 4 2 2" xfId="773" xr:uid="{00000000-0005-0000-0000-000084000000}"/>
    <cellStyle name="Comma 10 2 4 2 2 2" xfId="1311" xr:uid="{00000000-0005-0000-0000-000085000000}"/>
    <cellStyle name="Comma 10 2 4 2 2 2 2" xfId="2391" xr:uid="{00000000-0005-0000-0000-000086000000}"/>
    <cellStyle name="Comma 10 2 4 2 2 3" xfId="1853" xr:uid="{00000000-0005-0000-0000-000087000000}"/>
    <cellStyle name="Comma 10 2 4 2 3" xfId="1044" xr:uid="{00000000-0005-0000-0000-000088000000}"/>
    <cellStyle name="Comma 10 2 4 2 3 2" xfId="2124" xr:uid="{00000000-0005-0000-0000-000089000000}"/>
    <cellStyle name="Comma 10 2 4 2 4" xfId="1586" xr:uid="{00000000-0005-0000-0000-00008A000000}"/>
    <cellStyle name="Comma 10 2 4 2 5" xfId="2667" xr:uid="{00000000-0005-0000-0000-00008B000000}"/>
    <cellStyle name="Comma 10 2 4 2 6" xfId="506" xr:uid="{00000000-0005-0000-0000-00008C000000}"/>
    <cellStyle name="Comma 10 2 4 3" xfId="647" xr:uid="{00000000-0005-0000-0000-00008D000000}"/>
    <cellStyle name="Comma 10 2 4 3 2" xfId="1185" xr:uid="{00000000-0005-0000-0000-00008E000000}"/>
    <cellStyle name="Comma 10 2 4 3 2 2" xfId="2265" xr:uid="{00000000-0005-0000-0000-00008F000000}"/>
    <cellStyle name="Comma 10 2 4 3 3" xfId="1727" xr:uid="{00000000-0005-0000-0000-000090000000}"/>
    <cellStyle name="Comma 10 2 4 4" xfId="918" xr:uid="{00000000-0005-0000-0000-000091000000}"/>
    <cellStyle name="Comma 10 2 4 4 2" xfId="1998" xr:uid="{00000000-0005-0000-0000-000092000000}"/>
    <cellStyle name="Comma 10 2 4 5" xfId="1460" xr:uid="{00000000-0005-0000-0000-000093000000}"/>
    <cellStyle name="Comma 10 2 4 6" xfId="2541" xr:uid="{00000000-0005-0000-0000-000094000000}"/>
    <cellStyle name="Comma 10 2 4 7" xfId="380" xr:uid="{00000000-0005-0000-0000-000095000000}"/>
    <cellStyle name="Comma 10 2 5" xfId="162" xr:uid="{00000000-0005-0000-0000-000096000000}"/>
    <cellStyle name="Comma 10 2 5 2" xfId="709" xr:uid="{00000000-0005-0000-0000-000097000000}"/>
    <cellStyle name="Comma 10 2 5 2 2" xfId="1247" xr:uid="{00000000-0005-0000-0000-000098000000}"/>
    <cellStyle name="Comma 10 2 5 2 2 2" xfId="2327" xr:uid="{00000000-0005-0000-0000-000099000000}"/>
    <cellStyle name="Comma 10 2 5 2 3" xfId="1789" xr:uid="{00000000-0005-0000-0000-00009A000000}"/>
    <cellStyle name="Comma 10 2 5 3" xfId="980" xr:uid="{00000000-0005-0000-0000-00009B000000}"/>
    <cellStyle name="Comma 10 2 5 3 2" xfId="2060" xr:uid="{00000000-0005-0000-0000-00009C000000}"/>
    <cellStyle name="Comma 10 2 5 4" xfId="1522" xr:uid="{00000000-0005-0000-0000-00009D000000}"/>
    <cellStyle name="Comma 10 2 5 5" xfId="2603" xr:uid="{00000000-0005-0000-0000-00009E000000}"/>
    <cellStyle name="Comma 10 2 5 6" xfId="442" xr:uid="{00000000-0005-0000-0000-00009F000000}"/>
    <cellStyle name="Comma 10 2 6" xfId="589" xr:uid="{00000000-0005-0000-0000-0000A0000000}"/>
    <cellStyle name="Comma 10 2 6 2" xfId="1127" xr:uid="{00000000-0005-0000-0000-0000A1000000}"/>
    <cellStyle name="Comma 10 2 6 2 2" xfId="2207" xr:uid="{00000000-0005-0000-0000-0000A2000000}"/>
    <cellStyle name="Comma 10 2 6 3" xfId="1669" xr:uid="{00000000-0005-0000-0000-0000A3000000}"/>
    <cellStyle name="Comma 10 2 7" xfId="860" xr:uid="{00000000-0005-0000-0000-0000A4000000}"/>
    <cellStyle name="Comma 10 2 7 2" xfId="1940" xr:uid="{00000000-0005-0000-0000-0000A5000000}"/>
    <cellStyle name="Comma 10 2 8" xfId="1402" xr:uid="{00000000-0005-0000-0000-0000A6000000}"/>
    <cellStyle name="Comma 10 2 9" xfId="2483" xr:uid="{00000000-0005-0000-0000-0000A7000000}"/>
    <cellStyle name="Comma 10 3" xfId="51" xr:uid="{00000000-0005-0000-0000-0000A8000000}"/>
    <cellStyle name="Comma 10 3 2" xfId="80" xr:uid="{00000000-0005-0000-0000-0000A9000000}"/>
    <cellStyle name="Comma 10 3 2 2" xfId="142" xr:uid="{00000000-0005-0000-0000-0000AA000000}"/>
    <cellStyle name="Comma 10 3 2 2 2" xfId="268" xr:uid="{00000000-0005-0000-0000-0000AB000000}"/>
    <cellStyle name="Comma 10 3 2 2 2 2" xfId="815" xr:uid="{00000000-0005-0000-0000-0000AC000000}"/>
    <cellStyle name="Comma 10 3 2 2 2 2 2" xfId="1353" xr:uid="{00000000-0005-0000-0000-0000AD000000}"/>
    <cellStyle name="Comma 10 3 2 2 2 2 2 2" xfId="2433" xr:uid="{00000000-0005-0000-0000-0000AE000000}"/>
    <cellStyle name="Comma 10 3 2 2 2 2 3" xfId="1895" xr:uid="{00000000-0005-0000-0000-0000AF000000}"/>
    <cellStyle name="Comma 10 3 2 2 2 3" xfId="1086" xr:uid="{00000000-0005-0000-0000-0000B0000000}"/>
    <cellStyle name="Comma 10 3 2 2 2 3 2" xfId="2166" xr:uid="{00000000-0005-0000-0000-0000B1000000}"/>
    <cellStyle name="Comma 10 3 2 2 2 4" xfId="1628" xr:uid="{00000000-0005-0000-0000-0000B2000000}"/>
    <cellStyle name="Comma 10 3 2 2 2 5" xfId="2709" xr:uid="{00000000-0005-0000-0000-0000B3000000}"/>
    <cellStyle name="Comma 10 3 2 2 2 6" xfId="548" xr:uid="{00000000-0005-0000-0000-0000B4000000}"/>
    <cellStyle name="Comma 10 3 2 2 3" xfId="689" xr:uid="{00000000-0005-0000-0000-0000B5000000}"/>
    <cellStyle name="Comma 10 3 2 2 3 2" xfId="1227" xr:uid="{00000000-0005-0000-0000-0000B6000000}"/>
    <cellStyle name="Comma 10 3 2 2 3 2 2" xfId="2307" xr:uid="{00000000-0005-0000-0000-0000B7000000}"/>
    <cellStyle name="Comma 10 3 2 2 3 3" xfId="1769" xr:uid="{00000000-0005-0000-0000-0000B8000000}"/>
    <cellStyle name="Comma 10 3 2 2 4" xfId="960" xr:uid="{00000000-0005-0000-0000-0000B9000000}"/>
    <cellStyle name="Comma 10 3 2 2 4 2" xfId="2040" xr:uid="{00000000-0005-0000-0000-0000BA000000}"/>
    <cellStyle name="Comma 10 3 2 2 5" xfId="1502" xr:uid="{00000000-0005-0000-0000-0000BB000000}"/>
    <cellStyle name="Comma 10 3 2 2 6" xfId="2583" xr:uid="{00000000-0005-0000-0000-0000BC000000}"/>
    <cellStyle name="Comma 10 3 2 2 7" xfId="422" xr:uid="{00000000-0005-0000-0000-0000BD000000}"/>
    <cellStyle name="Comma 10 3 2 3" xfId="204" xr:uid="{00000000-0005-0000-0000-0000BE000000}"/>
    <cellStyle name="Comma 10 3 2 3 2" xfId="751" xr:uid="{00000000-0005-0000-0000-0000BF000000}"/>
    <cellStyle name="Comma 10 3 2 3 2 2" xfId="1289" xr:uid="{00000000-0005-0000-0000-0000C0000000}"/>
    <cellStyle name="Comma 10 3 2 3 2 2 2" xfId="2369" xr:uid="{00000000-0005-0000-0000-0000C1000000}"/>
    <cellStyle name="Comma 10 3 2 3 2 3" xfId="1831" xr:uid="{00000000-0005-0000-0000-0000C2000000}"/>
    <cellStyle name="Comma 10 3 2 3 3" xfId="1022" xr:uid="{00000000-0005-0000-0000-0000C3000000}"/>
    <cellStyle name="Comma 10 3 2 3 3 2" xfId="2102" xr:uid="{00000000-0005-0000-0000-0000C4000000}"/>
    <cellStyle name="Comma 10 3 2 3 4" xfId="1564" xr:uid="{00000000-0005-0000-0000-0000C5000000}"/>
    <cellStyle name="Comma 10 3 2 3 5" xfId="2645" xr:uid="{00000000-0005-0000-0000-0000C6000000}"/>
    <cellStyle name="Comma 10 3 2 3 6" xfId="484" xr:uid="{00000000-0005-0000-0000-0000C7000000}"/>
    <cellStyle name="Comma 10 3 2 4" xfId="627" xr:uid="{00000000-0005-0000-0000-0000C8000000}"/>
    <cellStyle name="Comma 10 3 2 4 2" xfId="1165" xr:uid="{00000000-0005-0000-0000-0000C9000000}"/>
    <cellStyle name="Comma 10 3 2 4 2 2" xfId="2245" xr:uid="{00000000-0005-0000-0000-0000CA000000}"/>
    <cellStyle name="Comma 10 3 2 4 3" xfId="1707" xr:uid="{00000000-0005-0000-0000-0000CB000000}"/>
    <cellStyle name="Comma 10 3 2 5" xfId="898" xr:uid="{00000000-0005-0000-0000-0000CC000000}"/>
    <cellStyle name="Comma 10 3 2 5 2" xfId="1978" xr:uid="{00000000-0005-0000-0000-0000CD000000}"/>
    <cellStyle name="Comma 10 3 2 6" xfId="1440" xr:uid="{00000000-0005-0000-0000-0000CE000000}"/>
    <cellStyle name="Comma 10 3 2 7" xfId="2521" xr:uid="{00000000-0005-0000-0000-0000CF000000}"/>
    <cellStyle name="Comma 10 3 2 8" xfId="360" xr:uid="{00000000-0005-0000-0000-0000D0000000}"/>
    <cellStyle name="Comma 10 3 3" xfId="110" xr:uid="{00000000-0005-0000-0000-0000D1000000}"/>
    <cellStyle name="Comma 10 3 3 2" xfId="236" xr:uid="{00000000-0005-0000-0000-0000D2000000}"/>
    <cellStyle name="Comma 10 3 3 2 2" xfId="783" xr:uid="{00000000-0005-0000-0000-0000D3000000}"/>
    <cellStyle name="Comma 10 3 3 2 2 2" xfId="1321" xr:uid="{00000000-0005-0000-0000-0000D4000000}"/>
    <cellStyle name="Comma 10 3 3 2 2 2 2" xfId="2401" xr:uid="{00000000-0005-0000-0000-0000D5000000}"/>
    <cellStyle name="Comma 10 3 3 2 2 3" xfId="1863" xr:uid="{00000000-0005-0000-0000-0000D6000000}"/>
    <cellStyle name="Comma 10 3 3 2 3" xfId="1054" xr:uid="{00000000-0005-0000-0000-0000D7000000}"/>
    <cellStyle name="Comma 10 3 3 2 3 2" xfId="2134" xr:uid="{00000000-0005-0000-0000-0000D8000000}"/>
    <cellStyle name="Comma 10 3 3 2 4" xfId="1596" xr:uid="{00000000-0005-0000-0000-0000D9000000}"/>
    <cellStyle name="Comma 10 3 3 2 5" xfId="2677" xr:uid="{00000000-0005-0000-0000-0000DA000000}"/>
    <cellStyle name="Comma 10 3 3 2 6" xfId="516" xr:uid="{00000000-0005-0000-0000-0000DB000000}"/>
    <cellStyle name="Comma 10 3 3 3" xfId="657" xr:uid="{00000000-0005-0000-0000-0000DC000000}"/>
    <cellStyle name="Comma 10 3 3 3 2" xfId="1195" xr:uid="{00000000-0005-0000-0000-0000DD000000}"/>
    <cellStyle name="Comma 10 3 3 3 2 2" xfId="2275" xr:uid="{00000000-0005-0000-0000-0000DE000000}"/>
    <cellStyle name="Comma 10 3 3 3 3" xfId="1737" xr:uid="{00000000-0005-0000-0000-0000DF000000}"/>
    <cellStyle name="Comma 10 3 3 4" xfId="928" xr:uid="{00000000-0005-0000-0000-0000E0000000}"/>
    <cellStyle name="Comma 10 3 3 4 2" xfId="2008" xr:uid="{00000000-0005-0000-0000-0000E1000000}"/>
    <cellStyle name="Comma 10 3 3 5" xfId="1470" xr:uid="{00000000-0005-0000-0000-0000E2000000}"/>
    <cellStyle name="Comma 10 3 3 6" xfId="2551" xr:uid="{00000000-0005-0000-0000-0000E3000000}"/>
    <cellStyle name="Comma 10 3 3 7" xfId="390" xr:uid="{00000000-0005-0000-0000-0000E4000000}"/>
    <cellStyle name="Comma 10 3 4" xfId="172" xr:uid="{00000000-0005-0000-0000-0000E5000000}"/>
    <cellStyle name="Comma 10 3 4 2" xfId="719" xr:uid="{00000000-0005-0000-0000-0000E6000000}"/>
    <cellStyle name="Comma 10 3 4 2 2" xfId="1257" xr:uid="{00000000-0005-0000-0000-0000E7000000}"/>
    <cellStyle name="Comma 10 3 4 2 2 2" xfId="2337" xr:uid="{00000000-0005-0000-0000-0000E8000000}"/>
    <cellStyle name="Comma 10 3 4 2 3" xfId="1799" xr:uid="{00000000-0005-0000-0000-0000E9000000}"/>
    <cellStyle name="Comma 10 3 4 3" xfId="990" xr:uid="{00000000-0005-0000-0000-0000EA000000}"/>
    <cellStyle name="Comma 10 3 4 3 2" xfId="2070" xr:uid="{00000000-0005-0000-0000-0000EB000000}"/>
    <cellStyle name="Comma 10 3 4 4" xfId="1532" xr:uid="{00000000-0005-0000-0000-0000EC000000}"/>
    <cellStyle name="Comma 10 3 4 5" xfId="2613" xr:uid="{00000000-0005-0000-0000-0000ED000000}"/>
    <cellStyle name="Comma 10 3 4 6" xfId="452" xr:uid="{00000000-0005-0000-0000-0000EE000000}"/>
    <cellStyle name="Comma 10 3 5" xfId="598" xr:uid="{00000000-0005-0000-0000-0000EF000000}"/>
    <cellStyle name="Comma 10 3 5 2" xfId="1136" xr:uid="{00000000-0005-0000-0000-0000F0000000}"/>
    <cellStyle name="Comma 10 3 5 2 2" xfId="2216" xr:uid="{00000000-0005-0000-0000-0000F1000000}"/>
    <cellStyle name="Comma 10 3 5 3" xfId="1678" xr:uid="{00000000-0005-0000-0000-0000F2000000}"/>
    <cellStyle name="Comma 10 3 6" xfId="869" xr:uid="{00000000-0005-0000-0000-0000F3000000}"/>
    <cellStyle name="Comma 10 3 6 2" xfId="1949" xr:uid="{00000000-0005-0000-0000-0000F4000000}"/>
    <cellStyle name="Comma 10 3 7" xfId="1411" xr:uid="{00000000-0005-0000-0000-0000F5000000}"/>
    <cellStyle name="Comma 10 3 8" xfId="2492" xr:uid="{00000000-0005-0000-0000-0000F6000000}"/>
    <cellStyle name="Comma 10 3 9" xfId="331" xr:uid="{00000000-0005-0000-0000-0000F7000000}"/>
    <cellStyle name="Comma 10 4" xfId="65" xr:uid="{00000000-0005-0000-0000-0000F8000000}"/>
    <cellStyle name="Comma 10 4 2" xfId="127" xr:uid="{00000000-0005-0000-0000-0000F9000000}"/>
    <cellStyle name="Comma 10 4 2 2" xfId="253" xr:uid="{00000000-0005-0000-0000-0000FA000000}"/>
    <cellStyle name="Comma 10 4 2 2 2" xfId="800" xr:uid="{00000000-0005-0000-0000-0000FB000000}"/>
    <cellStyle name="Comma 10 4 2 2 2 2" xfId="1338" xr:uid="{00000000-0005-0000-0000-0000FC000000}"/>
    <cellStyle name="Comma 10 4 2 2 2 2 2" xfId="2418" xr:uid="{00000000-0005-0000-0000-0000FD000000}"/>
    <cellStyle name="Comma 10 4 2 2 2 3" xfId="1880" xr:uid="{00000000-0005-0000-0000-0000FE000000}"/>
    <cellStyle name="Comma 10 4 2 2 3" xfId="1071" xr:uid="{00000000-0005-0000-0000-0000FF000000}"/>
    <cellStyle name="Comma 10 4 2 2 3 2" xfId="2151" xr:uid="{00000000-0005-0000-0000-000000010000}"/>
    <cellStyle name="Comma 10 4 2 2 4" xfId="1613" xr:uid="{00000000-0005-0000-0000-000001010000}"/>
    <cellStyle name="Comma 10 4 2 2 5" xfId="2694" xr:uid="{00000000-0005-0000-0000-000002010000}"/>
    <cellStyle name="Comma 10 4 2 2 6" xfId="533" xr:uid="{00000000-0005-0000-0000-000003010000}"/>
    <cellStyle name="Comma 10 4 2 3" xfId="674" xr:uid="{00000000-0005-0000-0000-000004010000}"/>
    <cellStyle name="Comma 10 4 2 3 2" xfId="1212" xr:uid="{00000000-0005-0000-0000-000005010000}"/>
    <cellStyle name="Comma 10 4 2 3 2 2" xfId="2292" xr:uid="{00000000-0005-0000-0000-000006010000}"/>
    <cellStyle name="Comma 10 4 2 3 3" xfId="1754" xr:uid="{00000000-0005-0000-0000-000007010000}"/>
    <cellStyle name="Comma 10 4 2 4" xfId="945" xr:uid="{00000000-0005-0000-0000-000008010000}"/>
    <cellStyle name="Comma 10 4 2 4 2" xfId="2025" xr:uid="{00000000-0005-0000-0000-000009010000}"/>
    <cellStyle name="Comma 10 4 2 5" xfId="1487" xr:uid="{00000000-0005-0000-0000-00000A010000}"/>
    <cellStyle name="Comma 10 4 2 6" xfId="2568" xr:uid="{00000000-0005-0000-0000-00000B010000}"/>
    <cellStyle name="Comma 10 4 2 7" xfId="407" xr:uid="{00000000-0005-0000-0000-00000C010000}"/>
    <cellStyle name="Comma 10 4 3" xfId="189" xr:uid="{00000000-0005-0000-0000-00000D010000}"/>
    <cellStyle name="Comma 10 4 3 2" xfId="736" xr:uid="{00000000-0005-0000-0000-00000E010000}"/>
    <cellStyle name="Comma 10 4 3 2 2" xfId="1274" xr:uid="{00000000-0005-0000-0000-00000F010000}"/>
    <cellStyle name="Comma 10 4 3 2 2 2" xfId="2354" xr:uid="{00000000-0005-0000-0000-000010010000}"/>
    <cellStyle name="Comma 10 4 3 2 3" xfId="1816" xr:uid="{00000000-0005-0000-0000-000011010000}"/>
    <cellStyle name="Comma 10 4 3 3" xfId="1007" xr:uid="{00000000-0005-0000-0000-000012010000}"/>
    <cellStyle name="Comma 10 4 3 3 2" xfId="2087" xr:uid="{00000000-0005-0000-0000-000013010000}"/>
    <cellStyle name="Comma 10 4 3 4" xfId="1549" xr:uid="{00000000-0005-0000-0000-000014010000}"/>
    <cellStyle name="Comma 10 4 3 5" xfId="2630" xr:uid="{00000000-0005-0000-0000-000015010000}"/>
    <cellStyle name="Comma 10 4 3 6" xfId="469" xr:uid="{00000000-0005-0000-0000-000016010000}"/>
    <cellStyle name="Comma 10 4 4" xfId="612" xr:uid="{00000000-0005-0000-0000-000017010000}"/>
    <cellStyle name="Comma 10 4 4 2" xfId="1150" xr:uid="{00000000-0005-0000-0000-000018010000}"/>
    <cellStyle name="Comma 10 4 4 2 2" xfId="2230" xr:uid="{00000000-0005-0000-0000-000019010000}"/>
    <cellStyle name="Comma 10 4 4 3" xfId="1692" xr:uid="{00000000-0005-0000-0000-00001A010000}"/>
    <cellStyle name="Comma 10 4 5" xfId="883" xr:uid="{00000000-0005-0000-0000-00001B010000}"/>
    <cellStyle name="Comma 10 4 5 2" xfId="1963" xr:uid="{00000000-0005-0000-0000-00001C010000}"/>
    <cellStyle name="Comma 10 4 6" xfId="1425" xr:uid="{00000000-0005-0000-0000-00001D010000}"/>
    <cellStyle name="Comma 10 4 7" xfId="2506" xr:uid="{00000000-0005-0000-0000-00001E010000}"/>
    <cellStyle name="Comma 10 4 8" xfId="345" xr:uid="{00000000-0005-0000-0000-00001F010000}"/>
    <cellStyle name="Comma 10 5" xfId="95" xr:uid="{00000000-0005-0000-0000-000020010000}"/>
    <cellStyle name="Comma 10 5 2" xfId="221" xr:uid="{00000000-0005-0000-0000-000021010000}"/>
    <cellStyle name="Comma 10 5 2 2" xfId="768" xr:uid="{00000000-0005-0000-0000-000022010000}"/>
    <cellStyle name="Comma 10 5 2 2 2" xfId="1306" xr:uid="{00000000-0005-0000-0000-000023010000}"/>
    <cellStyle name="Comma 10 5 2 2 2 2" xfId="2386" xr:uid="{00000000-0005-0000-0000-000024010000}"/>
    <cellStyle name="Comma 10 5 2 2 3" xfId="1848" xr:uid="{00000000-0005-0000-0000-000025010000}"/>
    <cellStyle name="Comma 10 5 2 3" xfId="1039" xr:uid="{00000000-0005-0000-0000-000026010000}"/>
    <cellStyle name="Comma 10 5 2 3 2" xfId="2119" xr:uid="{00000000-0005-0000-0000-000027010000}"/>
    <cellStyle name="Comma 10 5 2 4" xfId="1581" xr:uid="{00000000-0005-0000-0000-000028010000}"/>
    <cellStyle name="Comma 10 5 2 5" xfId="2662" xr:uid="{00000000-0005-0000-0000-000029010000}"/>
    <cellStyle name="Comma 10 5 2 6" xfId="501" xr:uid="{00000000-0005-0000-0000-00002A010000}"/>
    <cellStyle name="Comma 10 5 3" xfId="642" xr:uid="{00000000-0005-0000-0000-00002B010000}"/>
    <cellStyle name="Comma 10 5 3 2" xfId="1180" xr:uid="{00000000-0005-0000-0000-00002C010000}"/>
    <cellStyle name="Comma 10 5 3 2 2" xfId="2260" xr:uid="{00000000-0005-0000-0000-00002D010000}"/>
    <cellStyle name="Comma 10 5 3 3" xfId="1722" xr:uid="{00000000-0005-0000-0000-00002E010000}"/>
    <cellStyle name="Comma 10 5 4" xfId="913" xr:uid="{00000000-0005-0000-0000-00002F010000}"/>
    <cellStyle name="Comma 10 5 4 2" xfId="1993" xr:uid="{00000000-0005-0000-0000-000030010000}"/>
    <cellStyle name="Comma 10 5 5" xfId="1455" xr:uid="{00000000-0005-0000-0000-000031010000}"/>
    <cellStyle name="Comma 10 5 6" xfId="2536" xr:uid="{00000000-0005-0000-0000-000032010000}"/>
    <cellStyle name="Comma 10 5 7" xfId="375" xr:uid="{00000000-0005-0000-0000-000033010000}"/>
    <cellStyle name="Comma 10 6" xfId="157" xr:uid="{00000000-0005-0000-0000-000034010000}"/>
    <cellStyle name="Comma 10 6 2" xfId="704" xr:uid="{00000000-0005-0000-0000-000035010000}"/>
    <cellStyle name="Comma 10 6 2 2" xfId="1242" xr:uid="{00000000-0005-0000-0000-000036010000}"/>
    <cellStyle name="Comma 10 6 2 2 2" xfId="2322" xr:uid="{00000000-0005-0000-0000-000037010000}"/>
    <cellStyle name="Comma 10 6 2 3" xfId="1784" xr:uid="{00000000-0005-0000-0000-000038010000}"/>
    <cellStyle name="Comma 10 6 3" xfId="975" xr:uid="{00000000-0005-0000-0000-000039010000}"/>
    <cellStyle name="Comma 10 6 3 2" xfId="2055" xr:uid="{00000000-0005-0000-0000-00003A010000}"/>
    <cellStyle name="Comma 10 6 4" xfId="1517" xr:uid="{00000000-0005-0000-0000-00003B010000}"/>
    <cellStyle name="Comma 10 6 5" xfId="2598" xr:uid="{00000000-0005-0000-0000-00003C010000}"/>
    <cellStyle name="Comma 10 6 6" xfId="437" xr:uid="{00000000-0005-0000-0000-00003D010000}"/>
    <cellStyle name="Comma 10 7" xfId="585" xr:uid="{00000000-0005-0000-0000-00003E010000}"/>
    <cellStyle name="Comma 10 7 2" xfId="1123" xr:uid="{00000000-0005-0000-0000-00003F010000}"/>
    <cellStyle name="Comma 10 7 2 2" xfId="2203" xr:uid="{00000000-0005-0000-0000-000040010000}"/>
    <cellStyle name="Comma 10 7 3" xfId="1665" xr:uid="{00000000-0005-0000-0000-000041010000}"/>
    <cellStyle name="Comma 10 8" xfId="856" xr:uid="{00000000-0005-0000-0000-000042010000}"/>
    <cellStyle name="Comma 10 8 2" xfId="1936" xr:uid="{00000000-0005-0000-0000-000043010000}"/>
    <cellStyle name="Comma 10 9" xfId="1398" xr:uid="{00000000-0005-0000-0000-000044010000}"/>
    <cellStyle name="Comma 11" xfId="4" xr:uid="{00000000-0005-0000-0000-000045010000}"/>
    <cellStyle name="Comma 11 10" xfId="301" xr:uid="{00000000-0005-0000-0000-000046010000}"/>
    <cellStyle name="Comma 11 2" xfId="53" xr:uid="{00000000-0005-0000-0000-000047010000}"/>
    <cellStyle name="Comma 11 2 2" xfId="82" xr:uid="{00000000-0005-0000-0000-000048010000}"/>
    <cellStyle name="Comma 11 2 2 2" xfId="144" xr:uid="{00000000-0005-0000-0000-000049010000}"/>
    <cellStyle name="Comma 11 2 2 2 2" xfId="270" xr:uid="{00000000-0005-0000-0000-00004A010000}"/>
    <cellStyle name="Comma 11 2 2 2 2 2" xfId="817" xr:uid="{00000000-0005-0000-0000-00004B010000}"/>
    <cellStyle name="Comma 11 2 2 2 2 2 2" xfId="1355" xr:uid="{00000000-0005-0000-0000-00004C010000}"/>
    <cellStyle name="Comma 11 2 2 2 2 2 2 2" xfId="2435" xr:uid="{00000000-0005-0000-0000-00004D010000}"/>
    <cellStyle name="Comma 11 2 2 2 2 2 3" xfId="1897" xr:uid="{00000000-0005-0000-0000-00004E010000}"/>
    <cellStyle name="Comma 11 2 2 2 2 3" xfId="1088" xr:uid="{00000000-0005-0000-0000-00004F010000}"/>
    <cellStyle name="Comma 11 2 2 2 2 3 2" xfId="2168" xr:uid="{00000000-0005-0000-0000-000050010000}"/>
    <cellStyle name="Comma 11 2 2 2 2 4" xfId="1630" xr:uid="{00000000-0005-0000-0000-000051010000}"/>
    <cellStyle name="Comma 11 2 2 2 2 5" xfId="2711" xr:uid="{00000000-0005-0000-0000-000052010000}"/>
    <cellStyle name="Comma 11 2 2 2 2 6" xfId="550" xr:uid="{00000000-0005-0000-0000-000053010000}"/>
    <cellStyle name="Comma 11 2 2 2 3" xfId="691" xr:uid="{00000000-0005-0000-0000-000054010000}"/>
    <cellStyle name="Comma 11 2 2 2 3 2" xfId="1229" xr:uid="{00000000-0005-0000-0000-000055010000}"/>
    <cellStyle name="Comma 11 2 2 2 3 2 2" xfId="2309" xr:uid="{00000000-0005-0000-0000-000056010000}"/>
    <cellStyle name="Comma 11 2 2 2 3 3" xfId="1771" xr:uid="{00000000-0005-0000-0000-000057010000}"/>
    <cellStyle name="Comma 11 2 2 2 4" xfId="962" xr:uid="{00000000-0005-0000-0000-000058010000}"/>
    <cellStyle name="Comma 11 2 2 2 4 2" xfId="2042" xr:uid="{00000000-0005-0000-0000-000059010000}"/>
    <cellStyle name="Comma 11 2 2 2 5" xfId="1504" xr:uid="{00000000-0005-0000-0000-00005A010000}"/>
    <cellStyle name="Comma 11 2 2 2 6" xfId="2585" xr:uid="{00000000-0005-0000-0000-00005B010000}"/>
    <cellStyle name="Comma 11 2 2 2 7" xfId="424" xr:uid="{00000000-0005-0000-0000-00005C010000}"/>
    <cellStyle name="Comma 11 2 2 3" xfId="206" xr:uid="{00000000-0005-0000-0000-00005D010000}"/>
    <cellStyle name="Comma 11 2 2 3 2" xfId="753" xr:uid="{00000000-0005-0000-0000-00005E010000}"/>
    <cellStyle name="Comma 11 2 2 3 2 2" xfId="1291" xr:uid="{00000000-0005-0000-0000-00005F010000}"/>
    <cellStyle name="Comma 11 2 2 3 2 2 2" xfId="2371" xr:uid="{00000000-0005-0000-0000-000060010000}"/>
    <cellStyle name="Comma 11 2 2 3 2 3" xfId="1833" xr:uid="{00000000-0005-0000-0000-000061010000}"/>
    <cellStyle name="Comma 11 2 2 3 3" xfId="1024" xr:uid="{00000000-0005-0000-0000-000062010000}"/>
    <cellStyle name="Comma 11 2 2 3 3 2" xfId="2104" xr:uid="{00000000-0005-0000-0000-000063010000}"/>
    <cellStyle name="Comma 11 2 2 3 4" xfId="1566" xr:uid="{00000000-0005-0000-0000-000064010000}"/>
    <cellStyle name="Comma 11 2 2 3 5" xfId="2647" xr:uid="{00000000-0005-0000-0000-000065010000}"/>
    <cellStyle name="Comma 11 2 2 3 6" xfId="486" xr:uid="{00000000-0005-0000-0000-000066010000}"/>
    <cellStyle name="Comma 11 2 2 4" xfId="629" xr:uid="{00000000-0005-0000-0000-000067010000}"/>
    <cellStyle name="Comma 11 2 2 4 2" xfId="1167" xr:uid="{00000000-0005-0000-0000-000068010000}"/>
    <cellStyle name="Comma 11 2 2 4 2 2" xfId="2247" xr:uid="{00000000-0005-0000-0000-000069010000}"/>
    <cellStyle name="Comma 11 2 2 4 3" xfId="1709" xr:uid="{00000000-0005-0000-0000-00006A010000}"/>
    <cellStyle name="Comma 11 2 2 5" xfId="900" xr:uid="{00000000-0005-0000-0000-00006B010000}"/>
    <cellStyle name="Comma 11 2 2 5 2" xfId="1980" xr:uid="{00000000-0005-0000-0000-00006C010000}"/>
    <cellStyle name="Comma 11 2 2 6" xfId="1442" xr:uid="{00000000-0005-0000-0000-00006D010000}"/>
    <cellStyle name="Comma 11 2 2 7" xfId="2523" xr:uid="{00000000-0005-0000-0000-00006E010000}"/>
    <cellStyle name="Comma 11 2 2 8" xfId="362" xr:uid="{00000000-0005-0000-0000-00006F010000}"/>
    <cellStyle name="Comma 11 2 3" xfId="112" xr:uid="{00000000-0005-0000-0000-000070010000}"/>
    <cellStyle name="Comma 11 2 3 2" xfId="238" xr:uid="{00000000-0005-0000-0000-000071010000}"/>
    <cellStyle name="Comma 11 2 3 2 2" xfId="785" xr:uid="{00000000-0005-0000-0000-000072010000}"/>
    <cellStyle name="Comma 11 2 3 2 2 2" xfId="1323" xr:uid="{00000000-0005-0000-0000-000073010000}"/>
    <cellStyle name="Comma 11 2 3 2 2 2 2" xfId="2403" xr:uid="{00000000-0005-0000-0000-000074010000}"/>
    <cellStyle name="Comma 11 2 3 2 2 3" xfId="1865" xr:uid="{00000000-0005-0000-0000-000075010000}"/>
    <cellStyle name="Comma 11 2 3 2 3" xfId="1056" xr:uid="{00000000-0005-0000-0000-000076010000}"/>
    <cellStyle name="Comma 11 2 3 2 3 2" xfId="2136" xr:uid="{00000000-0005-0000-0000-000077010000}"/>
    <cellStyle name="Comma 11 2 3 2 4" xfId="1598" xr:uid="{00000000-0005-0000-0000-000078010000}"/>
    <cellStyle name="Comma 11 2 3 2 5" xfId="2679" xr:uid="{00000000-0005-0000-0000-000079010000}"/>
    <cellStyle name="Comma 11 2 3 2 6" xfId="518" xr:uid="{00000000-0005-0000-0000-00007A010000}"/>
    <cellStyle name="Comma 11 2 3 3" xfId="659" xr:uid="{00000000-0005-0000-0000-00007B010000}"/>
    <cellStyle name="Comma 11 2 3 3 2" xfId="1197" xr:uid="{00000000-0005-0000-0000-00007C010000}"/>
    <cellStyle name="Comma 11 2 3 3 2 2" xfId="2277" xr:uid="{00000000-0005-0000-0000-00007D010000}"/>
    <cellStyle name="Comma 11 2 3 3 3" xfId="1739" xr:uid="{00000000-0005-0000-0000-00007E010000}"/>
    <cellStyle name="Comma 11 2 3 4" xfId="930" xr:uid="{00000000-0005-0000-0000-00007F010000}"/>
    <cellStyle name="Comma 11 2 3 4 2" xfId="2010" xr:uid="{00000000-0005-0000-0000-000080010000}"/>
    <cellStyle name="Comma 11 2 3 5" xfId="1472" xr:uid="{00000000-0005-0000-0000-000081010000}"/>
    <cellStyle name="Comma 11 2 3 6" xfId="2553" xr:uid="{00000000-0005-0000-0000-000082010000}"/>
    <cellStyle name="Comma 11 2 3 7" xfId="392" xr:uid="{00000000-0005-0000-0000-000083010000}"/>
    <cellStyle name="Comma 11 2 4" xfId="174" xr:uid="{00000000-0005-0000-0000-000084010000}"/>
    <cellStyle name="Comma 11 2 4 2" xfId="721" xr:uid="{00000000-0005-0000-0000-000085010000}"/>
    <cellStyle name="Comma 11 2 4 2 2" xfId="1259" xr:uid="{00000000-0005-0000-0000-000086010000}"/>
    <cellStyle name="Comma 11 2 4 2 2 2" xfId="2339" xr:uid="{00000000-0005-0000-0000-000087010000}"/>
    <cellStyle name="Comma 11 2 4 2 3" xfId="1801" xr:uid="{00000000-0005-0000-0000-000088010000}"/>
    <cellStyle name="Comma 11 2 4 3" xfId="992" xr:uid="{00000000-0005-0000-0000-000089010000}"/>
    <cellStyle name="Comma 11 2 4 3 2" xfId="2072" xr:uid="{00000000-0005-0000-0000-00008A010000}"/>
    <cellStyle name="Comma 11 2 4 4" xfId="1534" xr:uid="{00000000-0005-0000-0000-00008B010000}"/>
    <cellStyle name="Comma 11 2 4 5" xfId="2615" xr:uid="{00000000-0005-0000-0000-00008C010000}"/>
    <cellStyle name="Comma 11 2 4 6" xfId="454" xr:uid="{00000000-0005-0000-0000-00008D010000}"/>
    <cellStyle name="Comma 11 2 5" xfId="600" xr:uid="{00000000-0005-0000-0000-00008E010000}"/>
    <cellStyle name="Comma 11 2 5 2" xfId="1138" xr:uid="{00000000-0005-0000-0000-00008F010000}"/>
    <cellStyle name="Comma 11 2 5 2 2" xfId="2218" xr:uid="{00000000-0005-0000-0000-000090010000}"/>
    <cellStyle name="Comma 11 2 5 3" xfId="1680" xr:uid="{00000000-0005-0000-0000-000091010000}"/>
    <cellStyle name="Comma 11 2 6" xfId="871" xr:uid="{00000000-0005-0000-0000-000092010000}"/>
    <cellStyle name="Comma 11 2 6 2" xfId="1951" xr:uid="{00000000-0005-0000-0000-000093010000}"/>
    <cellStyle name="Comma 11 2 7" xfId="1413" xr:uid="{00000000-0005-0000-0000-000094010000}"/>
    <cellStyle name="Comma 11 2 8" xfId="2494" xr:uid="{00000000-0005-0000-0000-000095010000}"/>
    <cellStyle name="Comma 11 2 9" xfId="333" xr:uid="{00000000-0005-0000-0000-000096010000}"/>
    <cellStyle name="Comma 11 3" xfId="67" xr:uid="{00000000-0005-0000-0000-000097010000}"/>
    <cellStyle name="Comma 11 3 2" xfId="129" xr:uid="{00000000-0005-0000-0000-000098010000}"/>
    <cellStyle name="Comma 11 3 2 2" xfId="255" xr:uid="{00000000-0005-0000-0000-000099010000}"/>
    <cellStyle name="Comma 11 3 2 2 2" xfId="802" xr:uid="{00000000-0005-0000-0000-00009A010000}"/>
    <cellStyle name="Comma 11 3 2 2 2 2" xfId="1340" xr:uid="{00000000-0005-0000-0000-00009B010000}"/>
    <cellStyle name="Comma 11 3 2 2 2 2 2" xfId="2420" xr:uid="{00000000-0005-0000-0000-00009C010000}"/>
    <cellStyle name="Comma 11 3 2 2 2 3" xfId="1882" xr:uid="{00000000-0005-0000-0000-00009D010000}"/>
    <cellStyle name="Comma 11 3 2 2 3" xfId="1073" xr:uid="{00000000-0005-0000-0000-00009E010000}"/>
    <cellStyle name="Comma 11 3 2 2 3 2" xfId="2153" xr:uid="{00000000-0005-0000-0000-00009F010000}"/>
    <cellStyle name="Comma 11 3 2 2 4" xfId="1615" xr:uid="{00000000-0005-0000-0000-0000A0010000}"/>
    <cellStyle name="Comma 11 3 2 2 5" xfId="2696" xr:uid="{00000000-0005-0000-0000-0000A1010000}"/>
    <cellStyle name="Comma 11 3 2 2 6" xfId="535" xr:uid="{00000000-0005-0000-0000-0000A2010000}"/>
    <cellStyle name="Comma 11 3 2 3" xfId="676" xr:uid="{00000000-0005-0000-0000-0000A3010000}"/>
    <cellStyle name="Comma 11 3 2 3 2" xfId="1214" xr:uid="{00000000-0005-0000-0000-0000A4010000}"/>
    <cellStyle name="Comma 11 3 2 3 2 2" xfId="2294" xr:uid="{00000000-0005-0000-0000-0000A5010000}"/>
    <cellStyle name="Comma 11 3 2 3 3" xfId="1756" xr:uid="{00000000-0005-0000-0000-0000A6010000}"/>
    <cellStyle name="Comma 11 3 2 4" xfId="947" xr:uid="{00000000-0005-0000-0000-0000A7010000}"/>
    <cellStyle name="Comma 11 3 2 4 2" xfId="2027" xr:uid="{00000000-0005-0000-0000-0000A8010000}"/>
    <cellStyle name="Comma 11 3 2 5" xfId="1489" xr:uid="{00000000-0005-0000-0000-0000A9010000}"/>
    <cellStyle name="Comma 11 3 2 6" xfId="2570" xr:uid="{00000000-0005-0000-0000-0000AA010000}"/>
    <cellStyle name="Comma 11 3 2 7" xfId="409" xr:uid="{00000000-0005-0000-0000-0000AB010000}"/>
    <cellStyle name="Comma 11 3 3" xfId="191" xr:uid="{00000000-0005-0000-0000-0000AC010000}"/>
    <cellStyle name="Comma 11 3 3 2" xfId="738" xr:uid="{00000000-0005-0000-0000-0000AD010000}"/>
    <cellStyle name="Comma 11 3 3 2 2" xfId="1276" xr:uid="{00000000-0005-0000-0000-0000AE010000}"/>
    <cellStyle name="Comma 11 3 3 2 2 2" xfId="2356" xr:uid="{00000000-0005-0000-0000-0000AF010000}"/>
    <cellStyle name="Comma 11 3 3 2 3" xfId="1818" xr:uid="{00000000-0005-0000-0000-0000B0010000}"/>
    <cellStyle name="Comma 11 3 3 3" xfId="1009" xr:uid="{00000000-0005-0000-0000-0000B1010000}"/>
    <cellStyle name="Comma 11 3 3 3 2" xfId="2089" xr:uid="{00000000-0005-0000-0000-0000B2010000}"/>
    <cellStyle name="Comma 11 3 3 4" xfId="1551" xr:uid="{00000000-0005-0000-0000-0000B3010000}"/>
    <cellStyle name="Comma 11 3 3 5" xfId="2632" xr:uid="{00000000-0005-0000-0000-0000B4010000}"/>
    <cellStyle name="Comma 11 3 3 6" xfId="471" xr:uid="{00000000-0005-0000-0000-0000B5010000}"/>
    <cellStyle name="Comma 11 3 4" xfId="614" xr:uid="{00000000-0005-0000-0000-0000B6010000}"/>
    <cellStyle name="Comma 11 3 4 2" xfId="1152" xr:uid="{00000000-0005-0000-0000-0000B7010000}"/>
    <cellStyle name="Comma 11 3 4 2 2" xfId="2232" xr:uid="{00000000-0005-0000-0000-0000B8010000}"/>
    <cellStyle name="Comma 11 3 4 3" xfId="1694" xr:uid="{00000000-0005-0000-0000-0000B9010000}"/>
    <cellStyle name="Comma 11 3 5" xfId="885" xr:uid="{00000000-0005-0000-0000-0000BA010000}"/>
    <cellStyle name="Comma 11 3 5 2" xfId="1965" xr:uid="{00000000-0005-0000-0000-0000BB010000}"/>
    <cellStyle name="Comma 11 3 6" xfId="1427" xr:uid="{00000000-0005-0000-0000-0000BC010000}"/>
    <cellStyle name="Comma 11 3 7" xfId="2508" xr:uid="{00000000-0005-0000-0000-0000BD010000}"/>
    <cellStyle name="Comma 11 3 8" xfId="347" xr:uid="{00000000-0005-0000-0000-0000BE010000}"/>
    <cellStyle name="Comma 11 4" xfId="97" xr:uid="{00000000-0005-0000-0000-0000BF010000}"/>
    <cellStyle name="Comma 11 4 2" xfId="223" xr:uid="{00000000-0005-0000-0000-0000C0010000}"/>
    <cellStyle name="Comma 11 4 2 2" xfId="770" xr:uid="{00000000-0005-0000-0000-0000C1010000}"/>
    <cellStyle name="Comma 11 4 2 2 2" xfId="1308" xr:uid="{00000000-0005-0000-0000-0000C2010000}"/>
    <cellStyle name="Comma 11 4 2 2 2 2" xfId="2388" xr:uid="{00000000-0005-0000-0000-0000C3010000}"/>
    <cellStyle name="Comma 11 4 2 2 3" xfId="1850" xr:uid="{00000000-0005-0000-0000-0000C4010000}"/>
    <cellStyle name="Comma 11 4 2 3" xfId="1041" xr:uid="{00000000-0005-0000-0000-0000C5010000}"/>
    <cellStyle name="Comma 11 4 2 3 2" xfId="2121" xr:uid="{00000000-0005-0000-0000-0000C6010000}"/>
    <cellStyle name="Comma 11 4 2 4" xfId="1583" xr:uid="{00000000-0005-0000-0000-0000C7010000}"/>
    <cellStyle name="Comma 11 4 2 5" xfId="2664" xr:uid="{00000000-0005-0000-0000-0000C8010000}"/>
    <cellStyle name="Comma 11 4 2 6" xfId="503" xr:uid="{00000000-0005-0000-0000-0000C9010000}"/>
    <cellStyle name="Comma 11 4 3" xfId="644" xr:uid="{00000000-0005-0000-0000-0000CA010000}"/>
    <cellStyle name="Comma 11 4 3 2" xfId="1182" xr:uid="{00000000-0005-0000-0000-0000CB010000}"/>
    <cellStyle name="Comma 11 4 3 2 2" xfId="2262" xr:uid="{00000000-0005-0000-0000-0000CC010000}"/>
    <cellStyle name="Comma 11 4 3 3" xfId="1724" xr:uid="{00000000-0005-0000-0000-0000CD010000}"/>
    <cellStyle name="Comma 11 4 4" xfId="915" xr:uid="{00000000-0005-0000-0000-0000CE010000}"/>
    <cellStyle name="Comma 11 4 4 2" xfId="1995" xr:uid="{00000000-0005-0000-0000-0000CF010000}"/>
    <cellStyle name="Comma 11 4 5" xfId="1457" xr:uid="{00000000-0005-0000-0000-0000D0010000}"/>
    <cellStyle name="Comma 11 4 6" xfId="2538" xr:uid="{00000000-0005-0000-0000-0000D1010000}"/>
    <cellStyle name="Comma 11 4 7" xfId="377" xr:uid="{00000000-0005-0000-0000-0000D2010000}"/>
    <cellStyle name="Comma 11 5" xfId="159" xr:uid="{00000000-0005-0000-0000-0000D3010000}"/>
    <cellStyle name="Comma 11 5 2" xfId="706" xr:uid="{00000000-0005-0000-0000-0000D4010000}"/>
    <cellStyle name="Comma 11 5 2 2" xfId="1244" xr:uid="{00000000-0005-0000-0000-0000D5010000}"/>
    <cellStyle name="Comma 11 5 2 2 2" xfId="2324" xr:uid="{00000000-0005-0000-0000-0000D6010000}"/>
    <cellStyle name="Comma 11 5 2 3" xfId="1786" xr:uid="{00000000-0005-0000-0000-0000D7010000}"/>
    <cellStyle name="Comma 11 5 3" xfId="977" xr:uid="{00000000-0005-0000-0000-0000D8010000}"/>
    <cellStyle name="Comma 11 5 3 2" xfId="2057" xr:uid="{00000000-0005-0000-0000-0000D9010000}"/>
    <cellStyle name="Comma 11 5 4" xfId="1519" xr:uid="{00000000-0005-0000-0000-0000DA010000}"/>
    <cellStyle name="Comma 11 5 5" xfId="2600" xr:uid="{00000000-0005-0000-0000-0000DB010000}"/>
    <cellStyle name="Comma 11 5 6" xfId="439" xr:uid="{00000000-0005-0000-0000-0000DC010000}"/>
    <cellStyle name="Comma 11 6" xfId="568" xr:uid="{00000000-0005-0000-0000-0000DD010000}"/>
    <cellStyle name="Comma 11 6 2" xfId="1106" xr:uid="{00000000-0005-0000-0000-0000DE010000}"/>
    <cellStyle name="Comma 11 6 2 2" xfId="2186" xr:uid="{00000000-0005-0000-0000-0000DF010000}"/>
    <cellStyle name="Comma 11 6 3" xfId="1648" xr:uid="{00000000-0005-0000-0000-0000E0010000}"/>
    <cellStyle name="Comma 11 7" xfId="839" xr:uid="{00000000-0005-0000-0000-0000E1010000}"/>
    <cellStyle name="Comma 11 7 2" xfId="1919" xr:uid="{00000000-0005-0000-0000-0000E2010000}"/>
    <cellStyle name="Comma 11 8" xfId="1381" xr:uid="{00000000-0005-0000-0000-0000E3010000}"/>
    <cellStyle name="Comma 11 9" xfId="2462" xr:uid="{00000000-0005-0000-0000-0000E4010000}"/>
    <cellStyle name="Comma 12" xfId="3" xr:uid="{00000000-0005-0000-0000-0000E5010000}"/>
    <cellStyle name="Comma 12 2" xfId="72" xr:uid="{00000000-0005-0000-0000-0000E6010000}"/>
    <cellStyle name="Comma 12 2 2" xfId="134" xr:uid="{00000000-0005-0000-0000-0000E7010000}"/>
    <cellStyle name="Comma 12 2 2 2" xfId="260" xr:uid="{00000000-0005-0000-0000-0000E8010000}"/>
    <cellStyle name="Comma 12 2 2 2 2" xfId="807" xr:uid="{00000000-0005-0000-0000-0000E9010000}"/>
    <cellStyle name="Comma 12 2 2 2 2 2" xfId="1345" xr:uid="{00000000-0005-0000-0000-0000EA010000}"/>
    <cellStyle name="Comma 12 2 2 2 2 2 2" xfId="2425" xr:uid="{00000000-0005-0000-0000-0000EB010000}"/>
    <cellStyle name="Comma 12 2 2 2 2 3" xfId="1887" xr:uid="{00000000-0005-0000-0000-0000EC010000}"/>
    <cellStyle name="Comma 12 2 2 2 3" xfId="1078" xr:uid="{00000000-0005-0000-0000-0000ED010000}"/>
    <cellStyle name="Comma 12 2 2 2 3 2" xfId="2158" xr:uid="{00000000-0005-0000-0000-0000EE010000}"/>
    <cellStyle name="Comma 12 2 2 2 4" xfId="1620" xr:uid="{00000000-0005-0000-0000-0000EF010000}"/>
    <cellStyle name="Comma 12 2 2 2 5" xfId="2701" xr:uid="{00000000-0005-0000-0000-0000F0010000}"/>
    <cellStyle name="Comma 12 2 2 2 6" xfId="540" xr:uid="{00000000-0005-0000-0000-0000F1010000}"/>
    <cellStyle name="Comma 12 2 2 3" xfId="681" xr:uid="{00000000-0005-0000-0000-0000F2010000}"/>
    <cellStyle name="Comma 12 2 2 3 2" xfId="1219" xr:uid="{00000000-0005-0000-0000-0000F3010000}"/>
    <cellStyle name="Comma 12 2 2 3 2 2" xfId="2299" xr:uid="{00000000-0005-0000-0000-0000F4010000}"/>
    <cellStyle name="Comma 12 2 2 3 3" xfId="1761" xr:uid="{00000000-0005-0000-0000-0000F5010000}"/>
    <cellStyle name="Comma 12 2 2 4" xfId="952" xr:uid="{00000000-0005-0000-0000-0000F6010000}"/>
    <cellStyle name="Comma 12 2 2 4 2" xfId="2032" xr:uid="{00000000-0005-0000-0000-0000F7010000}"/>
    <cellStyle name="Comma 12 2 2 5" xfId="1494" xr:uid="{00000000-0005-0000-0000-0000F8010000}"/>
    <cellStyle name="Comma 12 2 2 6" xfId="2575" xr:uid="{00000000-0005-0000-0000-0000F9010000}"/>
    <cellStyle name="Comma 12 2 2 7" xfId="414" xr:uid="{00000000-0005-0000-0000-0000FA010000}"/>
    <cellStyle name="Comma 12 2 3" xfId="196" xr:uid="{00000000-0005-0000-0000-0000FB010000}"/>
    <cellStyle name="Comma 12 2 3 2" xfId="743" xr:uid="{00000000-0005-0000-0000-0000FC010000}"/>
    <cellStyle name="Comma 12 2 3 2 2" xfId="1281" xr:uid="{00000000-0005-0000-0000-0000FD010000}"/>
    <cellStyle name="Comma 12 2 3 2 2 2" xfId="2361" xr:uid="{00000000-0005-0000-0000-0000FE010000}"/>
    <cellStyle name="Comma 12 2 3 2 3" xfId="1823" xr:uid="{00000000-0005-0000-0000-0000FF010000}"/>
    <cellStyle name="Comma 12 2 3 3" xfId="1014" xr:uid="{00000000-0005-0000-0000-000000020000}"/>
    <cellStyle name="Comma 12 2 3 3 2" xfId="2094" xr:uid="{00000000-0005-0000-0000-000001020000}"/>
    <cellStyle name="Comma 12 2 3 4" xfId="1556" xr:uid="{00000000-0005-0000-0000-000002020000}"/>
    <cellStyle name="Comma 12 2 3 5" xfId="2637" xr:uid="{00000000-0005-0000-0000-000003020000}"/>
    <cellStyle name="Comma 12 2 3 6" xfId="476" xr:uid="{00000000-0005-0000-0000-000004020000}"/>
    <cellStyle name="Comma 12 2 4" xfId="619" xr:uid="{00000000-0005-0000-0000-000005020000}"/>
    <cellStyle name="Comma 12 2 4 2" xfId="1157" xr:uid="{00000000-0005-0000-0000-000006020000}"/>
    <cellStyle name="Comma 12 2 4 2 2" xfId="2237" xr:uid="{00000000-0005-0000-0000-000007020000}"/>
    <cellStyle name="Comma 12 2 4 3" xfId="1699" xr:uid="{00000000-0005-0000-0000-000008020000}"/>
    <cellStyle name="Comma 12 2 5" xfId="890" xr:uid="{00000000-0005-0000-0000-000009020000}"/>
    <cellStyle name="Comma 12 2 5 2" xfId="1970" xr:uid="{00000000-0005-0000-0000-00000A020000}"/>
    <cellStyle name="Comma 12 2 6" xfId="1432" xr:uid="{00000000-0005-0000-0000-00000B020000}"/>
    <cellStyle name="Comma 12 2 7" xfId="2513" xr:uid="{00000000-0005-0000-0000-00000C020000}"/>
    <cellStyle name="Comma 12 2 8" xfId="352" xr:uid="{00000000-0005-0000-0000-00000D020000}"/>
    <cellStyle name="Comma 12 3" xfId="102" xr:uid="{00000000-0005-0000-0000-00000E020000}"/>
    <cellStyle name="Comma 12 3 2" xfId="228" xr:uid="{00000000-0005-0000-0000-00000F020000}"/>
    <cellStyle name="Comma 12 3 2 2" xfId="775" xr:uid="{00000000-0005-0000-0000-000010020000}"/>
    <cellStyle name="Comma 12 3 2 2 2" xfId="1313" xr:uid="{00000000-0005-0000-0000-000011020000}"/>
    <cellStyle name="Comma 12 3 2 2 2 2" xfId="2393" xr:uid="{00000000-0005-0000-0000-000012020000}"/>
    <cellStyle name="Comma 12 3 2 2 3" xfId="1855" xr:uid="{00000000-0005-0000-0000-000013020000}"/>
    <cellStyle name="Comma 12 3 2 3" xfId="1046" xr:uid="{00000000-0005-0000-0000-000014020000}"/>
    <cellStyle name="Comma 12 3 2 3 2" xfId="2126" xr:uid="{00000000-0005-0000-0000-000015020000}"/>
    <cellStyle name="Comma 12 3 2 4" xfId="1588" xr:uid="{00000000-0005-0000-0000-000016020000}"/>
    <cellStyle name="Comma 12 3 2 5" xfId="2669" xr:uid="{00000000-0005-0000-0000-000017020000}"/>
    <cellStyle name="Comma 12 3 2 6" xfId="508" xr:uid="{00000000-0005-0000-0000-000018020000}"/>
    <cellStyle name="Comma 12 3 3" xfId="649" xr:uid="{00000000-0005-0000-0000-000019020000}"/>
    <cellStyle name="Comma 12 3 3 2" xfId="1187" xr:uid="{00000000-0005-0000-0000-00001A020000}"/>
    <cellStyle name="Comma 12 3 3 2 2" xfId="2267" xr:uid="{00000000-0005-0000-0000-00001B020000}"/>
    <cellStyle name="Comma 12 3 3 3" xfId="1729" xr:uid="{00000000-0005-0000-0000-00001C020000}"/>
    <cellStyle name="Comma 12 3 4" xfId="920" xr:uid="{00000000-0005-0000-0000-00001D020000}"/>
    <cellStyle name="Comma 12 3 4 2" xfId="2000" xr:uid="{00000000-0005-0000-0000-00001E020000}"/>
    <cellStyle name="Comma 12 3 5" xfId="1462" xr:uid="{00000000-0005-0000-0000-00001F020000}"/>
    <cellStyle name="Comma 12 3 6" xfId="2543" xr:uid="{00000000-0005-0000-0000-000020020000}"/>
    <cellStyle name="Comma 12 3 7" xfId="382" xr:uid="{00000000-0005-0000-0000-000021020000}"/>
    <cellStyle name="Comma 12 4" xfId="164" xr:uid="{00000000-0005-0000-0000-000022020000}"/>
    <cellStyle name="Comma 12 4 2" xfId="711" xr:uid="{00000000-0005-0000-0000-000023020000}"/>
    <cellStyle name="Comma 12 4 2 2" xfId="1249" xr:uid="{00000000-0005-0000-0000-000024020000}"/>
    <cellStyle name="Comma 12 4 2 2 2" xfId="2329" xr:uid="{00000000-0005-0000-0000-000025020000}"/>
    <cellStyle name="Comma 12 4 2 3" xfId="1791" xr:uid="{00000000-0005-0000-0000-000026020000}"/>
    <cellStyle name="Comma 12 4 3" xfId="982" xr:uid="{00000000-0005-0000-0000-000027020000}"/>
    <cellStyle name="Comma 12 4 3 2" xfId="2062" xr:uid="{00000000-0005-0000-0000-000028020000}"/>
    <cellStyle name="Comma 12 4 4" xfId="1524" xr:uid="{00000000-0005-0000-0000-000029020000}"/>
    <cellStyle name="Comma 12 4 5" xfId="2605" xr:uid="{00000000-0005-0000-0000-00002A020000}"/>
    <cellStyle name="Comma 12 4 6" xfId="444" xr:uid="{00000000-0005-0000-0000-00002B020000}"/>
    <cellStyle name="Comma 12 5" xfId="567" xr:uid="{00000000-0005-0000-0000-00002C020000}"/>
    <cellStyle name="Comma 12 5 2" xfId="1105" xr:uid="{00000000-0005-0000-0000-00002D020000}"/>
    <cellStyle name="Comma 12 5 2 2" xfId="2185" xr:uid="{00000000-0005-0000-0000-00002E020000}"/>
    <cellStyle name="Comma 12 5 3" xfId="1647" xr:uid="{00000000-0005-0000-0000-00002F020000}"/>
    <cellStyle name="Comma 12 6" xfId="838" xr:uid="{00000000-0005-0000-0000-000030020000}"/>
    <cellStyle name="Comma 12 6 2" xfId="1918" xr:uid="{00000000-0005-0000-0000-000031020000}"/>
    <cellStyle name="Comma 12 7" xfId="1380" xr:uid="{00000000-0005-0000-0000-000032020000}"/>
    <cellStyle name="Comma 12 8" xfId="2461" xr:uid="{00000000-0005-0000-0000-000033020000}"/>
    <cellStyle name="Comma 12 9" xfId="300" xr:uid="{00000000-0005-0000-0000-000034020000}"/>
    <cellStyle name="Comma 13" xfId="8" xr:uid="{00000000-0005-0000-0000-000035020000}"/>
    <cellStyle name="Comma 13 2" xfId="86" xr:uid="{00000000-0005-0000-0000-000036020000}"/>
    <cellStyle name="Comma 13 2 2" xfId="148" xr:uid="{00000000-0005-0000-0000-000037020000}"/>
    <cellStyle name="Comma 13 2 2 2" xfId="275" xr:uid="{00000000-0005-0000-0000-000038020000}"/>
    <cellStyle name="Comma 13 2 2 2 2" xfId="822" xr:uid="{00000000-0005-0000-0000-000039020000}"/>
    <cellStyle name="Comma 13 2 2 2 2 2" xfId="1360" xr:uid="{00000000-0005-0000-0000-00003A020000}"/>
    <cellStyle name="Comma 13 2 2 2 2 2 2" xfId="2440" xr:uid="{00000000-0005-0000-0000-00003B020000}"/>
    <cellStyle name="Comma 13 2 2 2 2 3" xfId="1902" xr:uid="{00000000-0005-0000-0000-00003C020000}"/>
    <cellStyle name="Comma 13 2 2 2 3" xfId="1093" xr:uid="{00000000-0005-0000-0000-00003D020000}"/>
    <cellStyle name="Comma 13 2 2 2 3 2" xfId="2173" xr:uid="{00000000-0005-0000-0000-00003E020000}"/>
    <cellStyle name="Comma 13 2 2 2 4" xfId="1635" xr:uid="{00000000-0005-0000-0000-00003F020000}"/>
    <cellStyle name="Comma 13 2 2 2 5" xfId="2716" xr:uid="{00000000-0005-0000-0000-000040020000}"/>
    <cellStyle name="Comma 13 2 2 2 6" xfId="555" xr:uid="{00000000-0005-0000-0000-000041020000}"/>
    <cellStyle name="Comma 13 2 2 3" xfId="695" xr:uid="{00000000-0005-0000-0000-000042020000}"/>
    <cellStyle name="Comma 13 2 2 3 2" xfId="1233" xr:uid="{00000000-0005-0000-0000-000043020000}"/>
    <cellStyle name="Comma 13 2 2 3 2 2" xfId="2313" xr:uid="{00000000-0005-0000-0000-000044020000}"/>
    <cellStyle name="Comma 13 2 2 3 3" xfId="1775" xr:uid="{00000000-0005-0000-0000-000045020000}"/>
    <cellStyle name="Comma 13 2 2 4" xfId="966" xr:uid="{00000000-0005-0000-0000-000046020000}"/>
    <cellStyle name="Comma 13 2 2 4 2" xfId="2046" xr:uid="{00000000-0005-0000-0000-000047020000}"/>
    <cellStyle name="Comma 13 2 2 5" xfId="1508" xr:uid="{00000000-0005-0000-0000-000048020000}"/>
    <cellStyle name="Comma 13 2 2 6" xfId="2589" xr:uid="{00000000-0005-0000-0000-000049020000}"/>
    <cellStyle name="Comma 13 2 2 7" xfId="428" xr:uid="{00000000-0005-0000-0000-00004A020000}"/>
    <cellStyle name="Comma 13 2 3" xfId="211" xr:uid="{00000000-0005-0000-0000-00004B020000}"/>
    <cellStyle name="Comma 13 2 3 2" xfId="758" xr:uid="{00000000-0005-0000-0000-00004C020000}"/>
    <cellStyle name="Comma 13 2 3 2 2" xfId="1296" xr:uid="{00000000-0005-0000-0000-00004D020000}"/>
    <cellStyle name="Comma 13 2 3 2 2 2" xfId="2376" xr:uid="{00000000-0005-0000-0000-00004E020000}"/>
    <cellStyle name="Comma 13 2 3 2 3" xfId="1838" xr:uid="{00000000-0005-0000-0000-00004F020000}"/>
    <cellStyle name="Comma 13 2 3 3" xfId="1029" xr:uid="{00000000-0005-0000-0000-000050020000}"/>
    <cellStyle name="Comma 13 2 3 3 2" xfId="2109" xr:uid="{00000000-0005-0000-0000-000051020000}"/>
    <cellStyle name="Comma 13 2 3 4" xfId="1571" xr:uid="{00000000-0005-0000-0000-000052020000}"/>
    <cellStyle name="Comma 13 2 3 5" xfId="2652" xr:uid="{00000000-0005-0000-0000-000053020000}"/>
    <cellStyle name="Comma 13 2 3 6" xfId="491" xr:uid="{00000000-0005-0000-0000-000054020000}"/>
    <cellStyle name="Comma 13 2 4" xfId="633" xr:uid="{00000000-0005-0000-0000-000055020000}"/>
    <cellStyle name="Comma 13 2 4 2" xfId="1171" xr:uid="{00000000-0005-0000-0000-000056020000}"/>
    <cellStyle name="Comma 13 2 4 2 2" xfId="2251" xr:uid="{00000000-0005-0000-0000-000057020000}"/>
    <cellStyle name="Comma 13 2 4 3" xfId="1713" xr:uid="{00000000-0005-0000-0000-000058020000}"/>
    <cellStyle name="Comma 13 2 5" xfId="904" xr:uid="{00000000-0005-0000-0000-000059020000}"/>
    <cellStyle name="Comma 13 2 5 2" xfId="1984" xr:uid="{00000000-0005-0000-0000-00005A020000}"/>
    <cellStyle name="Comma 13 2 6" xfId="1446" xr:uid="{00000000-0005-0000-0000-00005B020000}"/>
    <cellStyle name="Comma 13 2 7" xfId="2527" xr:uid="{00000000-0005-0000-0000-00005C020000}"/>
    <cellStyle name="Comma 13 2 8" xfId="366" xr:uid="{00000000-0005-0000-0000-00005D020000}"/>
    <cellStyle name="Comma 13 3" xfId="117" xr:uid="{00000000-0005-0000-0000-00005E020000}"/>
    <cellStyle name="Comma 13 3 2" xfId="243" xr:uid="{00000000-0005-0000-0000-00005F020000}"/>
    <cellStyle name="Comma 13 3 2 2" xfId="790" xr:uid="{00000000-0005-0000-0000-000060020000}"/>
    <cellStyle name="Comma 13 3 2 2 2" xfId="1328" xr:uid="{00000000-0005-0000-0000-000061020000}"/>
    <cellStyle name="Comma 13 3 2 2 2 2" xfId="2408" xr:uid="{00000000-0005-0000-0000-000062020000}"/>
    <cellStyle name="Comma 13 3 2 2 3" xfId="1870" xr:uid="{00000000-0005-0000-0000-000063020000}"/>
    <cellStyle name="Comma 13 3 2 3" xfId="1061" xr:uid="{00000000-0005-0000-0000-000064020000}"/>
    <cellStyle name="Comma 13 3 2 3 2" xfId="2141" xr:uid="{00000000-0005-0000-0000-000065020000}"/>
    <cellStyle name="Comma 13 3 2 4" xfId="1603" xr:uid="{00000000-0005-0000-0000-000066020000}"/>
    <cellStyle name="Comma 13 3 2 5" xfId="2684" xr:uid="{00000000-0005-0000-0000-000067020000}"/>
    <cellStyle name="Comma 13 3 2 6" xfId="523" xr:uid="{00000000-0005-0000-0000-000068020000}"/>
    <cellStyle name="Comma 13 3 3" xfId="664" xr:uid="{00000000-0005-0000-0000-000069020000}"/>
    <cellStyle name="Comma 13 3 3 2" xfId="1202" xr:uid="{00000000-0005-0000-0000-00006A020000}"/>
    <cellStyle name="Comma 13 3 3 2 2" xfId="2282" xr:uid="{00000000-0005-0000-0000-00006B020000}"/>
    <cellStyle name="Comma 13 3 3 3" xfId="1744" xr:uid="{00000000-0005-0000-0000-00006C020000}"/>
    <cellStyle name="Comma 13 3 4" xfId="935" xr:uid="{00000000-0005-0000-0000-00006D020000}"/>
    <cellStyle name="Comma 13 3 4 2" xfId="2015" xr:uid="{00000000-0005-0000-0000-00006E020000}"/>
    <cellStyle name="Comma 13 3 5" xfId="1477" xr:uid="{00000000-0005-0000-0000-00006F020000}"/>
    <cellStyle name="Comma 13 3 6" xfId="2558" xr:uid="{00000000-0005-0000-0000-000070020000}"/>
    <cellStyle name="Comma 13 3 7" xfId="397" xr:uid="{00000000-0005-0000-0000-000071020000}"/>
    <cellStyle name="Comma 13 4" xfId="179" xr:uid="{00000000-0005-0000-0000-000072020000}"/>
    <cellStyle name="Comma 13 4 2" xfId="726" xr:uid="{00000000-0005-0000-0000-000073020000}"/>
    <cellStyle name="Comma 13 4 2 2" xfId="1264" xr:uid="{00000000-0005-0000-0000-000074020000}"/>
    <cellStyle name="Comma 13 4 2 2 2" xfId="2344" xr:uid="{00000000-0005-0000-0000-000075020000}"/>
    <cellStyle name="Comma 13 4 2 3" xfId="1806" xr:uid="{00000000-0005-0000-0000-000076020000}"/>
    <cellStyle name="Comma 13 4 3" xfId="997" xr:uid="{00000000-0005-0000-0000-000077020000}"/>
    <cellStyle name="Comma 13 4 3 2" xfId="2077" xr:uid="{00000000-0005-0000-0000-000078020000}"/>
    <cellStyle name="Comma 13 4 4" xfId="1539" xr:uid="{00000000-0005-0000-0000-000079020000}"/>
    <cellStyle name="Comma 13 4 5" xfId="2620" xr:uid="{00000000-0005-0000-0000-00007A020000}"/>
    <cellStyle name="Comma 13 4 6" xfId="459" xr:uid="{00000000-0005-0000-0000-00007B020000}"/>
    <cellStyle name="Comma 13 5" xfId="572" xr:uid="{00000000-0005-0000-0000-00007C020000}"/>
    <cellStyle name="Comma 13 5 2" xfId="1110" xr:uid="{00000000-0005-0000-0000-00007D020000}"/>
    <cellStyle name="Comma 13 5 2 2" xfId="2190" xr:uid="{00000000-0005-0000-0000-00007E020000}"/>
    <cellStyle name="Comma 13 5 3" xfId="1652" xr:uid="{00000000-0005-0000-0000-00007F020000}"/>
    <cellStyle name="Comma 13 6" xfId="843" xr:uid="{00000000-0005-0000-0000-000080020000}"/>
    <cellStyle name="Comma 13 6 2" xfId="1923" xr:uid="{00000000-0005-0000-0000-000081020000}"/>
    <cellStyle name="Comma 13 7" xfId="1385" xr:uid="{00000000-0005-0000-0000-000082020000}"/>
    <cellStyle name="Comma 13 8" xfId="2466" xr:uid="{00000000-0005-0000-0000-000083020000}"/>
    <cellStyle name="Comma 13 9" xfId="305" xr:uid="{00000000-0005-0000-0000-000084020000}"/>
    <cellStyle name="Comma 14" xfId="9" xr:uid="{00000000-0005-0000-0000-000085020000}"/>
    <cellStyle name="Comma 14 2" xfId="87" xr:uid="{00000000-0005-0000-0000-000086020000}"/>
    <cellStyle name="Comma 14 2 2" xfId="149" xr:uid="{00000000-0005-0000-0000-000087020000}"/>
    <cellStyle name="Comma 14 2 2 2" xfId="276" xr:uid="{00000000-0005-0000-0000-000088020000}"/>
    <cellStyle name="Comma 14 2 2 2 2" xfId="823" xr:uid="{00000000-0005-0000-0000-000089020000}"/>
    <cellStyle name="Comma 14 2 2 2 2 2" xfId="1361" xr:uid="{00000000-0005-0000-0000-00008A020000}"/>
    <cellStyle name="Comma 14 2 2 2 2 2 2" xfId="2441" xr:uid="{00000000-0005-0000-0000-00008B020000}"/>
    <cellStyle name="Comma 14 2 2 2 2 3" xfId="1903" xr:uid="{00000000-0005-0000-0000-00008C020000}"/>
    <cellStyle name="Comma 14 2 2 2 3" xfId="1094" xr:uid="{00000000-0005-0000-0000-00008D020000}"/>
    <cellStyle name="Comma 14 2 2 2 3 2" xfId="2174" xr:uid="{00000000-0005-0000-0000-00008E020000}"/>
    <cellStyle name="Comma 14 2 2 2 4" xfId="1636" xr:uid="{00000000-0005-0000-0000-00008F020000}"/>
    <cellStyle name="Comma 14 2 2 2 5" xfId="2717" xr:uid="{00000000-0005-0000-0000-000090020000}"/>
    <cellStyle name="Comma 14 2 2 2 6" xfId="556" xr:uid="{00000000-0005-0000-0000-000091020000}"/>
    <cellStyle name="Comma 14 2 2 3" xfId="696" xr:uid="{00000000-0005-0000-0000-000092020000}"/>
    <cellStyle name="Comma 14 2 2 3 2" xfId="1234" xr:uid="{00000000-0005-0000-0000-000093020000}"/>
    <cellStyle name="Comma 14 2 2 3 2 2" xfId="2314" xr:uid="{00000000-0005-0000-0000-000094020000}"/>
    <cellStyle name="Comma 14 2 2 3 3" xfId="1776" xr:uid="{00000000-0005-0000-0000-000095020000}"/>
    <cellStyle name="Comma 14 2 2 4" xfId="967" xr:uid="{00000000-0005-0000-0000-000096020000}"/>
    <cellStyle name="Comma 14 2 2 4 2" xfId="2047" xr:uid="{00000000-0005-0000-0000-000097020000}"/>
    <cellStyle name="Comma 14 2 2 5" xfId="1509" xr:uid="{00000000-0005-0000-0000-000098020000}"/>
    <cellStyle name="Comma 14 2 2 6" xfId="2590" xr:uid="{00000000-0005-0000-0000-000099020000}"/>
    <cellStyle name="Comma 14 2 2 7" xfId="429" xr:uid="{00000000-0005-0000-0000-00009A020000}"/>
    <cellStyle name="Comma 14 2 3" xfId="212" xr:uid="{00000000-0005-0000-0000-00009B020000}"/>
    <cellStyle name="Comma 14 2 3 2" xfId="759" xr:uid="{00000000-0005-0000-0000-00009C020000}"/>
    <cellStyle name="Comma 14 2 3 2 2" xfId="1297" xr:uid="{00000000-0005-0000-0000-00009D020000}"/>
    <cellStyle name="Comma 14 2 3 2 2 2" xfId="2377" xr:uid="{00000000-0005-0000-0000-00009E020000}"/>
    <cellStyle name="Comma 14 2 3 2 3" xfId="1839" xr:uid="{00000000-0005-0000-0000-00009F020000}"/>
    <cellStyle name="Comma 14 2 3 3" xfId="1030" xr:uid="{00000000-0005-0000-0000-0000A0020000}"/>
    <cellStyle name="Comma 14 2 3 3 2" xfId="2110" xr:uid="{00000000-0005-0000-0000-0000A1020000}"/>
    <cellStyle name="Comma 14 2 3 4" xfId="1572" xr:uid="{00000000-0005-0000-0000-0000A2020000}"/>
    <cellStyle name="Comma 14 2 3 5" xfId="2653" xr:uid="{00000000-0005-0000-0000-0000A3020000}"/>
    <cellStyle name="Comma 14 2 3 6" xfId="492" xr:uid="{00000000-0005-0000-0000-0000A4020000}"/>
    <cellStyle name="Comma 14 2 4" xfId="634" xr:uid="{00000000-0005-0000-0000-0000A5020000}"/>
    <cellStyle name="Comma 14 2 4 2" xfId="1172" xr:uid="{00000000-0005-0000-0000-0000A6020000}"/>
    <cellStyle name="Comma 14 2 4 2 2" xfId="2252" xr:uid="{00000000-0005-0000-0000-0000A7020000}"/>
    <cellStyle name="Comma 14 2 4 3" xfId="1714" xr:uid="{00000000-0005-0000-0000-0000A8020000}"/>
    <cellStyle name="Comma 14 2 5" xfId="905" xr:uid="{00000000-0005-0000-0000-0000A9020000}"/>
    <cellStyle name="Comma 14 2 5 2" xfId="1985" xr:uid="{00000000-0005-0000-0000-0000AA020000}"/>
    <cellStyle name="Comma 14 2 6" xfId="1447" xr:uid="{00000000-0005-0000-0000-0000AB020000}"/>
    <cellStyle name="Comma 14 2 7" xfId="2528" xr:uid="{00000000-0005-0000-0000-0000AC020000}"/>
    <cellStyle name="Comma 14 2 8" xfId="367" xr:uid="{00000000-0005-0000-0000-0000AD020000}"/>
    <cellStyle name="Comma 14 3" xfId="118" xr:uid="{00000000-0005-0000-0000-0000AE020000}"/>
    <cellStyle name="Comma 14 3 2" xfId="244" xr:uid="{00000000-0005-0000-0000-0000AF020000}"/>
    <cellStyle name="Comma 14 3 2 2" xfId="791" xr:uid="{00000000-0005-0000-0000-0000B0020000}"/>
    <cellStyle name="Comma 14 3 2 2 2" xfId="1329" xr:uid="{00000000-0005-0000-0000-0000B1020000}"/>
    <cellStyle name="Comma 14 3 2 2 2 2" xfId="2409" xr:uid="{00000000-0005-0000-0000-0000B2020000}"/>
    <cellStyle name="Comma 14 3 2 2 3" xfId="1871" xr:uid="{00000000-0005-0000-0000-0000B3020000}"/>
    <cellStyle name="Comma 14 3 2 3" xfId="1062" xr:uid="{00000000-0005-0000-0000-0000B4020000}"/>
    <cellStyle name="Comma 14 3 2 3 2" xfId="2142" xr:uid="{00000000-0005-0000-0000-0000B5020000}"/>
    <cellStyle name="Comma 14 3 2 4" xfId="1604" xr:uid="{00000000-0005-0000-0000-0000B6020000}"/>
    <cellStyle name="Comma 14 3 2 5" xfId="2685" xr:uid="{00000000-0005-0000-0000-0000B7020000}"/>
    <cellStyle name="Comma 14 3 2 6" xfId="524" xr:uid="{00000000-0005-0000-0000-0000B8020000}"/>
    <cellStyle name="Comma 14 3 3" xfId="665" xr:uid="{00000000-0005-0000-0000-0000B9020000}"/>
    <cellStyle name="Comma 14 3 3 2" xfId="1203" xr:uid="{00000000-0005-0000-0000-0000BA020000}"/>
    <cellStyle name="Comma 14 3 3 2 2" xfId="2283" xr:uid="{00000000-0005-0000-0000-0000BB020000}"/>
    <cellStyle name="Comma 14 3 3 3" xfId="1745" xr:uid="{00000000-0005-0000-0000-0000BC020000}"/>
    <cellStyle name="Comma 14 3 4" xfId="936" xr:uid="{00000000-0005-0000-0000-0000BD020000}"/>
    <cellStyle name="Comma 14 3 4 2" xfId="2016" xr:uid="{00000000-0005-0000-0000-0000BE020000}"/>
    <cellStyle name="Comma 14 3 5" xfId="1478" xr:uid="{00000000-0005-0000-0000-0000BF020000}"/>
    <cellStyle name="Comma 14 3 6" xfId="2559" xr:uid="{00000000-0005-0000-0000-0000C0020000}"/>
    <cellStyle name="Comma 14 3 7" xfId="398" xr:uid="{00000000-0005-0000-0000-0000C1020000}"/>
    <cellStyle name="Comma 14 4" xfId="180" xr:uid="{00000000-0005-0000-0000-0000C2020000}"/>
    <cellStyle name="Comma 14 4 2" xfId="727" xr:uid="{00000000-0005-0000-0000-0000C3020000}"/>
    <cellStyle name="Comma 14 4 2 2" xfId="1265" xr:uid="{00000000-0005-0000-0000-0000C4020000}"/>
    <cellStyle name="Comma 14 4 2 2 2" xfId="2345" xr:uid="{00000000-0005-0000-0000-0000C5020000}"/>
    <cellStyle name="Comma 14 4 2 3" xfId="1807" xr:uid="{00000000-0005-0000-0000-0000C6020000}"/>
    <cellStyle name="Comma 14 4 3" xfId="998" xr:uid="{00000000-0005-0000-0000-0000C7020000}"/>
    <cellStyle name="Comma 14 4 3 2" xfId="2078" xr:uid="{00000000-0005-0000-0000-0000C8020000}"/>
    <cellStyle name="Comma 14 4 4" xfId="1540" xr:uid="{00000000-0005-0000-0000-0000C9020000}"/>
    <cellStyle name="Comma 14 4 5" xfId="2621" xr:uid="{00000000-0005-0000-0000-0000CA020000}"/>
    <cellStyle name="Comma 14 4 6" xfId="460" xr:uid="{00000000-0005-0000-0000-0000CB020000}"/>
    <cellStyle name="Comma 14 5" xfId="573" xr:uid="{00000000-0005-0000-0000-0000CC020000}"/>
    <cellStyle name="Comma 14 5 2" xfId="1111" xr:uid="{00000000-0005-0000-0000-0000CD020000}"/>
    <cellStyle name="Comma 14 5 2 2" xfId="2191" xr:uid="{00000000-0005-0000-0000-0000CE020000}"/>
    <cellStyle name="Comma 14 5 3" xfId="1653" xr:uid="{00000000-0005-0000-0000-0000CF020000}"/>
    <cellStyle name="Comma 14 6" xfId="844" xr:uid="{00000000-0005-0000-0000-0000D0020000}"/>
    <cellStyle name="Comma 14 6 2" xfId="1924" xr:uid="{00000000-0005-0000-0000-0000D1020000}"/>
    <cellStyle name="Comma 14 7" xfId="1386" xr:uid="{00000000-0005-0000-0000-0000D2020000}"/>
    <cellStyle name="Comma 14 8" xfId="2467" xr:uid="{00000000-0005-0000-0000-0000D3020000}"/>
    <cellStyle name="Comma 14 9" xfId="306" xr:uid="{00000000-0005-0000-0000-0000D4020000}"/>
    <cellStyle name="Comma 15" xfId="57" xr:uid="{00000000-0005-0000-0000-0000D5020000}"/>
    <cellStyle name="Comma 15 2" xfId="119" xr:uid="{00000000-0005-0000-0000-0000D6020000}"/>
    <cellStyle name="Comma 15 2 2" xfId="245" xr:uid="{00000000-0005-0000-0000-0000D7020000}"/>
    <cellStyle name="Comma 15 2 2 2" xfId="792" xr:uid="{00000000-0005-0000-0000-0000D8020000}"/>
    <cellStyle name="Comma 15 2 2 2 2" xfId="1330" xr:uid="{00000000-0005-0000-0000-0000D9020000}"/>
    <cellStyle name="Comma 15 2 2 2 2 2" xfId="2410" xr:uid="{00000000-0005-0000-0000-0000DA020000}"/>
    <cellStyle name="Comma 15 2 2 2 3" xfId="1872" xr:uid="{00000000-0005-0000-0000-0000DB020000}"/>
    <cellStyle name="Comma 15 2 2 3" xfId="1063" xr:uid="{00000000-0005-0000-0000-0000DC020000}"/>
    <cellStyle name="Comma 15 2 2 3 2" xfId="2143" xr:uid="{00000000-0005-0000-0000-0000DD020000}"/>
    <cellStyle name="Comma 15 2 2 4" xfId="1605" xr:uid="{00000000-0005-0000-0000-0000DE020000}"/>
    <cellStyle name="Comma 15 2 2 5" xfId="2686" xr:uid="{00000000-0005-0000-0000-0000DF020000}"/>
    <cellStyle name="Comma 15 2 2 6" xfId="525" xr:uid="{00000000-0005-0000-0000-0000E0020000}"/>
    <cellStyle name="Comma 15 2 3" xfId="666" xr:uid="{00000000-0005-0000-0000-0000E1020000}"/>
    <cellStyle name="Comma 15 2 3 2" xfId="1204" xr:uid="{00000000-0005-0000-0000-0000E2020000}"/>
    <cellStyle name="Comma 15 2 3 2 2" xfId="2284" xr:uid="{00000000-0005-0000-0000-0000E3020000}"/>
    <cellStyle name="Comma 15 2 3 3" xfId="1746" xr:uid="{00000000-0005-0000-0000-0000E4020000}"/>
    <cellStyle name="Comma 15 2 4" xfId="937" xr:uid="{00000000-0005-0000-0000-0000E5020000}"/>
    <cellStyle name="Comma 15 2 4 2" xfId="2017" xr:uid="{00000000-0005-0000-0000-0000E6020000}"/>
    <cellStyle name="Comma 15 2 5" xfId="1479" xr:uid="{00000000-0005-0000-0000-0000E7020000}"/>
    <cellStyle name="Comma 15 2 6" xfId="2560" xr:uid="{00000000-0005-0000-0000-0000E8020000}"/>
    <cellStyle name="Comma 15 2 7" xfId="399" xr:uid="{00000000-0005-0000-0000-0000E9020000}"/>
    <cellStyle name="Comma 15 3" xfId="181" xr:uid="{00000000-0005-0000-0000-0000EA020000}"/>
    <cellStyle name="Comma 15 3 2" xfId="728" xr:uid="{00000000-0005-0000-0000-0000EB020000}"/>
    <cellStyle name="Comma 15 3 2 2" xfId="1266" xr:uid="{00000000-0005-0000-0000-0000EC020000}"/>
    <cellStyle name="Comma 15 3 2 2 2" xfId="2346" xr:uid="{00000000-0005-0000-0000-0000ED020000}"/>
    <cellStyle name="Comma 15 3 2 3" xfId="1808" xr:uid="{00000000-0005-0000-0000-0000EE020000}"/>
    <cellStyle name="Comma 15 3 3" xfId="999" xr:uid="{00000000-0005-0000-0000-0000EF020000}"/>
    <cellStyle name="Comma 15 3 3 2" xfId="2079" xr:uid="{00000000-0005-0000-0000-0000F0020000}"/>
    <cellStyle name="Comma 15 3 4" xfId="1541" xr:uid="{00000000-0005-0000-0000-0000F1020000}"/>
    <cellStyle name="Comma 15 3 5" xfId="2622" xr:uid="{00000000-0005-0000-0000-0000F2020000}"/>
    <cellStyle name="Comma 15 3 6" xfId="461" xr:uid="{00000000-0005-0000-0000-0000F3020000}"/>
    <cellStyle name="Comma 15 4" xfId="604" xr:uid="{00000000-0005-0000-0000-0000F4020000}"/>
    <cellStyle name="Comma 15 4 2" xfId="1142" xr:uid="{00000000-0005-0000-0000-0000F5020000}"/>
    <cellStyle name="Comma 15 4 2 2" xfId="2222" xr:uid="{00000000-0005-0000-0000-0000F6020000}"/>
    <cellStyle name="Comma 15 4 3" xfId="1684" xr:uid="{00000000-0005-0000-0000-0000F7020000}"/>
    <cellStyle name="Comma 15 5" xfId="875" xr:uid="{00000000-0005-0000-0000-0000F8020000}"/>
    <cellStyle name="Comma 15 5 2" xfId="1955" xr:uid="{00000000-0005-0000-0000-0000F9020000}"/>
    <cellStyle name="Comma 15 6" xfId="1417" xr:uid="{00000000-0005-0000-0000-0000FA020000}"/>
    <cellStyle name="Comma 15 7" xfId="2498" xr:uid="{00000000-0005-0000-0000-0000FB020000}"/>
    <cellStyle name="Comma 15 8" xfId="337" xr:uid="{00000000-0005-0000-0000-0000FC020000}"/>
    <cellStyle name="Comma 16" xfId="13" xr:uid="{00000000-0005-0000-0000-0000FD020000}"/>
    <cellStyle name="Comma 16 2" xfId="213" xr:uid="{00000000-0005-0000-0000-0000FE020000}"/>
    <cellStyle name="Comma 16 2 2" xfId="760" xr:uid="{00000000-0005-0000-0000-0000FF020000}"/>
    <cellStyle name="Comma 16 2 2 2" xfId="1298" xr:uid="{00000000-0005-0000-0000-000000030000}"/>
    <cellStyle name="Comma 16 2 2 2 2" xfId="2378" xr:uid="{00000000-0005-0000-0000-000001030000}"/>
    <cellStyle name="Comma 16 2 2 3" xfId="1840" xr:uid="{00000000-0005-0000-0000-000002030000}"/>
    <cellStyle name="Comma 16 2 3" xfId="1031" xr:uid="{00000000-0005-0000-0000-000003030000}"/>
    <cellStyle name="Comma 16 2 3 2" xfId="2111" xr:uid="{00000000-0005-0000-0000-000004030000}"/>
    <cellStyle name="Comma 16 2 4" xfId="1573" xr:uid="{00000000-0005-0000-0000-000005030000}"/>
    <cellStyle name="Comma 16 2 5" xfId="2654" xr:uid="{00000000-0005-0000-0000-000006030000}"/>
    <cellStyle name="Comma 16 2 6" xfId="493" xr:uid="{00000000-0005-0000-0000-000007030000}"/>
    <cellStyle name="Comma 16 3" xfId="576" xr:uid="{00000000-0005-0000-0000-000008030000}"/>
    <cellStyle name="Comma 16 3 2" xfId="1114" xr:uid="{00000000-0005-0000-0000-000009030000}"/>
    <cellStyle name="Comma 16 3 2 2" xfId="2194" xr:uid="{00000000-0005-0000-0000-00000A030000}"/>
    <cellStyle name="Comma 16 3 3" xfId="1656" xr:uid="{00000000-0005-0000-0000-00000B030000}"/>
    <cellStyle name="Comma 16 4" xfId="847" xr:uid="{00000000-0005-0000-0000-00000C030000}"/>
    <cellStyle name="Comma 16 4 2" xfId="1927" xr:uid="{00000000-0005-0000-0000-00000D030000}"/>
    <cellStyle name="Comma 16 5" xfId="1389" xr:uid="{00000000-0005-0000-0000-00000E030000}"/>
    <cellStyle name="Comma 16 6" xfId="2470" xr:uid="{00000000-0005-0000-0000-00000F030000}"/>
    <cellStyle name="Comma 16 7" xfId="309" xr:uid="{00000000-0005-0000-0000-000010030000}"/>
    <cellStyle name="Comma 17" xfId="12" xr:uid="{00000000-0005-0000-0000-000011030000}"/>
    <cellStyle name="Comma 17 2" xfId="277" xr:uid="{00000000-0005-0000-0000-000012030000}"/>
    <cellStyle name="Comma 17 2 2" xfId="824" xr:uid="{00000000-0005-0000-0000-000013030000}"/>
    <cellStyle name="Comma 17 2 2 2" xfId="1362" xr:uid="{00000000-0005-0000-0000-000014030000}"/>
    <cellStyle name="Comma 17 2 2 2 2" xfId="2442" xr:uid="{00000000-0005-0000-0000-000015030000}"/>
    <cellStyle name="Comma 17 2 2 3" xfId="1904" xr:uid="{00000000-0005-0000-0000-000016030000}"/>
    <cellStyle name="Comma 17 2 3" xfId="1095" xr:uid="{00000000-0005-0000-0000-000017030000}"/>
    <cellStyle name="Comma 17 2 3 2" xfId="2175" xr:uid="{00000000-0005-0000-0000-000018030000}"/>
    <cellStyle name="Comma 17 2 4" xfId="1637" xr:uid="{00000000-0005-0000-0000-000019030000}"/>
    <cellStyle name="Comma 17 2 5" xfId="2718" xr:uid="{00000000-0005-0000-0000-00001A030000}"/>
    <cellStyle name="Comma 17 2 6" xfId="557" xr:uid="{00000000-0005-0000-0000-00001B030000}"/>
    <cellStyle name="Comma 17 3" xfId="575" xr:uid="{00000000-0005-0000-0000-00001C030000}"/>
    <cellStyle name="Comma 17 3 2" xfId="1113" xr:uid="{00000000-0005-0000-0000-00001D030000}"/>
    <cellStyle name="Comma 17 3 2 2" xfId="2193" xr:uid="{00000000-0005-0000-0000-00001E030000}"/>
    <cellStyle name="Comma 17 3 3" xfId="1655" xr:uid="{00000000-0005-0000-0000-00001F030000}"/>
    <cellStyle name="Comma 17 4" xfId="846" xr:uid="{00000000-0005-0000-0000-000020030000}"/>
    <cellStyle name="Comma 17 4 2" xfId="1926" xr:uid="{00000000-0005-0000-0000-000021030000}"/>
    <cellStyle name="Comma 17 5" xfId="1388" xr:uid="{00000000-0005-0000-0000-000022030000}"/>
    <cellStyle name="Comma 17 6" xfId="2469" xr:uid="{00000000-0005-0000-0000-000023030000}"/>
    <cellStyle name="Comma 17 7" xfId="308" xr:uid="{00000000-0005-0000-0000-000024030000}"/>
    <cellStyle name="Comma 18" xfId="18" xr:uid="{00000000-0005-0000-0000-000025030000}"/>
    <cellStyle name="Comma 18 2" xfId="278" xr:uid="{00000000-0005-0000-0000-000026030000}"/>
    <cellStyle name="Comma 18 2 2" xfId="825" xr:uid="{00000000-0005-0000-0000-000027030000}"/>
    <cellStyle name="Comma 18 2 2 2" xfId="1363" xr:uid="{00000000-0005-0000-0000-000028030000}"/>
    <cellStyle name="Comma 18 2 2 2 2" xfId="2443" xr:uid="{00000000-0005-0000-0000-000029030000}"/>
    <cellStyle name="Comma 18 2 2 3" xfId="1905" xr:uid="{00000000-0005-0000-0000-00002A030000}"/>
    <cellStyle name="Comma 18 2 3" xfId="1096" xr:uid="{00000000-0005-0000-0000-00002B030000}"/>
    <cellStyle name="Comma 18 2 3 2" xfId="2176" xr:uid="{00000000-0005-0000-0000-00002C030000}"/>
    <cellStyle name="Comma 18 2 4" xfId="1638" xr:uid="{00000000-0005-0000-0000-00002D030000}"/>
    <cellStyle name="Comma 18 2 5" xfId="2719" xr:uid="{00000000-0005-0000-0000-00002E030000}"/>
    <cellStyle name="Comma 18 2 6" xfId="558" xr:uid="{00000000-0005-0000-0000-00002F030000}"/>
    <cellStyle name="Comma 18 3" xfId="578" xr:uid="{00000000-0005-0000-0000-000030030000}"/>
    <cellStyle name="Comma 18 3 2" xfId="1116" xr:uid="{00000000-0005-0000-0000-000031030000}"/>
    <cellStyle name="Comma 18 3 2 2" xfId="2196" xr:uid="{00000000-0005-0000-0000-000032030000}"/>
    <cellStyle name="Comma 18 3 3" xfId="1658" xr:uid="{00000000-0005-0000-0000-000033030000}"/>
    <cellStyle name="Comma 18 4" xfId="849" xr:uid="{00000000-0005-0000-0000-000034030000}"/>
    <cellStyle name="Comma 18 4 2" xfId="1929" xr:uid="{00000000-0005-0000-0000-000035030000}"/>
    <cellStyle name="Comma 18 5" xfId="1391" xr:uid="{00000000-0005-0000-0000-000036030000}"/>
    <cellStyle name="Comma 18 6" xfId="2472" xr:uid="{00000000-0005-0000-0000-000037030000}"/>
    <cellStyle name="Comma 18 7" xfId="311" xr:uid="{00000000-0005-0000-0000-000038030000}"/>
    <cellStyle name="Comma 19" xfId="5" xr:uid="{00000000-0005-0000-0000-000039030000}"/>
    <cellStyle name="Comma 19 2" xfId="279" xr:uid="{00000000-0005-0000-0000-00003A030000}"/>
    <cellStyle name="Comma 19 2 2" xfId="826" xr:uid="{00000000-0005-0000-0000-00003B030000}"/>
    <cellStyle name="Comma 19 2 2 2" xfId="1364" xr:uid="{00000000-0005-0000-0000-00003C030000}"/>
    <cellStyle name="Comma 19 2 2 2 2" xfId="2444" xr:uid="{00000000-0005-0000-0000-00003D030000}"/>
    <cellStyle name="Comma 19 2 2 3" xfId="1906" xr:uid="{00000000-0005-0000-0000-00003E030000}"/>
    <cellStyle name="Comma 19 2 3" xfId="1097" xr:uid="{00000000-0005-0000-0000-00003F030000}"/>
    <cellStyle name="Comma 19 2 3 2" xfId="2177" xr:uid="{00000000-0005-0000-0000-000040030000}"/>
    <cellStyle name="Comma 19 2 4" xfId="1639" xr:uid="{00000000-0005-0000-0000-000041030000}"/>
    <cellStyle name="Comma 19 2 5" xfId="2720" xr:uid="{00000000-0005-0000-0000-000042030000}"/>
    <cellStyle name="Comma 19 2 6" xfId="559" xr:uid="{00000000-0005-0000-0000-000043030000}"/>
    <cellStyle name="Comma 19 3" xfId="569" xr:uid="{00000000-0005-0000-0000-000044030000}"/>
    <cellStyle name="Comma 19 3 2" xfId="1107" xr:uid="{00000000-0005-0000-0000-000045030000}"/>
    <cellStyle name="Comma 19 3 2 2" xfId="2187" xr:uid="{00000000-0005-0000-0000-000046030000}"/>
    <cellStyle name="Comma 19 3 3" xfId="1649" xr:uid="{00000000-0005-0000-0000-000047030000}"/>
    <cellStyle name="Comma 19 4" xfId="840" xr:uid="{00000000-0005-0000-0000-000048030000}"/>
    <cellStyle name="Comma 19 4 2" xfId="1920" xr:uid="{00000000-0005-0000-0000-000049030000}"/>
    <cellStyle name="Comma 19 5" xfId="1382" xr:uid="{00000000-0005-0000-0000-00004A030000}"/>
    <cellStyle name="Comma 19 6" xfId="2463" xr:uid="{00000000-0005-0000-0000-00004B030000}"/>
    <cellStyle name="Comma 19 7" xfId="302" xr:uid="{00000000-0005-0000-0000-00004C030000}"/>
    <cellStyle name="Comma 2" xfId="2" xr:uid="{00000000-0005-0000-0000-00004D030000}"/>
    <cellStyle name="Comma 2 10" xfId="837" xr:uid="{00000000-0005-0000-0000-00004E030000}"/>
    <cellStyle name="Comma 2 10 2" xfId="1917" xr:uid="{00000000-0005-0000-0000-00004F030000}"/>
    <cellStyle name="Comma 2 11" xfId="1379" xr:uid="{00000000-0005-0000-0000-000050030000}"/>
    <cellStyle name="Comma 2 12" xfId="2460" xr:uid="{00000000-0005-0000-0000-000051030000}"/>
    <cellStyle name="Comma 2 13" xfId="299" xr:uid="{00000000-0005-0000-0000-000052030000}"/>
    <cellStyle name="Comma 2 2" xfId="40" xr:uid="{00000000-0005-0000-0000-000053030000}"/>
    <cellStyle name="Comma 2 2 10" xfId="320" xr:uid="{00000000-0005-0000-0000-000054030000}"/>
    <cellStyle name="Comma 2 2 2" xfId="54" xr:uid="{00000000-0005-0000-0000-000055030000}"/>
    <cellStyle name="Comma 2 2 2 2" xfId="83" xr:uid="{00000000-0005-0000-0000-000056030000}"/>
    <cellStyle name="Comma 2 2 2 2 2" xfId="145" xr:uid="{00000000-0005-0000-0000-000057030000}"/>
    <cellStyle name="Comma 2 2 2 2 2 2" xfId="271" xr:uid="{00000000-0005-0000-0000-000058030000}"/>
    <cellStyle name="Comma 2 2 2 2 2 2 2" xfId="818" xr:uid="{00000000-0005-0000-0000-000059030000}"/>
    <cellStyle name="Comma 2 2 2 2 2 2 2 2" xfId="1356" xr:uid="{00000000-0005-0000-0000-00005A030000}"/>
    <cellStyle name="Comma 2 2 2 2 2 2 2 2 2" xfId="2436" xr:uid="{00000000-0005-0000-0000-00005B030000}"/>
    <cellStyle name="Comma 2 2 2 2 2 2 2 3" xfId="1898" xr:uid="{00000000-0005-0000-0000-00005C030000}"/>
    <cellStyle name="Comma 2 2 2 2 2 2 3" xfId="1089" xr:uid="{00000000-0005-0000-0000-00005D030000}"/>
    <cellStyle name="Comma 2 2 2 2 2 2 3 2" xfId="2169" xr:uid="{00000000-0005-0000-0000-00005E030000}"/>
    <cellStyle name="Comma 2 2 2 2 2 2 4" xfId="1631" xr:uid="{00000000-0005-0000-0000-00005F030000}"/>
    <cellStyle name="Comma 2 2 2 2 2 2 5" xfId="2712" xr:uid="{00000000-0005-0000-0000-000060030000}"/>
    <cellStyle name="Comma 2 2 2 2 2 2 6" xfId="551" xr:uid="{00000000-0005-0000-0000-000061030000}"/>
    <cellStyle name="Comma 2 2 2 2 2 3" xfId="692" xr:uid="{00000000-0005-0000-0000-000062030000}"/>
    <cellStyle name="Comma 2 2 2 2 2 3 2" xfId="1230" xr:uid="{00000000-0005-0000-0000-000063030000}"/>
    <cellStyle name="Comma 2 2 2 2 2 3 2 2" xfId="2310" xr:uid="{00000000-0005-0000-0000-000064030000}"/>
    <cellStyle name="Comma 2 2 2 2 2 3 3" xfId="1772" xr:uid="{00000000-0005-0000-0000-000065030000}"/>
    <cellStyle name="Comma 2 2 2 2 2 4" xfId="963" xr:uid="{00000000-0005-0000-0000-000066030000}"/>
    <cellStyle name="Comma 2 2 2 2 2 4 2" xfId="2043" xr:uid="{00000000-0005-0000-0000-000067030000}"/>
    <cellStyle name="Comma 2 2 2 2 2 5" xfId="1505" xr:uid="{00000000-0005-0000-0000-000068030000}"/>
    <cellStyle name="Comma 2 2 2 2 2 6" xfId="2586" xr:uid="{00000000-0005-0000-0000-000069030000}"/>
    <cellStyle name="Comma 2 2 2 2 2 7" xfId="425" xr:uid="{00000000-0005-0000-0000-00006A030000}"/>
    <cellStyle name="Comma 2 2 2 2 3" xfId="207" xr:uid="{00000000-0005-0000-0000-00006B030000}"/>
    <cellStyle name="Comma 2 2 2 2 3 2" xfId="754" xr:uid="{00000000-0005-0000-0000-00006C030000}"/>
    <cellStyle name="Comma 2 2 2 2 3 2 2" xfId="1292" xr:uid="{00000000-0005-0000-0000-00006D030000}"/>
    <cellStyle name="Comma 2 2 2 2 3 2 2 2" xfId="2372" xr:uid="{00000000-0005-0000-0000-00006E030000}"/>
    <cellStyle name="Comma 2 2 2 2 3 2 3" xfId="1834" xr:uid="{00000000-0005-0000-0000-00006F030000}"/>
    <cellStyle name="Comma 2 2 2 2 3 3" xfId="1025" xr:uid="{00000000-0005-0000-0000-000070030000}"/>
    <cellStyle name="Comma 2 2 2 2 3 3 2" xfId="2105" xr:uid="{00000000-0005-0000-0000-000071030000}"/>
    <cellStyle name="Comma 2 2 2 2 3 4" xfId="1567" xr:uid="{00000000-0005-0000-0000-000072030000}"/>
    <cellStyle name="Comma 2 2 2 2 3 5" xfId="2648" xr:uid="{00000000-0005-0000-0000-000073030000}"/>
    <cellStyle name="Comma 2 2 2 2 3 6" xfId="487" xr:uid="{00000000-0005-0000-0000-000074030000}"/>
    <cellStyle name="Comma 2 2 2 2 4" xfId="630" xr:uid="{00000000-0005-0000-0000-000075030000}"/>
    <cellStyle name="Comma 2 2 2 2 4 2" xfId="1168" xr:uid="{00000000-0005-0000-0000-000076030000}"/>
    <cellStyle name="Comma 2 2 2 2 4 2 2" xfId="2248" xr:uid="{00000000-0005-0000-0000-000077030000}"/>
    <cellStyle name="Comma 2 2 2 2 4 3" xfId="1710" xr:uid="{00000000-0005-0000-0000-000078030000}"/>
    <cellStyle name="Comma 2 2 2 2 5" xfId="901" xr:uid="{00000000-0005-0000-0000-000079030000}"/>
    <cellStyle name="Comma 2 2 2 2 5 2" xfId="1981" xr:uid="{00000000-0005-0000-0000-00007A030000}"/>
    <cellStyle name="Comma 2 2 2 2 6" xfId="1443" xr:uid="{00000000-0005-0000-0000-00007B030000}"/>
    <cellStyle name="Comma 2 2 2 2 7" xfId="2524" xr:uid="{00000000-0005-0000-0000-00007C030000}"/>
    <cellStyle name="Comma 2 2 2 2 8" xfId="363" xr:uid="{00000000-0005-0000-0000-00007D030000}"/>
    <cellStyle name="Comma 2 2 2 3" xfId="113" xr:uid="{00000000-0005-0000-0000-00007E030000}"/>
    <cellStyle name="Comma 2 2 2 3 2" xfId="239" xr:uid="{00000000-0005-0000-0000-00007F030000}"/>
    <cellStyle name="Comma 2 2 2 3 2 2" xfId="786" xr:uid="{00000000-0005-0000-0000-000080030000}"/>
    <cellStyle name="Comma 2 2 2 3 2 2 2" xfId="1324" xr:uid="{00000000-0005-0000-0000-000081030000}"/>
    <cellStyle name="Comma 2 2 2 3 2 2 2 2" xfId="2404" xr:uid="{00000000-0005-0000-0000-000082030000}"/>
    <cellStyle name="Comma 2 2 2 3 2 2 3" xfId="1866" xr:uid="{00000000-0005-0000-0000-000083030000}"/>
    <cellStyle name="Comma 2 2 2 3 2 3" xfId="1057" xr:uid="{00000000-0005-0000-0000-000084030000}"/>
    <cellStyle name="Comma 2 2 2 3 2 3 2" xfId="2137" xr:uid="{00000000-0005-0000-0000-000085030000}"/>
    <cellStyle name="Comma 2 2 2 3 2 4" xfId="1599" xr:uid="{00000000-0005-0000-0000-000086030000}"/>
    <cellStyle name="Comma 2 2 2 3 2 5" xfId="2680" xr:uid="{00000000-0005-0000-0000-000087030000}"/>
    <cellStyle name="Comma 2 2 2 3 2 6" xfId="519" xr:uid="{00000000-0005-0000-0000-000088030000}"/>
    <cellStyle name="Comma 2 2 2 3 3" xfId="660" xr:uid="{00000000-0005-0000-0000-000089030000}"/>
    <cellStyle name="Comma 2 2 2 3 3 2" xfId="1198" xr:uid="{00000000-0005-0000-0000-00008A030000}"/>
    <cellStyle name="Comma 2 2 2 3 3 2 2" xfId="2278" xr:uid="{00000000-0005-0000-0000-00008B030000}"/>
    <cellStyle name="Comma 2 2 2 3 3 3" xfId="1740" xr:uid="{00000000-0005-0000-0000-00008C030000}"/>
    <cellStyle name="Comma 2 2 2 3 4" xfId="931" xr:uid="{00000000-0005-0000-0000-00008D030000}"/>
    <cellStyle name="Comma 2 2 2 3 4 2" xfId="2011" xr:uid="{00000000-0005-0000-0000-00008E030000}"/>
    <cellStyle name="Comma 2 2 2 3 5" xfId="1473" xr:uid="{00000000-0005-0000-0000-00008F030000}"/>
    <cellStyle name="Comma 2 2 2 3 6" xfId="2554" xr:uid="{00000000-0005-0000-0000-000090030000}"/>
    <cellStyle name="Comma 2 2 2 3 7" xfId="393" xr:uid="{00000000-0005-0000-0000-000091030000}"/>
    <cellStyle name="Comma 2 2 2 4" xfId="175" xr:uid="{00000000-0005-0000-0000-000092030000}"/>
    <cellStyle name="Comma 2 2 2 4 2" xfId="722" xr:uid="{00000000-0005-0000-0000-000093030000}"/>
    <cellStyle name="Comma 2 2 2 4 2 2" xfId="1260" xr:uid="{00000000-0005-0000-0000-000094030000}"/>
    <cellStyle name="Comma 2 2 2 4 2 2 2" xfId="2340" xr:uid="{00000000-0005-0000-0000-000095030000}"/>
    <cellStyle name="Comma 2 2 2 4 2 3" xfId="1802" xr:uid="{00000000-0005-0000-0000-000096030000}"/>
    <cellStyle name="Comma 2 2 2 4 3" xfId="993" xr:uid="{00000000-0005-0000-0000-000097030000}"/>
    <cellStyle name="Comma 2 2 2 4 3 2" xfId="2073" xr:uid="{00000000-0005-0000-0000-000098030000}"/>
    <cellStyle name="Comma 2 2 2 4 4" xfId="1535" xr:uid="{00000000-0005-0000-0000-000099030000}"/>
    <cellStyle name="Comma 2 2 2 4 5" xfId="2616" xr:uid="{00000000-0005-0000-0000-00009A030000}"/>
    <cellStyle name="Comma 2 2 2 4 6" xfId="455" xr:uid="{00000000-0005-0000-0000-00009B030000}"/>
    <cellStyle name="Comma 2 2 2 5" xfId="601" xr:uid="{00000000-0005-0000-0000-00009C030000}"/>
    <cellStyle name="Comma 2 2 2 5 2" xfId="1139" xr:uid="{00000000-0005-0000-0000-00009D030000}"/>
    <cellStyle name="Comma 2 2 2 5 2 2" xfId="2219" xr:uid="{00000000-0005-0000-0000-00009E030000}"/>
    <cellStyle name="Comma 2 2 2 5 3" xfId="1681" xr:uid="{00000000-0005-0000-0000-00009F030000}"/>
    <cellStyle name="Comma 2 2 2 6" xfId="872" xr:uid="{00000000-0005-0000-0000-0000A0030000}"/>
    <cellStyle name="Comma 2 2 2 6 2" xfId="1952" xr:uid="{00000000-0005-0000-0000-0000A1030000}"/>
    <cellStyle name="Comma 2 2 2 7" xfId="1414" xr:uid="{00000000-0005-0000-0000-0000A2030000}"/>
    <cellStyle name="Comma 2 2 2 8" xfId="2495" xr:uid="{00000000-0005-0000-0000-0000A3030000}"/>
    <cellStyle name="Comma 2 2 2 9" xfId="334" xr:uid="{00000000-0005-0000-0000-0000A4030000}"/>
    <cellStyle name="Comma 2 2 3" xfId="68" xr:uid="{00000000-0005-0000-0000-0000A5030000}"/>
    <cellStyle name="Comma 2 2 3 2" xfId="130" xr:uid="{00000000-0005-0000-0000-0000A6030000}"/>
    <cellStyle name="Comma 2 2 3 2 2" xfId="256" xr:uid="{00000000-0005-0000-0000-0000A7030000}"/>
    <cellStyle name="Comma 2 2 3 2 2 2" xfId="803" xr:uid="{00000000-0005-0000-0000-0000A8030000}"/>
    <cellStyle name="Comma 2 2 3 2 2 2 2" xfId="1341" xr:uid="{00000000-0005-0000-0000-0000A9030000}"/>
    <cellStyle name="Comma 2 2 3 2 2 2 2 2" xfId="2421" xr:uid="{00000000-0005-0000-0000-0000AA030000}"/>
    <cellStyle name="Comma 2 2 3 2 2 2 3" xfId="1883" xr:uid="{00000000-0005-0000-0000-0000AB030000}"/>
    <cellStyle name="Comma 2 2 3 2 2 3" xfId="1074" xr:uid="{00000000-0005-0000-0000-0000AC030000}"/>
    <cellStyle name="Comma 2 2 3 2 2 3 2" xfId="2154" xr:uid="{00000000-0005-0000-0000-0000AD030000}"/>
    <cellStyle name="Comma 2 2 3 2 2 4" xfId="1616" xr:uid="{00000000-0005-0000-0000-0000AE030000}"/>
    <cellStyle name="Comma 2 2 3 2 2 5" xfId="2697" xr:uid="{00000000-0005-0000-0000-0000AF030000}"/>
    <cellStyle name="Comma 2 2 3 2 2 6" xfId="536" xr:uid="{00000000-0005-0000-0000-0000B0030000}"/>
    <cellStyle name="Comma 2 2 3 2 3" xfId="677" xr:uid="{00000000-0005-0000-0000-0000B1030000}"/>
    <cellStyle name="Comma 2 2 3 2 3 2" xfId="1215" xr:uid="{00000000-0005-0000-0000-0000B2030000}"/>
    <cellStyle name="Comma 2 2 3 2 3 2 2" xfId="2295" xr:uid="{00000000-0005-0000-0000-0000B3030000}"/>
    <cellStyle name="Comma 2 2 3 2 3 3" xfId="1757" xr:uid="{00000000-0005-0000-0000-0000B4030000}"/>
    <cellStyle name="Comma 2 2 3 2 4" xfId="948" xr:uid="{00000000-0005-0000-0000-0000B5030000}"/>
    <cellStyle name="Comma 2 2 3 2 4 2" xfId="2028" xr:uid="{00000000-0005-0000-0000-0000B6030000}"/>
    <cellStyle name="Comma 2 2 3 2 5" xfId="1490" xr:uid="{00000000-0005-0000-0000-0000B7030000}"/>
    <cellStyle name="Comma 2 2 3 2 6" xfId="2571" xr:uid="{00000000-0005-0000-0000-0000B8030000}"/>
    <cellStyle name="Comma 2 2 3 2 7" xfId="410" xr:uid="{00000000-0005-0000-0000-0000B9030000}"/>
    <cellStyle name="Comma 2 2 3 3" xfId="192" xr:uid="{00000000-0005-0000-0000-0000BA030000}"/>
    <cellStyle name="Comma 2 2 3 3 2" xfId="739" xr:uid="{00000000-0005-0000-0000-0000BB030000}"/>
    <cellStyle name="Comma 2 2 3 3 2 2" xfId="1277" xr:uid="{00000000-0005-0000-0000-0000BC030000}"/>
    <cellStyle name="Comma 2 2 3 3 2 2 2" xfId="2357" xr:uid="{00000000-0005-0000-0000-0000BD030000}"/>
    <cellStyle name="Comma 2 2 3 3 2 3" xfId="1819" xr:uid="{00000000-0005-0000-0000-0000BE030000}"/>
    <cellStyle name="Comma 2 2 3 3 3" xfId="1010" xr:uid="{00000000-0005-0000-0000-0000BF030000}"/>
    <cellStyle name="Comma 2 2 3 3 3 2" xfId="2090" xr:uid="{00000000-0005-0000-0000-0000C0030000}"/>
    <cellStyle name="Comma 2 2 3 3 4" xfId="1552" xr:uid="{00000000-0005-0000-0000-0000C1030000}"/>
    <cellStyle name="Comma 2 2 3 3 5" xfId="2633" xr:uid="{00000000-0005-0000-0000-0000C2030000}"/>
    <cellStyle name="Comma 2 2 3 3 6" xfId="472" xr:uid="{00000000-0005-0000-0000-0000C3030000}"/>
    <cellStyle name="Comma 2 2 3 4" xfId="615" xr:uid="{00000000-0005-0000-0000-0000C4030000}"/>
    <cellStyle name="Comma 2 2 3 4 2" xfId="1153" xr:uid="{00000000-0005-0000-0000-0000C5030000}"/>
    <cellStyle name="Comma 2 2 3 4 2 2" xfId="2233" xr:uid="{00000000-0005-0000-0000-0000C6030000}"/>
    <cellStyle name="Comma 2 2 3 4 3" xfId="1695" xr:uid="{00000000-0005-0000-0000-0000C7030000}"/>
    <cellStyle name="Comma 2 2 3 5" xfId="886" xr:uid="{00000000-0005-0000-0000-0000C8030000}"/>
    <cellStyle name="Comma 2 2 3 5 2" xfId="1966" xr:uid="{00000000-0005-0000-0000-0000C9030000}"/>
    <cellStyle name="Comma 2 2 3 6" xfId="1428" xr:uid="{00000000-0005-0000-0000-0000CA030000}"/>
    <cellStyle name="Comma 2 2 3 7" xfId="2509" xr:uid="{00000000-0005-0000-0000-0000CB030000}"/>
    <cellStyle name="Comma 2 2 3 8" xfId="348" xr:uid="{00000000-0005-0000-0000-0000CC030000}"/>
    <cellStyle name="Comma 2 2 4" xfId="98" xr:uid="{00000000-0005-0000-0000-0000CD030000}"/>
    <cellStyle name="Comma 2 2 4 2" xfId="224" xr:uid="{00000000-0005-0000-0000-0000CE030000}"/>
    <cellStyle name="Comma 2 2 4 2 2" xfId="771" xr:uid="{00000000-0005-0000-0000-0000CF030000}"/>
    <cellStyle name="Comma 2 2 4 2 2 2" xfId="1309" xr:uid="{00000000-0005-0000-0000-0000D0030000}"/>
    <cellStyle name="Comma 2 2 4 2 2 2 2" xfId="2389" xr:uid="{00000000-0005-0000-0000-0000D1030000}"/>
    <cellStyle name="Comma 2 2 4 2 2 3" xfId="1851" xr:uid="{00000000-0005-0000-0000-0000D2030000}"/>
    <cellStyle name="Comma 2 2 4 2 3" xfId="1042" xr:uid="{00000000-0005-0000-0000-0000D3030000}"/>
    <cellStyle name="Comma 2 2 4 2 3 2" xfId="2122" xr:uid="{00000000-0005-0000-0000-0000D4030000}"/>
    <cellStyle name="Comma 2 2 4 2 4" xfId="1584" xr:uid="{00000000-0005-0000-0000-0000D5030000}"/>
    <cellStyle name="Comma 2 2 4 2 5" xfId="2665" xr:uid="{00000000-0005-0000-0000-0000D6030000}"/>
    <cellStyle name="Comma 2 2 4 2 6" xfId="504" xr:uid="{00000000-0005-0000-0000-0000D7030000}"/>
    <cellStyle name="Comma 2 2 4 3" xfId="645" xr:uid="{00000000-0005-0000-0000-0000D8030000}"/>
    <cellStyle name="Comma 2 2 4 3 2" xfId="1183" xr:uid="{00000000-0005-0000-0000-0000D9030000}"/>
    <cellStyle name="Comma 2 2 4 3 2 2" xfId="2263" xr:uid="{00000000-0005-0000-0000-0000DA030000}"/>
    <cellStyle name="Comma 2 2 4 3 3" xfId="1725" xr:uid="{00000000-0005-0000-0000-0000DB030000}"/>
    <cellStyle name="Comma 2 2 4 4" xfId="916" xr:uid="{00000000-0005-0000-0000-0000DC030000}"/>
    <cellStyle name="Comma 2 2 4 4 2" xfId="1996" xr:uid="{00000000-0005-0000-0000-0000DD030000}"/>
    <cellStyle name="Comma 2 2 4 5" xfId="1458" xr:uid="{00000000-0005-0000-0000-0000DE030000}"/>
    <cellStyle name="Comma 2 2 4 6" xfId="2539" xr:uid="{00000000-0005-0000-0000-0000DF030000}"/>
    <cellStyle name="Comma 2 2 4 7" xfId="378" xr:uid="{00000000-0005-0000-0000-0000E0030000}"/>
    <cellStyle name="Comma 2 2 5" xfId="160" xr:uid="{00000000-0005-0000-0000-0000E1030000}"/>
    <cellStyle name="Comma 2 2 5 2" xfId="707" xr:uid="{00000000-0005-0000-0000-0000E2030000}"/>
    <cellStyle name="Comma 2 2 5 2 2" xfId="1245" xr:uid="{00000000-0005-0000-0000-0000E3030000}"/>
    <cellStyle name="Comma 2 2 5 2 2 2" xfId="2325" xr:uid="{00000000-0005-0000-0000-0000E4030000}"/>
    <cellStyle name="Comma 2 2 5 2 3" xfId="1787" xr:uid="{00000000-0005-0000-0000-0000E5030000}"/>
    <cellStyle name="Comma 2 2 5 3" xfId="978" xr:uid="{00000000-0005-0000-0000-0000E6030000}"/>
    <cellStyle name="Comma 2 2 5 3 2" xfId="2058" xr:uid="{00000000-0005-0000-0000-0000E7030000}"/>
    <cellStyle name="Comma 2 2 5 4" xfId="1520" xr:uid="{00000000-0005-0000-0000-0000E8030000}"/>
    <cellStyle name="Comma 2 2 5 5" xfId="2601" xr:uid="{00000000-0005-0000-0000-0000E9030000}"/>
    <cellStyle name="Comma 2 2 5 6" xfId="440" xr:uid="{00000000-0005-0000-0000-0000EA030000}"/>
    <cellStyle name="Comma 2 2 6" xfId="587" xr:uid="{00000000-0005-0000-0000-0000EB030000}"/>
    <cellStyle name="Comma 2 2 6 2" xfId="1125" xr:uid="{00000000-0005-0000-0000-0000EC030000}"/>
    <cellStyle name="Comma 2 2 6 2 2" xfId="2205" xr:uid="{00000000-0005-0000-0000-0000ED030000}"/>
    <cellStyle name="Comma 2 2 6 3" xfId="1667" xr:uid="{00000000-0005-0000-0000-0000EE030000}"/>
    <cellStyle name="Comma 2 2 7" xfId="858" xr:uid="{00000000-0005-0000-0000-0000EF030000}"/>
    <cellStyle name="Comma 2 2 7 2" xfId="1938" xr:uid="{00000000-0005-0000-0000-0000F0030000}"/>
    <cellStyle name="Comma 2 2 8" xfId="1400" xr:uid="{00000000-0005-0000-0000-0000F1030000}"/>
    <cellStyle name="Comma 2 2 9" xfId="2481" xr:uid="{00000000-0005-0000-0000-0000F2030000}"/>
    <cellStyle name="Comma 2 3" xfId="44" xr:uid="{00000000-0005-0000-0000-0000F3030000}"/>
    <cellStyle name="Comma 2 3 2" xfId="73" xr:uid="{00000000-0005-0000-0000-0000F4030000}"/>
    <cellStyle name="Comma 2 3 2 2" xfId="135" xr:uid="{00000000-0005-0000-0000-0000F5030000}"/>
    <cellStyle name="Comma 2 3 2 2 2" xfId="261" xr:uid="{00000000-0005-0000-0000-0000F6030000}"/>
    <cellStyle name="Comma 2 3 2 2 2 2" xfId="808" xr:uid="{00000000-0005-0000-0000-0000F7030000}"/>
    <cellStyle name="Comma 2 3 2 2 2 2 2" xfId="1346" xr:uid="{00000000-0005-0000-0000-0000F8030000}"/>
    <cellStyle name="Comma 2 3 2 2 2 2 2 2" xfId="2426" xr:uid="{00000000-0005-0000-0000-0000F9030000}"/>
    <cellStyle name="Comma 2 3 2 2 2 2 3" xfId="1888" xr:uid="{00000000-0005-0000-0000-0000FA030000}"/>
    <cellStyle name="Comma 2 3 2 2 2 3" xfId="1079" xr:uid="{00000000-0005-0000-0000-0000FB030000}"/>
    <cellStyle name="Comma 2 3 2 2 2 3 2" xfId="2159" xr:uid="{00000000-0005-0000-0000-0000FC030000}"/>
    <cellStyle name="Comma 2 3 2 2 2 4" xfId="1621" xr:uid="{00000000-0005-0000-0000-0000FD030000}"/>
    <cellStyle name="Comma 2 3 2 2 2 5" xfId="2702" xr:uid="{00000000-0005-0000-0000-0000FE030000}"/>
    <cellStyle name="Comma 2 3 2 2 2 6" xfId="541" xr:uid="{00000000-0005-0000-0000-0000FF030000}"/>
    <cellStyle name="Comma 2 3 2 2 3" xfId="682" xr:uid="{00000000-0005-0000-0000-000000040000}"/>
    <cellStyle name="Comma 2 3 2 2 3 2" xfId="1220" xr:uid="{00000000-0005-0000-0000-000001040000}"/>
    <cellStyle name="Comma 2 3 2 2 3 2 2" xfId="2300" xr:uid="{00000000-0005-0000-0000-000002040000}"/>
    <cellStyle name="Comma 2 3 2 2 3 3" xfId="1762" xr:uid="{00000000-0005-0000-0000-000003040000}"/>
    <cellStyle name="Comma 2 3 2 2 4" xfId="953" xr:uid="{00000000-0005-0000-0000-000004040000}"/>
    <cellStyle name="Comma 2 3 2 2 4 2" xfId="2033" xr:uid="{00000000-0005-0000-0000-000005040000}"/>
    <cellStyle name="Comma 2 3 2 2 5" xfId="1495" xr:uid="{00000000-0005-0000-0000-000006040000}"/>
    <cellStyle name="Comma 2 3 2 2 6" xfId="2576" xr:uid="{00000000-0005-0000-0000-000007040000}"/>
    <cellStyle name="Comma 2 3 2 2 7" xfId="415" xr:uid="{00000000-0005-0000-0000-000008040000}"/>
    <cellStyle name="Comma 2 3 2 3" xfId="197" xr:uid="{00000000-0005-0000-0000-000009040000}"/>
    <cellStyle name="Comma 2 3 2 3 2" xfId="744" xr:uid="{00000000-0005-0000-0000-00000A040000}"/>
    <cellStyle name="Comma 2 3 2 3 2 2" xfId="1282" xr:uid="{00000000-0005-0000-0000-00000B040000}"/>
    <cellStyle name="Comma 2 3 2 3 2 2 2" xfId="2362" xr:uid="{00000000-0005-0000-0000-00000C040000}"/>
    <cellStyle name="Comma 2 3 2 3 2 3" xfId="1824" xr:uid="{00000000-0005-0000-0000-00000D040000}"/>
    <cellStyle name="Comma 2 3 2 3 3" xfId="1015" xr:uid="{00000000-0005-0000-0000-00000E040000}"/>
    <cellStyle name="Comma 2 3 2 3 3 2" xfId="2095" xr:uid="{00000000-0005-0000-0000-00000F040000}"/>
    <cellStyle name="Comma 2 3 2 3 4" xfId="1557" xr:uid="{00000000-0005-0000-0000-000010040000}"/>
    <cellStyle name="Comma 2 3 2 3 5" xfId="2638" xr:uid="{00000000-0005-0000-0000-000011040000}"/>
    <cellStyle name="Comma 2 3 2 3 6" xfId="477" xr:uid="{00000000-0005-0000-0000-000012040000}"/>
    <cellStyle name="Comma 2 3 2 4" xfId="620" xr:uid="{00000000-0005-0000-0000-000013040000}"/>
    <cellStyle name="Comma 2 3 2 4 2" xfId="1158" xr:uid="{00000000-0005-0000-0000-000014040000}"/>
    <cellStyle name="Comma 2 3 2 4 2 2" xfId="2238" xr:uid="{00000000-0005-0000-0000-000015040000}"/>
    <cellStyle name="Comma 2 3 2 4 3" xfId="1700" xr:uid="{00000000-0005-0000-0000-000016040000}"/>
    <cellStyle name="Comma 2 3 2 5" xfId="891" xr:uid="{00000000-0005-0000-0000-000017040000}"/>
    <cellStyle name="Comma 2 3 2 5 2" xfId="1971" xr:uid="{00000000-0005-0000-0000-000018040000}"/>
    <cellStyle name="Comma 2 3 2 6" xfId="1433" xr:uid="{00000000-0005-0000-0000-000019040000}"/>
    <cellStyle name="Comma 2 3 2 7" xfId="2514" xr:uid="{00000000-0005-0000-0000-00001A040000}"/>
    <cellStyle name="Comma 2 3 2 8" xfId="353" xr:uid="{00000000-0005-0000-0000-00001B040000}"/>
    <cellStyle name="Comma 2 3 3" xfId="103" xr:uid="{00000000-0005-0000-0000-00001C040000}"/>
    <cellStyle name="Comma 2 3 3 2" xfId="229" xr:uid="{00000000-0005-0000-0000-00001D040000}"/>
    <cellStyle name="Comma 2 3 3 2 2" xfId="776" xr:uid="{00000000-0005-0000-0000-00001E040000}"/>
    <cellStyle name="Comma 2 3 3 2 2 2" xfId="1314" xr:uid="{00000000-0005-0000-0000-00001F040000}"/>
    <cellStyle name="Comma 2 3 3 2 2 2 2" xfId="2394" xr:uid="{00000000-0005-0000-0000-000020040000}"/>
    <cellStyle name="Comma 2 3 3 2 2 3" xfId="1856" xr:uid="{00000000-0005-0000-0000-000021040000}"/>
    <cellStyle name="Comma 2 3 3 2 3" xfId="1047" xr:uid="{00000000-0005-0000-0000-000022040000}"/>
    <cellStyle name="Comma 2 3 3 2 3 2" xfId="2127" xr:uid="{00000000-0005-0000-0000-000023040000}"/>
    <cellStyle name="Comma 2 3 3 2 4" xfId="1589" xr:uid="{00000000-0005-0000-0000-000024040000}"/>
    <cellStyle name="Comma 2 3 3 2 5" xfId="2670" xr:uid="{00000000-0005-0000-0000-000025040000}"/>
    <cellStyle name="Comma 2 3 3 2 6" xfId="509" xr:uid="{00000000-0005-0000-0000-000026040000}"/>
    <cellStyle name="Comma 2 3 3 3" xfId="650" xr:uid="{00000000-0005-0000-0000-000027040000}"/>
    <cellStyle name="Comma 2 3 3 3 2" xfId="1188" xr:uid="{00000000-0005-0000-0000-000028040000}"/>
    <cellStyle name="Comma 2 3 3 3 2 2" xfId="2268" xr:uid="{00000000-0005-0000-0000-000029040000}"/>
    <cellStyle name="Comma 2 3 3 3 3" xfId="1730" xr:uid="{00000000-0005-0000-0000-00002A040000}"/>
    <cellStyle name="Comma 2 3 3 4" xfId="921" xr:uid="{00000000-0005-0000-0000-00002B040000}"/>
    <cellStyle name="Comma 2 3 3 4 2" xfId="2001" xr:uid="{00000000-0005-0000-0000-00002C040000}"/>
    <cellStyle name="Comma 2 3 3 5" xfId="1463" xr:uid="{00000000-0005-0000-0000-00002D040000}"/>
    <cellStyle name="Comma 2 3 3 6" xfId="2544" xr:uid="{00000000-0005-0000-0000-00002E040000}"/>
    <cellStyle name="Comma 2 3 3 7" xfId="383" xr:uid="{00000000-0005-0000-0000-00002F040000}"/>
    <cellStyle name="Comma 2 3 4" xfId="165" xr:uid="{00000000-0005-0000-0000-000030040000}"/>
    <cellStyle name="Comma 2 3 4 2" xfId="712" xr:uid="{00000000-0005-0000-0000-000031040000}"/>
    <cellStyle name="Comma 2 3 4 2 2" xfId="1250" xr:uid="{00000000-0005-0000-0000-000032040000}"/>
    <cellStyle name="Comma 2 3 4 2 2 2" xfId="2330" xr:uid="{00000000-0005-0000-0000-000033040000}"/>
    <cellStyle name="Comma 2 3 4 2 3" xfId="1792" xr:uid="{00000000-0005-0000-0000-000034040000}"/>
    <cellStyle name="Comma 2 3 4 3" xfId="983" xr:uid="{00000000-0005-0000-0000-000035040000}"/>
    <cellStyle name="Comma 2 3 4 3 2" xfId="2063" xr:uid="{00000000-0005-0000-0000-000036040000}"/>
    <cellStyle name="Comma 2 3 4 4" xfId="1525" xr:uid="{00000000-0005-0000-0000-000037040000}"/>
    <cellStyle name="Comma 2 3 4 5" xfId="2606" xr:uid="{00000000-0005-0000-0000-000038040000}"/>
    <cellStyle name="Comma 2 3 4 6" xfId="445" xr:uid="{00000000-0005-0000-0000-000039040000}"/>
    <cellStyle name="Comma 2 3 5" xfId="591" xr:uid="{00000000-0005-0000-0000-00003A040000}"/>
    <cellStyle name="Comma 2 3 5 2" xfId="1129" xr:uid="{00000000-0005-0000-0000-00003B040000}"/>
    <cellStyle name="Comma 2 3 5 2 2" xfId="2209" xr:uid="{00000000-0005-0000-0000-00003C040000}"/>
    <cellStyle name="Comma 2 3 5 3" xfId="1671" xr:uid="{00000000-0005-0000-0000-00003D040000}"/>
    <cellStyle name="Comma 2 3 6" xfId="862" xr:uid="{00000000-0005-0000-0000-00003E040000}"/>
    <cellStyle name="Comma 2 3 6 2" xfId="1942" xr:uid="{00000000-0005-0000-0000-00003F040000}"/>
    <cellStyle name="Comma 2 3 7" xfId="1404" xr:uid="{00000000-0005-0000-0000-000040040000}"/>
    <cellStyle name="Comma 2 3 8" xfId="2485" xr:uid="{00000000-0005-0000-0000-000041040000}"/>
    <cellStyle name="Comma 2 3 9" xfId="324" xr:uid="{00000000-0005-0000-0000-000042040000}"/>
    <cellStyle name="Comma 2 4" xfId="58" xr:uid="{00000000-0005-0000-0000-000043040000}"/>
    <cellStyle name="Comma 2 4 2" xfId="120" xr:uid="{00000000-0005-0000-0000-000044040000}"/>
    <cellStyle name="Comma 2 4 2 2" xfId="246" xr:uid="{00000000-0005-0000-0000-000045040000}"/>
    <cellStyle name="Comma 2 4 2 2 2" xfId="793" xr:uid="{00000000-0005-0000-0000-000046040000}"/>
    <cellStyle name="Comma 2 4 2 2 2 2" xfId="1331" xr:uid="{00000000-0005-0000-0000-000047040000}"/>
    <cellStyle name="Comma 2 4 2 2 2 2 2" xfId="2411" xr:uid="{00000000-0005-0000-0000-000048040000}"/>
    <cellStyle name="Comma 2 4 2 2 2 3" xfId="1873" xr:uid="{00000000-0005-0000-0000-000049040000}"/>
    <cellStyle name="Comma 2 4 2 2 3" xfId="1064" xr:uid="{00000000-0005-0000-0000-00004A040000}"/>
    <cellStyle name="Comma 2 4 2 2 3 2" xfId="2144" xr:uid="{00000000-0005-0000-0000-00004B040000}"/>
    <cellStyle name="Comma 2 4 2 2 4" xfId="1606" xr:uid="{00000000-0005-0000-0000-00004C040000}"/>
    <cellStyle name="Comma 2 4 2 2 5" xfId="2687" xr:uid="{00000000-0005-0000-0000-00004D040000}"/>
    <cellStyle name="Comma 2 4 2 2 6" xfId="526" xr:uid="{00000000-0005-0000-0000-00004E040000}"/>
    <cellStyle name="Comma 2 4 2 3" xfId="667" xr:uid="{00000000-0005-0000-0000-00004F040000}"/>
    <cellStyle name="Comma 2 4 2 3 2" xfId="1205" xr:uid="{00000000-0005-0000-0000-000050040000}"/>
    <cellStyle name="Comma 2 4 2 3 2 2" xfId="2285" xr:uid="{00000000-0005-0000-0000-000051040000}"/>
    <cellStyle name="Comma 2 4 2 3 3" xfId="1747" xr:uid="{00000000-0005-0000-0000-000052040000}"/>
    <cellStyle name="Comma 2 4 2 4" xfId="938" xr:uid="{00000000-0005-0000-0000-000053040000}"/>
    <cellStyle name="Comma 2 4 2 4 2" xfId="2018" xr:uid="{00000000-0005-0000-0000-000054040000}"/>
    <cellStyle name="Comma 2 4 2 5" xfId="1480" xr:uid="{00000000-0005-0000-0000-000055040000}"/>
    <cellStyle name="Comma 2 4 2 6" xfId="2561" xr:uid="{00000000-0005-0000-0000-000056040000}"/>
    <cellStyle name="Comma 2 4 2 7" xfId="400" xr:uid="{00000000-0005-0000-0000-000057040000}"/>
    <cellStyle name="Comma 2 4 3" xfId="182" xr:uid="{00000000-0005-0000-0000-000058040000}"/>
    <cellStyle name="Comma 2 4 3 2" xfId="729" xr:uid="{00000000-0005-0000-0000-000059040000}"/>
    <cellStyle name="Comma 2 4 3 2 2" xfId="1267" xr:uid="{00000000-0005-0000-0000-00005A040000}"/>
    <cellStyle name="Comma 2 4 3 2 2 2" xfId="2347" xr:uid="{00000000-0005-0000-0000-00005B040000}"/>
    <cellStyle name="Comma 2 4 3 2 3" xfId="1809" xr:uid="{00000000-0005-0000-0000-00005C040000}"/>
    <cellStyle name="Comma 2 4 3 3" xfId="1000" xr:uid="{00000000-0005-0000-0000-00005D040000}"/>
    <cellStyle name="Comma 2 4 3 3 2" xfId="2080" xr:uid="{00000000-0005-0000-0000-00005E040000}"/>
    <cellStyle name="Comma 2 4 3 4" xfId="1542" xr:uid="{00000000-0005-0000-0000-00005F040000}"/>
    <cellStyle name="Comma 2 4 3 5" xfId="2623" xr:uid="{00000000-0005-0000-0000-000060040000}"/>
    <cellStyle name="Comma 2 4 3 6" xfId="462" xr:uid="{00000000-0005-0000-0000-000061040000}"/>
    <cellStyle name="Comma 2 4 4" xfId="605" xr:uid="{00000000-0005-0000-0000-000062040000}"/>
    <cellStyle name="Comma 2 4 4 2" xfId="1143" xr:uid="{00000000-0005-0000-0000-000063040000}"/>
    <cellStyle name="Comma 2 4 4 2 2" xfId="2223" xr:uid="{00000000-0005-0000-0000-000064040000}"/>
    <cellStyle name="Comma 2 4 4 3" xfId="1685" xr:uid="{00000000-0005-0000-0000-000065040000}"/>
    <cellStyle name="Comma 2 4 5" xfId="876" xr:uid="{00000000-0005-0000-0000-000066040000}"/>
    <cellStyle name="Comma 2 4 5 2" xfId="1956" xr:uid="{00000000-0005-0000-0000-000067040000}"/>
    <cellStyle name="Comma 2 4 6" xfId="1418" xr:uid="{00000000-0005-0000-0000-000068040000}"/>
    <cellStyle name="Comma 2 4 7" xfId="2499" xr:uid="{00000000-0005-0000-0000-000069040000}"/>
    <cellStyle name="Comma 2 4 8" xfId="338" xr:uid="{00000000-0005-0000-0000-00006A040000}"/>
    <cellStyle name="Comma 2 5" xfId="88" xr:uid="{00000000-0005-0000-0000-00006B040000}"/>
    <cellStyle name="Comma 2 5 2" xfId="214" xr:uid="{00000000-0005-0000-0000-00006C040000}"/>
    <cellStyle name="Comma 2 5 2 2" xfId="761" xr:uid="{00000000-0005-0000-0000-00006D040000}"/>
    <cellStyle name="Comma 2 5 2 2 2" xfId="1299" xr:uid="{00000000-0005-0000-0000-00006E040000}"/>
    <cellStyle name="Comma 2 5 2 2 2 2" xfId="2379" xr:uid="{00000000-0005-0000-0000-00006F040000}"/>
    <cellStyle name="Comma 2 5 2 2 3" xfId="1841" xr:uid="{00000000-0005-0000-0000-000070040000}"/>
    <cellStyle name="Comma 2 5 2 3" xfId="1032" xr:uid="{00000000-0005-0000-0000-000071040000}"/>
    <cellStyle name="Comma 2 5 2 3 2" xfId="2112" xr:uid="{00000000-0005-0000-0000-000072040000}"/>
    <cellStyle name="Comma 2 5 2 4" xfId="1574" xr:uid="{00000000-0005-0000-0000-000073040000}"/>
    <cellStyle name="Comma 2 5 2 5" xfId="2655" xr:uid="{00000000-0005-0000-0000-000074040000}"/>
    <cellStyle name="Comma 2 5 2 6" xfId="494" xr:uid="{00000000-0005-0000-0000-000075040000}"/>
    <cellStyle name="Comma 2 5 3" xfId="635" xr:uid="{00000000-0005-0000-0000-000076040000}"/>
    <cellStyle name="Comma 2 5 3 2" xfId="1173" xr:uid="{00000000-0005-0000-0000-000077040000}"/>
    <cellStyle name="Comma 2 5 3 2 2" xfId="2253" xr:uid="{00000000-0005-0000-0000-000078040000}"/>
    <cellStyle name="Comma 2 5 3 3" xfId="1715" xr:uid="{00000000-0005-0000-0000-000079040000}"/>
    <cellStyle name="Comma 2 5 4" xfId="906" xr:uid="{00000000-0005-0000-0000-00007A040000}"/>
    <cellStyle name="Comma 2 5 4 2" xfId="1986" xr:uid="{00000000-0005-0000-0000-00007B040000}"/>
    <cellStyle name="Comma 2 5 5" xfId="1448" xr:uid="{00000000-0005-0000-0000-00007C040000}"/>
    <cellStyle name="Comma 2 5 6" xfId="2529" xr:uid="{00000000-0005-0000-0000-00007D040000}"/>
    <cellStyle name="Comma 2 5 7" xfId="368" xr:uid="{00000000-0005-0000-0000-00007E040000}"/>
    <cellStyle name="Comma 2 6" xfId="150" xr:uid="{00000000-0005-0000-0000-00007F040000}"/>
    <cellStyle name="Comma 2 6 2" xfId="697" xr:uid="{00000000-0005-0000-0000-000080040000}"/>
    <cellStyle name="Comma 2 6 2 2" xfId="1235" xr:uid="{00000000-0005-0000-0000-000081040000}"/>
    <cellStyle name="Comma 2 6 2 2 2" xfId="2315" xr:uid="{00000000-0005-0000-0000-000082040000}"/>
    <cellStyle name="Comma 2 6 2 3" xfId="1777" xr:uid="{00000000-0005-0000-0000-000083040000}"/>
    <cellStyle name="Comma 2 6 3" xfId="968" xr:uid="{00000000-0005-0000-0000-000084040000}"/>
    <cellStyle name="Comma 2 6 3 2" xfId="2048" xr:uid="{00000000-0005-0000-0000-000085040000}"/>
    <cellStyle name="Comma 2 6 4" xfId="1510" xr:uid="{00000000-0005-0000-0000-000086040000}"/>
    <cellStyle name="Comma 2 6 5" xfId="2591" xr:uid="{00000000-0005-0000-0000-000087040000}"/>
    <cellStyle name="Comma 2 6 6" xfId="430" xr:uid="{00000000-0005-0000-0000-000088040000}"/>
    <cellStyle name="Comma 2 7" xfId="566" xr:uid="{00000000-0005-0000-0000-000089040000}"/>
    <cellStyle name="Comma 2 7 2" xfId="1104" xr:uid="{00000000-0005-0000-0000-00008A040000}"/>
    <cellStyle name="Comma 2 7 2 2" xfId="2184" xr:uid="{00000000-0005-0000-0000-00008B040000}"/>
    <cellStyle name="Comma 2 7 3" xfId="1646" xr:uid="{00000000-0005-0000-0000-00008C040000}"/>
    <cellStyle name="Comma 2 8" xfId="832" xr:uid="{00000000-0005-0000-0000-00008D040000}"/>
    <cellStyle name="Comma 2 8 2" xfId="1370" xr:uid="{00000000-0005-0000-0000-00008E040000}"/>
    <cellStyle name="Comma 2 8 2 2" xfId="2450" xr:uid="{00000000-0005-0000-0000-00008F040000}"/>
    <cellStyle name="Comma 2 8 3" xfId="1912" xr:uid="{00000000-0005-0000-0000-000090040000}"/>
    <cellStyle name="Comma 2 9" xfId="834" xr:uid="{00000000-0005-0000-0000-000091040000}"/>
    <cellStyle name="Comma 2 9 2" xfId="1372" xr:uid="{00000000-0005-0000-0000-000092040000}"/>
    <cellStyle name="Comma 2 9 2 2" xfId="2452" xr:uid="{00000000-0005-0000-0000-000093040000}"/>
    <cellStyle name="Comma 2 9 3" xfId="1914" xr:uid="{00000000-0005-0000-0000-000094040000}"/>
    <cellStyle name="Comma 20" xfId="11" xr:uid="{00000000-0005-0000-0000-000095040000}"/>
    <cellStyle name="Comma 20 2" xfId="574" xr:uid="{00000000-0005-0000-0000-000096040000}"/>
    <cellStyle name="Comma 20 2 2" xfId="1112" xr:uid="{00000000-0005-0000-0000-000097040000}"/>
    <cellStyle name="Comma 20 2 2 2" xfId="2192" xr:uid="{00000000-0005-0000-0000-000098040000}"/>
    <cellStyle name="Comma 20 2 3" xfId="1654" xr:uid="{00000000-0005-0000-0000-000099040000}"/>
    <cellStyle name="Comma 20 3" xfId="845" xr:uid="{00000000-0005-0000-0000-00009A040000}"/>
    <cellStyle name="Comma 20 3 2" xfId="1925" xr:uid="{00000000-0005-0000-0000-00009B040000}"/>
    <cellStyle name="Comma 20 4" xfId="1387" xr:uid="{00000000-0005-0000-0000-00009C040000}"/>
    <cellStyle name="Comma 20 5" xfId="2468" xr:uid="{00000000-0005-0000-0000-00009D040000}"/>
    <cellStyle name="Comma 20 6" xfId="307" xr:uid="{00000000-0005-0000-0000-00009E040000}"/>
    <cellStyle name="Comma 21" xfId="281" xr:uid="{00000000-0005-0000-0000-00009F040000}"/>
    <cellStyle name="Comma 21 2" xfId="827" xr:uid="{00000000-0005-0000-0000-0000A0040000}"/>
    <cellStyle name="Comma 21 2 2" xfId="1365" xr:uid="{00000000-0005-0000-0000-0000A1040000}"/>
    <cellStyle name="Comma 21 2 2 2" xfId="2445" xr:uid="{00000000-0005-0000-0000-0000A2040000}"/>
    <cellStyle name="Comma 21 2 3" xfId="1907" xr:uid="{00000000-0005-0000-0000-0000A3040000}"/>
    <cellStyle name="Comma 21 3" xfId="1098" xr:uid="{00000000-0005-0000-0000-0000A4040000}"/>
    <cellStyle name="Comma 21 3 2" xfId="2178" xr:uid="{00000000-0005-0000-0000-0000A5040000}"/>
    <cellStyle name="Comma 21 4" xfId="1640" xr:uid="{00000000-0005-0000-0000-0000A6040000}"/>
    <cellStyle name="Comma 21 5" xfId="2721" xr:uid="{00000000-0005-0000-0000-0000A7040000}"/>
    <cellStyle name="Comma 21 6" xfId="560" xr:uid="{00000000-0005-0000-0000-0000A8040000}"/>
    <cellStyle name="Comma 22" xfId="283" xr:uid="{00000000-0005-0000-0000-0000A9040000}"/>
    <cellStyle name="Comma 22 2" xfId="828" xr:uid="{00000000-0005-0000-0000-0000AA040000}"/>
    <cellStyle name="Comma 22 2 2" xfId="1366" xr:uid="{00000000-0005-0000-0000-0000AB040000}"/>
    <cellStyle name="Comma 22 2 2 2" xfId="2446" xr:uid="{00000000-0005-0000-0000-0000AC040000}"/>
    <cellStyle name="Comma 22 2 3" xfId="1908" xr:uid="{00000000-0005-0000-0000-0000AD040000}"/>
    <cellStyle name="Comma 22 3" xfId="1099" xr:uid="{00000000-0005-0000-0000-0000AE040000}"/>
    <cellStyle name="Comma 22 3 2" xfId="2179" xr:uid="{00000000-0005-0000-0000-0000AF040000}"/>
    <cellStyle name="Comma 22 4" xfId="1641" xr:uid="{00000000-0005-0000-0000-0000B0040000}"/>
    <cellStyle name="Comma 22 5" xfId="2722" xr:uid="{00000000-0005-0000-0000-0000B1040000}"/>
    <cellStyle name="Comma 22 6" xfId="561" xr:uid="{00000000-0005-0000-0000-0000B2040000}"/>
    <cellStyle name="Comma 23" xfId="284" xr:uid="{00000000-0005-0000-0000-0000B3040000}"/>
    <cellStyle name="Comma 23 2" xfId="829" xr:uid="{00000000-0005-0000-0000-0000B4040000}"/>
    <cellStyle name="Comma 23 2 2" xfId="1367" xr:uid="{00000000-0005-0000-0000-0000B5040000}"/>
    <cellStyle name="Comma 23 2 2 2" xfId="2447" xr:uid="{00000000-0005-0000-0000-0000B6040000}"/>
    <cellStyle name="Comma 23 2 3" xfId="1909" xr:uid="{00000000-0005-0000-0000-0000B7040000}"/>
    <cellStyle name="Comma 23 3" xfId="1100" xr:uid="{00000000-0005-0000-0000-0000B8040000}"/>
    <cellStyle name="Comma 23 3 2" xfId="2180" xr:uid="{00000000-0005-0000-0000-0000B9040000}"/>
    <cellStyle name="Comma 23 4" xfId="1642" xr:uid="{00000000-0005-0000-0000-0000BA040000}"/>
    <cellStyle name="Comma 23 5" xfId="2723" xr:uid="{00000000-0005-0000-0000-0000BB040000}"/>
    <cellStyle name="Comma 23 6" xfId="562" xr:uid="{00000000-0005-0000-0000-0000BC040000}"/>
    <cellStyle name="Comma 24" xfId="288" xr:uid="{00000000-0005-0000-0000-0000BD040000}"/>
    <cellStyle name="Comma 24 2" xfId="830" xr:uid="{00000000-0005-0000-0000-0000BE040000}"/>
    <cellStyle name="Comma 24 2 2" xfId="1368" xr:uid="{00000000-0005-0000-0000-0000BF040000}"/>
    <cellStyle name="Comma 24 2 2 2" xfId="2448" xr:uid="{00000000-0005-0000-0000-0000C0040000}"/>
    <cellStyle name="Comma 24 2 3" xfId="1910" xr:uid="{00000000-0005-0000-0000-0000C1040000}"/>
    <cellStyle name="Comma 24 3" xfId="1101" xr:uid="{00000000-0005-0000-0000-0000C2040000}"/>
    <cellStyle name="Comma 24 3 2" xfId="2181" xr:uid="{00000000-0005-0000-0000-0000C3040000}"/>
    <cellStyle name="Comma 24 4" xfId="1643" xr:uid="{00000000-0005-0000-0000-0000C4040000}"/>
    <cellStyle name="Comma 24 5" xfId="2725" xr:uid="{00000000-0005-0000-0000-0000C5040000}"/>
    <cellStyle name="Comma 24 6" xfId="563" xr:uid="{00000000-0005-0000-0000-0000C6040000}"/>
    <cellStyle name="Comma 25" xfId="297" xr:uid="{00000000-0005-0000-0000-0000C7040000}"/>
    <cellStyle name="Comma 25 2" xfId="1103" xr:uid="{00000000-0005-0000-0000-0000C8040000}"/>
    <cellStyle name="Comma 25 2 2" xfId="2183" xr:uid="{00000000-0005-0000-0000-0000C9040000}"/>
    <cellStyle name="Comma 25 3" xfId="1645" xr:uid="{00000000-0005-0000-0000-0000CA040000}"/>
    <cellStyle name="Comma 25 4" xfId="2459" xr:uid="{00000000-0005-0000-0000-0000CB040000}"/>
    <cellStyle name="Comma 25 5" xfId="565" xr:uid="{00000000-0005-0000-0000-0000CC040000}"/>
    <cellStyle name="Comma 26" xfId="292" xr:uid="{00000000-0005-0000-0000-0000CD040000}"/>
    <cellStyle name="Comma 26 2" xfId="1102" xr:uid="{00000000-0005-0000-0000-0000CE040000}"/>
    <cellStyle name="Comma 26 2 2" xfId="2182" xr:uid="{00000000-0005-0000-0000-0000CF040000}"/>
    <cellStyle name="Comma 26 3" xfId="1644" xr:uid="{00000000-0005-0000-0000-0000D0040000}"/>
    <cellStyle name="Comma 26 4" xfId="2729" xr:uid="{00000000-0005-0000-0000-0000D1040000}"/>
    <cellStyle name="Comma 26 5" xfId="564" xr:uid="{00000000-0005-0000-0000-0000D2040000}"/>
    <cellStyle name="Comma 27" xfId="831" xr:uid="{00000000-0005-0000-0000-0000D3040000}"/>
    <cellStyle name="Comma 27 2" xfId="1369" xr:uid="{00000000-0005-0000-0000-0000D4040000}"/>
    <cellStyle name="Comma 27 2 2" xfId="2449" xr:uid="{00000000-0005-0000-0000-0000D5040000}"/>
    <cellStyle name="Comma 27 3" xfId="1911" xr:uid="{00000000-0005-0000-0000-0000D6040000}"/>
    <cellStyle name="Comma 28" xfId="833" xr:uid="{00000000-0005-0000-0000-0000D7040000}"/>
    <cellStyle name="Comma 28 2" xfId="1371" xr:uid="{00000000-0005-0000-0000-0000D8040000}"/>
    <cellStyle name="Comma 28 2 2" xfId="2451" xr:uid="{00000000-0005-0000-0000-0000D9040000}"/>
    <cellStyle name="Comma 28 3" xfId="1913" xr:uid="{00000000-0005-0000-0000-0000DA040000}"/>
    <cellStyle name="Comma 29" xfId="287" xr:uid="{00000000-0005-0000-0000-0000DB040000}"/>
    <cellStyle name="Comma 29 2" xfId="1373" xr:uid="{00000000-0005-0000-0000-0000DC040000}"/>
    <cellStyle name="Comma 29 2 2" xfId="2453" xr:uid="{00000000-0005-0000-0000-0000DD040000}"/>
    <cellStyle name="Comma 29 3" xfId="1915" xr:uid="{00000000-0005-0000-0000-0000DE040000}"/>
    <cellStyle name="Comma 29 4" xfId="2724" xr:uid="{00000000-0005-0000-0000-0000DF040000}"/>
    <cellStyle name="Comma 29 5" xfId="835" xr:uid="{00000000-0005-0000-0000-0000E0040000}"/>
    <cellStyle name="Comma 3" xfId="19" xr:uid="{00000000-0005-0000-0000-0000E1040000}"/>
    <cellStyle name="Comma 3 10" xfId="2473" xr:uid="{00000000-0005-0000-0000-0000E2040000}"/>
    <cellStyle name="Comma 3 11" xfId="312" xr:uid="{00000000-0005-0000-0000-0000E3040000}"/>
    <cellStyle name="Comma 3 2" xfId="43" xr:uid="{00000000-0005-0000-0000-0000E4040000}"/>
    <cellStyle name="Comma 3 2 10" xfId="323" xr:uid="{00000000-0005-0000-0000-0000E5040000}"/>
    <cellStyle name="Comma 3 2 2" xfId="56" xr:uid="{00000000-0005-0000-0000-0000E6040000}"/>
    <cellStyle name="Comma 3 2 2 2" xfId="85" xr:uid="{00000000-0005-0000-0000-0000E7040000}"/>
    <cellStyle name="Comma 3 2 2 2 2" xfId="147" xr:uid="{00000000-0005-0000-0000-0000E8040000}"/>
    <cellStyle name="Comma 3 2 2 2 2 2" xfId="274" xr:uid="{00000000-0005-0000-0000-0000E9040000}"/>
    <cellStyle name="Comma 3 2 2 2 2 2 2" xfId="821" xr:uid="{00000000-0005-0000-0000-0000EA040000}"/>
    <cellStyle name="Comma 3 2 2 2 2 2 2 2" xfId="1359" xr:uid="{00000000-0005-0000-0000-0000EB040000}"/>
    <cellStyle name="Comma 3 2 2 2 2 2 2 2 2" xfId="2439" xr:uid="{00000000-0005-0000-0000-0000EC040000}"/>
    <cellStyle name="Comma 3 2 2 2 2 2 2 3" xfId="1901" xr:uid="{00000000-0005-0000-0000-0000ED040000}"/>
    <cellStyle name="Comma 3 2 2 2 2 2 3" xfId="1092" xr:uid="{00000000-0005-0000-0000-0000EE040000}"/>
    <cellStyle name="Comma 3 2 2 2 2 2 3 2" xfId="2172" xr:uid="{00000000-0005-0000-0000-0000EF040000}"/>
    <cellStyle name="Comma 3 2 2 2 2 2 4" xfId="1634" xr:uid="{00000000-0005-0000-0000-0000F0040000}"/>
    <cellStyle name="Comma 3 2 2 2 2 2 5" xfId="2715" xr:uid="{00000000-0005-0000-0000-0000F1040000}"/>
    <cellStyle name="Comma 3 2 2 2 2 2 6" xfId="554" xr:uid="{00000000-0005-0000-0000-0000F2040000}"/>
    <cellStyle name="Comma 3 2 2 2 2 3" xfId="694" xr:uid="{00000000-0005-0000-0000-0000F3040000}"/>
    <cellStyle name="Comma 3 2 2 2 2 3 2" xfId="1232" xr:uid="{00000000-0005-0000-0000-0000F4040000}"/>
    <cellStyle name="Comma 3 2 2 2 2 3 2 2" xfId="2312" xr:uid="{00000000-0005-0000-0000-0000F5040000}"/>
    <cellStyle name="Comma 3 2 2 2 2 3 3" xfId="1774" xr:uid="{00000000-0005-0000-0000-0000F6040000}"/>
    <cellStyle name="Comma 3 2 2 2 2 4" xfId="965" xr:uid="{00000000-0005-0000-0000-0000F7040000}"/>
    <cellStyle name="Comma 3 2 2 2 2 4 2" xfId="2045" xr:uid="{00000000-0005-0000-0000-0000F8040000}"/>
    <cellStyle name="Comma 3 2 2 2 2 5" xfId="1507" xr:uid="{00000000-0005-0000-0000-0000F9040000}"/>
    <cellStyle name="Comma 3 2 2 2 2 6" xfId="2588" xr:uid="{00000000-0005-0000-0000-0000FA040000}"/>
    <cellStyle name="Comma 3 2 2 2 2 7" xfId="427" xr:uid="{00000000-0005-0000-0000-0000FB040000}"/>
    <cellStyle name="Comma 3 2 2 2 3" xfId="210" xr:uid="{00000000-0005-0000-0000-0000FC040000}"/>
    <cellStyle name="Comma 3 2 2 2 3 2" xfId="757" xr:uid="{00000000-0005-0000-0000-0000FD040000}"/>
    <cellStyle name="Comma 3 2 2 2 3 2 2" xfId="1295" xr:uid="{00000000-0005-0000-0000-0000FE040000}"/>
    <cellStyle name="Comma 3 2 2 2 3 2 2 2" xfId="2375" xr:uid="{00000000-0005-0000-0000-0000FF040000}"/>
    <cellStyle name="Comma 3 2 2 2 3 2 3" xfId="1837" xr:uid="{00000000-0005-0000-0000-000000050000}"/>
    <cellStyle name="Comma 3 2 2 2 3 3" xfId="1028" xr:uid="{00000000-0005-0000-0000-000001050000}"/>
    <cellStyle name="Comma 3 2 2 2 3 3 2" xfId="2108" xr:uid="{00000000-0005-0000-0000-000002050000}"/>
    <cellStyle name="Comma 3 2 2 2 3 4" xfId="1570" xr:uid="{00000000-0005-0000-0000-000003050000}"/>
    <cellStyle name="Comma 3 2 2 2 3 5" xfId="2651" xr:uid="{00000000-0005-0000-0000-000004050000}"/>
    <cellStyle name="Comma 3 2 2 2 3 6" xfId="490" xr:uid="{00000000-0005-0000-0000-000005050000}"/>
    <cellStyle name="Comma 3 2 2 2 4" xfId="632" xr:uid="{00000000-0005-0000-0000-000006050000}"/>
    <cellStyle name="Comma 3 2 2 2 4 2" xfId="1170" xr:uid="{00000000-0005-0000-0000-000007050000}"/>
    <cellStyle name="Comma 3 2 2 2 4 2 2" xfId="2250" xr:uid="{00000000-0005-0000-0000-000008050000}"/>
    <cellStyle name="Comma 3 2 2 2 4 3" xfId="1712" xr:uid="{00000000-0005-0000-0000-000009050000}"/>
    <cellStyle name="Comma 3 2 2 2 5" xfId="903" xr:uid="{00000000-0005-0000-0000-00000A050000}"/>
    <cellStyle name="Comma 3 2 2 2 5 2" xfId="1983" xr:uid="{00000000-0005-0000-0000-00000B050000}"/>
    <cellStyle name="Comma 3 2 2 2 6" xfId="1445" xr:uid="{00000000-0005-0000-0000-00000C050000}"/>
    <cellStyle name="Comma 3 2 2 2 7" xfId="2526" xr:uid="{00000000-0005-0000-0000-00000D050000}"/>
    <cellStyle name="Comma 3 2 2 2 8" xfId="365" xr:uid="{00000000-0005-0000-0000-00000E050000}"/>
    <cellStyle name="Comma 3 2 2 3" xfId="116" xr:uid="{00000000-0005-0000-0000-00000F050000}"/>
    <cellStyle name="Comma 3 2 2 3 2" xfId="242" xr:uid="{00000000-0005-0000-0000-000010050000}"/>
    <cellStyle name="Comma 3 2 2 3 2 2" xfId="789" xr:uid="{00000000-0005-0000-0000-000011050000}"/>
    <cellStyle name="Comma 3 2 2 3 2 2 2" xfId="1327" xr:uid="{00000000-0005-0000-0000-000012050000}"/>
    <cellStyle name="Comma 3 2 2 3 2 2 2 2" xfId="2407" xr:uid="{00000000-0005-0000-0000-000013050000}"/>
    <cellStyle name="Comma 3 2 2 3 2 2 3" xfId="1869" xr:uid="{00000000-0005-0000-0000-000014050000}"/>
    <cellStyle name="Comma 3 2 2 3 2 3" xfId="1060" xr:uid="{00000000-0005-0000-0000-000015050000}"/>
    <cellStyle name="Comma 3 2 2 3 2 3 2" xfId="2140" xr:uid="{00000000-0005-0000-0000-000016050000}"/>
    <cellStyle name="Comma 3 2 2 3 2 4" xfId="1602" xr:uid="{00000000-0005-0000-0000-000017050000}"/>
    <cellStyle name="Comma 3 2 2 3 2 5" xfId="2683" xr:uid="{00000000-0005-0000-0000-000018050000}"/>
    <cellStyle name="Comma 3 2 2 3 2 6" xfId="522" xr:uid="{00000000-0005-0000-0000-000019050000}"/>
    <cellStyle name="Comma 3 2 2 3 3" xfId="663" xr:uid="{00000000-0005-0000-0000-00001A050000}"/>
    <cellStyle name="Comma 3 2 2 3 3 2" xfId="1201" xr:uid="{00000000-0005-0000-0000-00001B050000}"/>
    <cellStyle name="Comma 3 2 2 3 3 2 2" xfId="2281" xr:uid="{00000000-0005-0000-0000-00001C050000}"/>
    <cellStyle name="Comma 3 2 2 3 3 3" xfId="1743" xr:uid="{00000000-0005-0000-0000-00001D050000}"/>
    <cellStyle name="Comma 3 2 2 3 4" xfId="934" xr:uid="{00000000-0005-0000-0000-00001E050000}"/>
    <cellStyle name="Comma 3 2 2 3 4 2" xfId="2014" xr:uid="{00000000-0005-0000-0000-00001F050000}"/>
    <cellStyle name="Comma 3 2 2 3 5" xfId="1476" xr:uid="{00000000-0005-0000-0000-000020050000}"/>
    <cellStyle name="Comma 3 2 2 3 6" xfId="2557" xr:uid="{00000000-0005-0000-0000-000021050000}"/>
    <cellStyle name="Comma 3 2 2 3 7" xfId="396" xr:uid="{00000000-0005-0000-0000-000022050000}"/>
    <cellStyle name="Comma 3 2 2 4" xfId="178" xr:uid="{00000000-0005-0000-0000-000023050000}"/>
    <cellStyle name="Comma 3 2 2 4 2" xfId="725" xr:uid="{00000000-0005-0000-0000-000024050000}"/>
    <cellStyle name="Comma 3 2 2 4 2 2" xfId="1263" xr:uid="{00000000-0005-0000-0000-000025050000}"/>
    <cellStyle name="Comma 3 2 2 4 2 2 2" xfId="2343" xr:uid="{00000000-0005-0000-0000-000026050000}"/>
    <cellStyle name="Comma 3 2 2 4 2 3" xfId="1805" xr:uid="{00000000-0005-0000-0000-000027050000}"/>
    <cellStyle name="Comma 3 2 2 4 3" xfId="996" xr:uid="{00000000-0005-0000-0000-000028050000}"/>
    <cellStyle name="Comma 3 2 2 4 3 2" xfId="2076" xr:uid="{00000000-0005-0000-0000-000029050000}"/>
    <cellStyle name="Comma 3 2 2 4 4" xfId="1538" xr:uid="{00000000-0005-0000-0000-00002A050000}"/>
    <cellStyle name="Comma 3 2 2 4 5" xfId="2619" xr:uid="{00000000-0005-0000-0000-00002B050000}"/>
    <cellStyle name="Comma 3 2 2 4 6" xfId="458" xr:uid="{00000000-0005-0000-0000-00002C050000}"/>
    <cellStyle name="Comma 3 2 2 5" xfId="603" xr:uid="{00000000-0005-0000-0000-00002D050000}"/>
    <cellStyle name="Comma 3 2 2 5 2" xfId="1141" xr:uid="{00000000-0005-0000-0000-00002E050000}"/>
    <cellStyle name="Comma 3 2 2 5 2 2" xfId="2221" xr:uid="{00000000-0005-0000-0000-00002F050000}"/>
    <cellStyle name="Comma 3 2 2 5 3" xfId="1683" xr:uid="{00000000-0005-0000-0000-000030050000}"/>
    <cellStyle name="Comma 3 2 2 6" xfId="874" xr:uid="{00000000-0005-0000-0000-000031050000}"/>
    <cellStyle name="Comma 3 2 2 6 2" xfId="1954" xr:uid="{00000000-0005-0000-0000-000032050000}"/>
    <cellStyle name="Comma 3 2 2 7" xfId="1416" xr:uid="{00000000-0005-0000-0000-000033050000}"/>
    <cellStyle name="Comma 3 2 2 8" xfId="2497" xr:uid="{00000000-0005-0000-0000-000034050000}"/>
    <cellStyle name="Comma 3 2 2 9" xfId="336" xr:uid="{00000000-0005-0000-0000-000035050000}"/>
    <cellStyle name="Comma 3 2 3" xfId="71" xr:uid="{00000000-0005-0000-0000-000036050000}"/>
    <cellStyle name="Comma 3 2 3 2" xfId="133" xr:uid="{00000000-0005-0000-0000-000037050000}"/>
    <cellStyle name="Comma 3 2 3 2 2" xfId="259" xr:uid="{00000000-0005-0000-0000-000038050000}"/>
    <cellStyle name="Comma 3 2 3 2 2 2" xfId="806" xr:uid="{00000000-0005-0000-0000-000039050000}"/>
    <cellStyle name="Comma 3 2 3 2 2 2 2" xfId="1344" xr:uid="{00000000-0005-0000-0000-00003A050000}"/>
    <cellStyle name="Comma 3 2 3 2 2 2 2 2" xfId="2424" xr:uid="{00000000-0005-0000-0000-00003B050000}"/>
    <cellStyle name="Comma 3 2 3 2 2 2 3" xfId="1886" xr:uid="{00000000-0005-0000-0000-00003C050000}"/>
    <cellStyle name="Comma 3 2 3 2 2 3" xfId="1077" xr:uid="{00000000-0005-0000-0000-00003D050000}"/>
    <cellStyle name="Comma 3 2 3 2 2 3 2" xfId="2157" xr:uid="{00000000-0005-0000-0000-00003E050000}"/>
    <cellStyle name="Comma 3 2 3 2 2 4" xfId="1619" xr:uid="{00000000-0005-0000-0000-00003F050000}"/>
    <cellStyle name="Comma 3 2 3 2 2 5" xfId="2700" xr:uid="{00000000-0005-0000-0000-000040050000}"/>
    <cellStyle name="Comma 3 2 3 2 2 6" xfId="539" xr:uid="{00000000-0005-0000-0000-000041050000}"/>
    <cellStyle name="Comma 3 2 3 2 3" xfId="680" xr:uid="{00000000-0005-0000-0000-000042050000}"/>
    <cellStyle name="Comma 3 2 3 2 3 2" xfId="1218" xr:uid="{00000000-0005-0000-0000-000043050000}"/>
    <cellStyle name="Comma 3 2 3 2 3 2 2" xfId="2298" xr:uid="{00000000-0005-0000-0000-000044050000}"/>
    <cellStyle name="Comma 3 2 3 2 3 3" xfId="1760" xr:uid="{00000000-0005-0000-0000-000045050000}"/>
    <cellStyle name="Comma 3 2 3 2 4" xfId="951" xr:uid="{00000000-0005-0000-0000-000046050000}"/>
    <cellStyle name="Comma 3 2 3 2 4 2" xfId="2031" xr:uid="{00000000-0005-0000-0000-000047050000}"/>
    <cellStyle name="Comma 3 2 3 2 5" xfId="1493" xr:uid="{00000000-0005-0000-0000-000048050000}"/>
    <cellStyle name="Comma 3 2 3 2 6" xfId="2574" xr:uid="{00000000-0005-0000-0000-000049050000}"/>
    <cellStyle name="Comma 3 2 3 2 7" xfId="413" xr:uid="{00000000-0005-0000-0000-00004A050000}"/>
    <cellStyle name="Comma 3 2 3 3" xfId="195" xr:uid="{00000000-0005-0000-0000-00004B050000}"/>
    <cellStyle name="Comma 3 2 3 3 2" xfId="742" xr:uid="{00000000-0005-0000-0000-00004C050000}"/>
    <cellStyle name="Comma 3 2 3 3 2 2" xfId="1280" xr:uid="{00000000-0005-0000-0000-00004D050000}"/>
    <cellStyle name="Comma 3 2 3 3 2 2 2" xfId="2360" xr:uid="{00000000-0005-0000-0000-00004E050000}"/>
    <cellStyle name="Comma 3 2 3 3 2 3" xfId="1822" xr:uid="{00000000-0005-0000-0000-00004F050000}"/>
    <cellStyle name="Comma 3 2 3 3 3" xfId="1013" xr:uid="{00000000-0005-0000-0000-000050050000}"/>
    <cellStyle name="Comma 3 2 3 3 3 2" xfId="2093" xr:uid="{00000000-0005-0000-0000-000051050000}"/>
    <cellStyle name="Comma 3 2 3 3 4" xfId="1555" xr:uid="{00000000-0005-0000-0000-000052050000}"/>
    <cellStyle name="Comma 3 2 3 3 5" xfId="2636" xr:uid="{00000000-0005-0000-0000-000053050000}"/>
    <cellStyle name="Comma 3 2 3 3 6" xfId="475" xr:uid="{00000000-0005-0000-0000-000054050000}"/>
    <cellStyle name="Comma 3 2 3 4" xfId="618" xr:uid="{00000000-0005-0000-0000-000055050000}"/>
    <cellStyle name="Comma 3 2 3 4 2" xfId="1156" xr:uid="{00000000-0005-0000-0000-000056050000}"/>
    <cellStyle name="Comma 3 2 3 4 2 2" xfId="2236" xr:uid="{00000000-0005-0000-0000-000057050000}"/>
    <cellStyle name="Comma 3 2 3 4 3" xfId="1698" xr:uid="{00000000-0005-0000-0000-000058050000}"/>
    <cellStyle name="Comma 3 2 3 5" xfId="889" xr:uid="{00000000-0005-0000-0000-000059050000}"/>
    <cellStyle name="Comma 3 2 3 5 2" xfId="1969" xr:uid="{00000000-0005-0000-0000-00005A050000}"/>
    <cellStyle name="Comma 3 2 3 6" xfId="1431" xr:uid="{00000000-0005-0000-0000-00005B050000}"/>
    <cellStyle name="Comma 3 2 3 7" xfId="2512" xr:uid="{00000000-0005-0000-0000-00005C050000}"/>
    <cellStyle name="Comma 3 2 3 8" xfId="351" xr:uid="{00000000-0005-0000-0000-00005D050000}"/>
    <cellStyle name="Comma 3 2 4" xfId="101" xr:uid="{00000000-0005-0000-0000-00005E050000}"/>
    <cellStyle name="Comma 3 2 4 2" xfId="227" xr:uid="{00000000-0005-0000-0000-00005F050000}"/>
    <cellStyle name="Comma 3 2 4 2 2" xfId="774" xr:uid="{00000000-0005-0000-0000-000060050000}"/>
    <cellStyle name="Comma 3 2 4 2 2 2" xfId="1312" xr:uid="{00000000-0005-0000-0000-000061050000}"/>
    <cellStyle name="Comma 3 2 4 2 2 2 2" xfId="2392" xr:uid="{00000000-0005-0000-0000-000062050000}"/>
    <cellStyle name="Comma 3 2 4 2 2 3" xfId="1854" xr:uid="{00000000-0005-0000-0000-000063050000}"/>
    <cellStyle name="Comma 3 2 4 2 3" xfId="1045" xr:uid="{00000000-0005-0000-0000-000064050000}"/>
    <cellStyle name="Comma 3 2 4 2 3 2" xfId="2125" xr:uid="{00000000-0005-0000-0000-000065050000}"/>
    <cellStyle name="Comma 3 2 4 2 4" xfId="1587" xr:uid="{00000000-0005-0000-0000-000066050000}"/>
    <cellStyle name="Comma 3 2 4 2 5" xfId="2668" xr:uid="{00000000-0005-0000-0000-000067050000}"/>
    <cellStyle name="Comma 3 2 4 2 6" xfId="507" xr:uid="{00000000-0005-0000-0000-000068050000}"/>
    <cellStyle name="Comma 3 2 4 3" xfId="648" xr:uid="{00000000-0005-0000-0000-000069050000}"/>
    <cellStyle name="Comma 3 2 4 3 2" xfId="1186" xr:uid="{00000000-0005-0000-0000-00006A050000}"/>
    <cellStyle name="Comma 3 2 4 3 2 2" xfId="2266" xr:uid="{00000000-0005-0000-0000-00006B050000}"/>
    <cellStyle name="Comma 3 2 4 3 3" xfId="1728" xr:uid="{00000000-0005-0000-0000-00006C050000}"/>
    <cellStyle name="Comma 3 2 4 4" xfId="919" xr:uid="{00000000-0005-0000-0000-00006D050000}"/>
    <cellStyle name="Comma 3 2 4 4 2" xfId="1999" xr:uid="{00000000-0005-0000-0000-00006E050000}"/>
    <cellStyle name="Comma 3 2 4 5" xfId="1461" xr:uid="{00000000-0005-0000-0000-00006F050000}"/>
    <cellStyle name="Comma 3 2 4 6" xfId="2542" xr:uid="{00000000-0005-0000-0000-000070050000}"/>
    <cellStyle name="Comma 3 2 4 7" xfId="381" xr:uid="{00000000-0005-0000-0000-000071050000}"/>
    <cellStyle name="Comma 3 2 5" xfId="163" xr:uid="{00000000-0005-0000-0000-000072050000}"/>
    <cellStyle name="Comma 3 2 5 2" xfId="710" xr:uid="{00000000-0005-0000-0000-000073050000}"/>
    <cellStyle name="Comma 3 2 5 2 2" xfId="1248" xr:uid="{00000000-0005-0000-0000-000074050000}"/>
    <cellStyle name="Comma 3 2 5 2 2 2" xfId="2328" xr:uid="{00000000-0005-0000-0000-000075050000}"/>
    <cellStyle name="Comma 3 2 5 2 3" xfId="1790" xr:uid="{00000000-0005-0000-0000-000076050000}"/>
    <cellStyle name="Comma 3 2 5 3" xfId="981" xr:uid="{00000000-0005-0000-0000-000077050000}"/>
    <cellStyle name="Comma 3 2 5 3 2" xfId="2061" xr:uid="{00000000-0005-0000-0000-000078050000}"/>
    <cellStyle name="Comma 3 2 5 4" xfId="1523" xr:uid="{00000000-0005-0000-0000-000079050000}"/>
    <cellStyle name="Comma 3 2 5 5" xfId="2604" xr:uid="{00000000-0005-0000-0000-00007A050000}"/>
    <cellStyle name="Comma 3 2 5 6" xfId="443" xr:uid="{00000000-0005-0000-0000-00007B050000}"/>
    <cellStyle name="Comma 3 2 6" xfId="590" xr:uid="{00000000-0005-0000-0000-00007C050000}"/>
    <cellStyle name="Comma 3 2 6 2" xfId="1128" xr:uid="{00000000-0005-0000-0000-00007D050000}"/>
    <cellStyle name="Comma 3 2 6 2 2" xfId="2208" xr:uid="{00000000-0005-0000-0000-00007E050000}"/>
    <cellStyle name="Comma 3 2 6 3" xfId="1670" xr:uid="{00000000-0005-0000-0000-00007F050000}"/>
    <cellStyle name="Comma 3 2 7" xfId="861" xr:uid="{00000000-0005-0000-0000-000080050000}"/>
    <cellStyle name="Comma 3 2 7 2" xfId="1941" xr:uid="{00000000-0005-0000-0000-000081050000}"/>
    <cellStyle name="Comma 3 2 8" xfId="1403" xr:uid="{00000000-0005-0000-0000-000082050000}"/>
    <cellStyle name="Comma 3 2 9" xfId="2484" xr:uid="{00000000-0005-0000-0000-000083050000}"/>
    <cellStyle name="Comma 3 3" xfId="45" xr:uid="{00000000-0005-0000-0000-000084050000}"/>
    <cellStyle name="Comma 3 3 2" xfId="74" xr:uid="{00000000-0005-0000-0000-000085050000}"/>
    <cellStyle name="Comma 3 3 2 2" xfId="136" xr:uid="{00000000-0005-0000-0000-000086050000}"/>
    <cellStyle name="Comma 3 3 2 2 2" xfId="262" xr:uid="{00000000-0005-0000-0000-000087050000}"/>
    <cellStyle name="Comma 3 3 2 2 2 2" xfId="809" xr:uid="{00000000-0005-0000-0000-000088050000}"/>
    <cellStyle name="Comma 3 3 2 2 2 2 2" xfId="1347" xr:uid="{00000000-0005-0000-0000-000089050000}"/>
    <cellStyle name="Comma 3 3 2 2 2 2 2 2" xfId="2427" xr:uid="{00000000-0005-0000-0000-00008A050000}"/>
    <cellStyle name="Comma 3 3 2 2 2 2 3" xfId="1889" xr:uid="{00000000-0005-0000-0000-00008B050000}"/>
    <cellStyle name="Comma 3 3 2 2 2 3" xfId="1080" xr:uid="{00000000-0005-0000-0000-00008C050000}"/>
    <cellStyle name="Comma 3 3 2 2 2 3 2" xfId="2160" xr:uid="{00000000-0005-0000-0000-00008D050000}"/>
    <cellStyle name="Comma 3 3 2 2 2 4" xfId="1622" xr:uid="{00000000-0005-0000-0000-00008E050000}"/>
    <cellStyle name="Comma 3 3 2 2 2 5" xfId="2703" xr:uid="{00000000-0005-0000-0000-00008F050000}"/>
    <cellStyle name="Comma 3 3 2 2 2 6" xfId="542" xr:uid="{00000000-0005-0000-0000-000090050000}"/>
    <cellStyle name="Comma 3 3 2 2 3" xfId="683" xr:uid="{00000000-0005-0000-0000-000091050000}"/>
    <cellStyle name="Comma 3 3 2 2 3 2" xfId="1221" xr:uid="{00000000-0005-0000-0000-000092050000}"/>
    <cellStyle name="Comma 3 3 2 2 3 2 2" xfId="2301" xr:uid="{00000000-0005-0000-0000-000093050000}"/>
    <cellStyle name="Comma 3 3 2 2 3 3" xfId="1763" xr:uid="{00000000-0005-0000-0000-000094050000}"/>
    <cellStyle name="Comma 3 3 2 2 4" xfId="954" xr:uid="{00000000-0005-0000-0000-000095050000}"/>
    <cellStyle name="Comma 3 3 2 2 4 2" xfId="2034" xr:uid="{00000000-0005-0000-0000-000096050000}"/>
    <cellStyle name="Comma 3 3 2 2 5" xfId="1496" xr:uid="{00000000-0005-0000-0000-000097050000}"/>
    <cellStyle name="Comma 3 3 2 2 6" xfId="2577" xr:uid="{00000000-0005-0000-0000-000098050000}"/>
    <cellStyle name="Comma 3 3 2 2 7" xfId="416" xr:uid="{00000000-0005-0000-0000-000099050000}"/>
    <cellStyle name="Comma 3 3 2 3" xfId="198" xr:uid="{00000000-0005-0000-0000-00009A050000}"/>
    <cellStyle name="Comma 3 3 2 3 2" xfId="745" xr:uid="{00000000-0005-0000-0000-00009B050000}"/>
    <cellStyle name="Comma 3 3 2 3 2 2" xfId="1283" xr:uid="{00000000-0005-0000-0000-00009C050000}"/>
    <cellStyle name="Comma 3 3 2 3 2 2 2" xfId="2363" xr:uid="{00000000-0005-0000-0000-00009D050000}"/>
    <cellStyle name="Comma 3 3 2 3 2 3" xfId="1825" xr:uid="{00000000-0005-0000-0000-00009E050000}"/>
    <cellStyle name="Comma 3 3 2 3 3" xfId="1016" xr:uid="{00000000-0005-0000-0000-00009F050000}"/>
    <cellStyle name="Comma 3 3 2 3 3 2" xfId="2096" xr:uid="{00000000-0005-0000-0000-0000A0050000}"/>
    <cellStyle name="Comma 3 3 2 3 4" xfId="1558" xr:uid="{00000000-0005-0000-0000-0000A1050000}"/>
    <cellStyle name="Comma 3 3 2 3 5" xfId="2639" xr:uid="{00000000-0005-0000-0000-0000A2050000}"/>
    <cellStyle name="Comma 3 3 2 3 6" xfId="478" xr:uid="{00000000-0005-0000-0000-0000A3050000}"/>
    <cellStyle name="Comma 3 3 2 4" xfId="621" xr:uid="{00000000-0005-0000-0000-0000A4050000}"/>
    <cellStyle name="Comma 3 3 2 4 2" xfId="1159" xr:uid="{00000000-0005-0000-0000-0000A5050000}"/>
    <cellStyle name="Comma 3 3 2 4 2 2" xfId="2239" xr:uid="{00000000-0005-0000-0000-0000A6050000}"/>
    <cellStyle name="Comma 3 3 2 4 3" xfId="1701" xr:uid="{00000000-0005-0000-0000-0000A7050000}"/>
    <cellStyle name="Comma 3 3 2 5" xfId="892" xr:uid="{00000000-0005-0000-0000-0000A8050000}"/>
    <cellStyle name="Comma 3 3 2 5 2" xfId="1972" xr:uid="{00000000-0005-0000-0000-0000A9050000}"/>
    <cellStyle name="Comma 3 3 2 6" xfId="1434" xr:uid="{00000000-0005-0000-0000-0000AA050000}"/>
    <cellStyle name="Comma 3 3 2 7" xfId="2515" xr:uid="{00000000-0005-0000-0000-0000AB050000}"/>
    <cellStyle name="Comma 3 3 2 8" xfId="354" xr:uid="{00000000-0005-0000-0000-0000AC050000}"/>
    <cellStyle name="Comma 3 3 3" xfId="104" xr:uid="{00000000-0005-0000-0000-0000AD050000}"/>
    <cellStyle name="Comma 3 3 3 2" xfId="230" xr:uid="{00000000-0005-0000-0000-0000AE050000}"/>
    <cellStyle name="Comma 3 3 3 2 2" xfId="777" xr:uid="{00000000-0005-0000-0000-0000AF050000}"/>
    <cellStyle name="Comma 3 3 3 2 2 2" xfId="1315" xr:uid="{00000000-0005-0000-0000-0000B0050000}"/>
    <cellStyle name="Comma 3 3 3 2 2 2 2" xfId="2395" xr:uid="{00000000-0005-0000-0000-0000B1050000}"/>
    <cellStyle name="Comma 3 3 3 2 2 3" xfId="1857" xr:uid="{00000000-0005-0000-0000-0000B2050000}"/>
    <cellStyle name="Comma 3 3 3 2 3" xfId="1048" xr:uid="{00000000-0005-0000-0000-0000B3050000}"/>
    <cellStyle name="Comma 3 3 3 2 3 2" xfId="2128" xr:uid="{00000000-0005-0000-0000-0000B4050000}"/>
    <cellStyle name="Comma 3 3 3 2 4" xfId="1590" xr:uid="{00000000-0005-0000-0000-0000B5050000}"/>
    <cellStyle name="Comma 3 3 3 2 5" xfId="2671" xr:uid="{00000000-0005-0000-0000-0000B6050000}"/>
    <cellStyle name="Comma 3 3 3 2 6" xfId="510" xr:uid="{00000000-0005-0000-0000-0000B7050000}"/>
    <cellStyle name="Comma 3 3 3 3" xfId="651" xr:uid="{00000000-0005-0000-0000-0000B8050000}"/>
    <cellStyle name="Comma 3 3 3 3 2" xfId="1189" xr:uid="{00000000-0005-0000-0000-0000B9050000}"/>
    <cellStyle name="Comma 3 3 3 3 2 2" xfId="2269" xr:uid="{00000000-0005-0000-0000-0000BA050000}"/>
    <cellStyle name="Comma 3 3 3 3 3" xfId="1731" xr:uid="{00000000-0005-0000-0000-0000BB050000}"/>
    <cellStyle name="Comma 3 3 3 4" xfId="922" xr:uid="{00000000-0005-0000-0000-0000BC050000}"/>
    <cellStyle name="Comma 3 3 3 4 2" xfId="2002" xr:uid="{00000000-0005-0000-0000-0000BD050000}"/>
    <cellStyle name="Comma 3 3 3 5" xfId="1464" xr:uid="{00000000-0005-0000-0000-0000BE050000}"/>
    <cellStyle name="Comma 3 3 3 6" xfId="2545" xr:uid="{00000000-0005-0000-0000-0000BF050000}"/>
    <cellStyle name="Comma 3 3 3 7" xfId="384" xr:uid="{00000000-0005-0000-0000-0000C0050000}"/>
    <cellStyle name="Comma 3 3 4" xfId="166" xr:uid="{00000000-0005-0000-0000-0000C1050000}"/>
    <cellStyle name="Comma 3 3 4 2" xfId="713" xr:uid="{00000000-0005-0000-0000-0000C2050000}"/>
    <cellStyle name="Comma 3 3 4 2 2" xfId="1251" xr:uid="{00000000-0005-0000-0000-0000C3050000}"/>
    <cellStyle name="Comma 3 3 4 2 2 2" xfId="2331" xr:uid="{00000000-0005-0000-0000-0000C4050000}"/>
    <cellStyle name="Comma 3 3 4 2 3" xfId="1793" xr:uid="{00000000-0005-0000-0000-0000C5050000}"/>
    <cellStyle name="Comma 3 3 4 3" xfId="984" xr:uid="{00000000-0005-0000-0000-0000C6050000}"/>
    <cellStyle name="Comma 3 3 4 3 2" xfId="2064" xr:uid="{00000000-0005-0000-0000-0000C7050000}"/>
    <cellStyle name="Comma 3 3 4 4" xfId="1526" xr:uid="{00000000-0005-0000-0000-0000C8050000}"/>
    <cellStyle name="Comma 3 3 4 5" xfId="2607" xr:uid="{00000000-0005-0000-0000-0000C9050000}"/>
    <cellStyle name="Comma 3 3 4 6" xfId="446" xr:uid="{00000000-0005-0000-0000-0000CA050000}"/>
    <cellStyle name="Comma 3 3 5" xfId="592" xr:uid="{00000000-0005-0000-0000-0000CB050000}"/>
    <cellStyle name="Comma 3 3 5 2" xfId="1130" xr:uid="{00000000-0005-0000-0000-0000CC050000}"/>
    <cellStyle name="Comma 3 3 5 2 2" xfId="2210" xr:uid="{00000000-0005-0000-0000-0000CD050000}"/>
    <cellStyle name="Comma 3 3 5 3" xfId="1672" xr:uid="{00000000-0005-0000-0000-0000CE050000}"/>
    <cellStyle name="Comma 3 3 6" xfId="863" xr:uid="{00000000-0005-0000-0000-0000CF050000}"/>
    <cellStyle name="Comma 3 3 6 2" xfId="1943" xr:uid="{00000000-0005-0000-0000-0000D0050000}"/>
    <cellStyle name="Comma 3 3 7" xfId="1405" xr:uid="{00000000-0005-0000-0000-0000D1050000}"/>
    <cellStyle name="Comma 3 3 8" xfId="2486" xr:uid="{00000000-0005-0000-0000-0000D2050000}"/>
    <cellStyle name="Comma 3 3 9" xfId="325" xr:uid="{00000000-0005-0000-0000-0000D3050000}"/>
    <cellStyle name="Comma 3 4" xfId="59" xr:uid="{00000000-0005-0000-0000-0000D4050000}"/>
    <cellStyle name="Comma 3 4 2" xfId="121" xr:uid="{00000000-0005-0000-0000-0000D5050000}"/>
    <cellStyle name="Comma 3 4 2 2" xfId="247" xr:uid="{00000000-0005-0000-0000-0000D6050000}"/>
    <cellStyle name="Comma 3 4 2 2 2" xfId="794" xr:uid="{00000000-0005-0000-0000-0000D7050000}"/>
    <cellStyle name="Comma 3 4 2 2 2 2" xfId="1332" xr:uid="{00000000-0005-0000-0000-0000D8050000}"/>
    <cellStyle name="Comma 3 4 2 2 2 2 2" xfId="2412" xr:uid="{00000000-0005-0000-0000-0000D9050000}"/>
    <cellStyle name="Comma 3 4 2 2 2 3" xfId="1874" xr:uid="{00000000-0005-0000-0000-0000DA050000}"/>
    <cellStyle name="Comma 3 4 2 2 3" xfId="1065" xr:uid="{00000000-0005-0000-0000-0000DB050000}"/>
    <cellStyle name="Comma 3 4 2 2 3 2" xfId="2145" xr:uid="{00000000-0005-0000-0000-0000DC050000}"/>
    <cellStyle name="Comma 3 4 2 2 4" xfId="1607" xr:uid="{00000000-0005-0000-0000-0000DD050000}"/>
    <cellStyle name="Comma 3 4 2 2 5" xfId="2688" xr:uid="{00000000-0005-0000-0000-0000DE050000}"/>
    <cellStyle name="Comma 3 4 2 2 6" xfId="527" xr:uid="{00000000-0005-0000-0000-0000DF050000}"/>
    <cellStyle name="Comma 3 4 2 3" xfId="668" xr:uid="{00000000-0005-0000-0000-0000E0050000}"/>
    <cellStyle name="Comma 3 4 2 3 2" xfId="1206" xr:uid="{00000000-0005-0000-0000-0000E1050000}"/>
    <cellStyle name="Comma 3 4 2 3 2 2" xfId="2286" xr:uid="{00000000-0005-0000-0000-0000E2050000}"/>
    <cellStyle name="Comma 3 4 2 3 3" xfId="1748" xr:uid="{00000000-0005-0000-0000-0000E3050000}"/>
    <cellStyle name="Comma 3 4 2 4" xfId="939" xr:uid="{00000000-0005-0000-0000-0000E4050000}"/>
    <cellStyle name="Comma 3 4 2 4 2" xfId="2019" xr:uid="{00000000-0005-0000-0000-0000E5050000}"/>
    <cellStyle name="Comma 3 4 2 5" xfId="1481" xr:uid="{00000000-0005-0000-0000-0000E6050000}"/>
    <cellStyle name="Comma 3 4 2 6" xfId="2562" xr:uid="{00000000-0005-0000-0000-0000E7050000}"/>
    <cellStyle name="Comma 3 4 2 7" xfId="401" xr:uid="{00000000-0005-0000-0000-0000E8050000}"/>
    <cellStyle name="Comma 3 4 3" xfId="183" xr:uid="{00000000-0005-0000-0000-0000E9050000}"/>
    <cellStyle name="Comma 3 4 3 2" xfId="730" xr:uid="{00000000-0005-0000-0000-0000EA050000}"/>
    <cellStyle name="Comma 3 4 3 2 2" xfId="1268" xr:uid="{00000000-0005-0000-0000-0000EB050000}"/>
    <cellStyle name="Comma 3 4 3 2 2 2" xfId="2348" xr:uid="{00000000-0005-0000-0000-0000EC050000}"/>
    <cellStyle name="Comma 3 4 3 2 3" xfId="1810" xr:uid="{00000000-0005-0000-0000-0000ED050000}"/>
    <cellStyle name="Comma 3 4 3 3" xfId="1001" xr:uid="{00000000-0005-0000-0000-0000EE050000}"/>
    <cellStyle name="Comma 3 4 3 3 2" xfId="2081" xr:uid="{00000000-0005-0000-0000-0000EF050000}"/>
    <cellStyle name="Comma 3 4 3 4" xfId="1543" xr:uid="{00000000-0005-0000-0000-0000F0050000}"/>
    <cellStyle name="Comma 3 4 3 5" xfId="2624" xr:uid="{00000000-0005-0000-0000-0000F1050000}"/>
    <cellStyle name="Comma 3 4 3 6" xfId="463" xr:uid="{00000000-0005-0000-0000-0000F2050000}"/>
    <cellStyle name="Comma 3 4 4" xfId="606" xr:uid="{00000000-0005-0000-0000-0000F3050000}"/>
    <cellStyle name="Comma 3 4 4 2" xfId="1144" xr:uid="{00000000-0005-0000-0000-0000F4050000}"/>
    <cellStyle name="Comma 3 4 4 2 2" xfId="2224" xr:uid="{00000000-0005-0000-0000-0000F5050000}"/>
    <cellStyle name="Comma 3 4 4 3" xfId="1686" xr:uid="{00000000-0005-0000-0000-0000F6050000}"/>
    <cellStyle name="Comma 3 4 5" xfId="877" xr:uid="{00000000-0005-0000-0000-0000F7050000}"/>
    <cellStyle name="Comma 3 4 5 2" xfId="1957" xr:uid="{00000000-0005-0000-0000-0000F8050000}"/>
    <cellStyle name="Comma 3 4 6" xfId="1419" xr:uid="{00000000-0005-0000-0000-0000F9050000}"/>
    <cellStyle name="Comma 3 4 7" xfId="2500" xr:uid="{00000000-0005-0000-0000-0000FA050000}"/>
    <cellStyle name="Comma 3 4 8" xfId="339" xr:uid="{00000000-0005-0000-0000-0000FB050000}"/>
    <cellStyle name="Comma 3 5" xfId="89" xr:uid="{00000000-0005-0000-0000-0000FC050000}"/>
    <cellStyle name="Comma 3 5 2" xfId="215" xr:uid="{00000000-0005-0000-0000-0000FD050000}"/>
    <cellStyle name="Comma 3 5 2 2" xfId="762" xr:uid="{00000000-0005-0000-0000-0000FE050000}"/>
    <cellStyle name="Comma 3 5 2 2 2" xfId="1300" xr:uid="{00000000-0005-0000-0000-0000FF050000}"/>
    <cellStyle name="Comma 3 5 2 2 2 2" xfId="2380" xr:uid="{00000000-0005-0000-0000-000000060000}"/>
    <cellStyle name="Comma 3 5 2 2 3" xfId="1842" xr:uid="{00000000-0005-0000-0000-000001060000}"/>
    <cellStyle name="Comma 3 5 2 3" xfId="1033" xr:uid="{00000000-0005-0000-0000-000002060000}"/>
    <cellStyle name="Comma 3 5 2 3 2" xfId="2113" xr:uid="{00000000-0005-0000-0000-000003060000}"/>
    <cellStyle name="Comma 3 5 2 4" xfId="1575" xr:uid="{00000000-0005-0000-0000-000004060000}"/>
    <cellStyle name="Comma 3 5 2 5" xfId="2656" xr:uid="{00000000-0005-0000-0000-000005060000}"/>
    <cellStyle name="Comma 3 5 2 6" xfId="495" xr:uid="{00000000-0005-0000-0000-000006060000}"/>
    <cellStyle name="Comma 3 5 3" xfId="636" xr:uid="{00000000-0005-0000-0000-000007060000}"/>
    <cellStyle name="Comma 3 5 3 2" xfId="1174" xr:uid="{00000000-0005-0000-0000-000008060000}"/>
    <cellStyle name="Comma 3 5 3 2 2" xfId="2254" xr:uid="{00000000-0005-0000-0000-000009060000}"/>
    <cellStyle name="Comma 3 5 3 3" xfId="1716" xr:uid="{00000000-0005-0000-0000-00000A060000}"/>
    <cellStyle name="Comma 3 5 4" xfId="907" xr:uid="{00000000-0005-0000-0000-00000B060000}"/>
    <cellStyle name="Comma 3 5 4 2" xfId="1987" xr:uid="{00000000-0005-0000-0000-00000C060000}"/>
    <cellStyle name="Comma 3 5 5" xfId="1449" xr:uid="{00000000-0005-0000-0000-00000D060000}"/>
    <cellStyle name="Comma 3 5 6" xfId="2530" xr:uid="{00000000-0005-0000-0000-00000E060000}"/>
    <cellStyle name="Comma 3 5 7" xfId="369" xr:uid="{00000000-0005-0000-0000-00000F060000}"/>
    <cellStyle name="Comma 3 6" xfId="151" xr:uid="{00000000-0005-0000-0000-000010060000}"/>
    <cellStyle name="Comma 3 6 2" xfId="698" xr:uid="{00000000-0005-0000-0000-000011060000}"/>
    <cellStyle name="Comma 3 6 2 2" xfId="1236" xr:uid="{00000000-0005-0000-0000-000012060000}"/>
    <cellStyle name="Comma 3 6 2 2 2" xfId="2316" xr:uid="{00000000-0005-0000-0000-000013060000}"/>
    <cellStyle name="Comma 3 6 2 3" xfId="1778" xr:uid="{00000000-0005-0000-0000-000014060000}"/>
    <cellStyle name="Comma 3 6 3" xfId="969" xr:uid="{00000000-0005-0000-0000-000015060000}"/>
    <cellStyle name="Comma 3 6 3 2" xfId="2049" xr:uid="{00000000-0005-0000-0000-000016060000}"/>
    <cellStyle name="Comma 3 6 4" xfId="1511" xr:uid="{00000000-0005-0000-0000-000017060000}"/>
    <cellStyle name="Comma 3 6 5" xfId="2592" xr:uid="{00000000-0005-0000-0000-000018060000}"/>
    <cellStyle name="Comma 3 6 6" xfId="431" xr:uid="{00000000-0005-0000-0000-000019060000}"/>
    <cellStyle name="Comma 3 7" xfId="579" xr:uid="{00000000-0005-0000-0000-00001A060000}"/>
    <cellStyle name="Comma 3 7 2" xfId="1117" xr:uid="{00000000-0005-0000-0000-00001B060000}"/>
    <cellStyle name="Comma 3 7 2 2" xfId="2197" xr:uid="{00000000-0005-0000-0000-00001C060000}"/>
    <cellStyle name="Comma 3 7 3" xfId="1659" xr:uid="{00000000-0005-0000-0000-00001D060000}"/>
    <cellStyle name="Comma 3 8" xfId="850" xr:uid="{00000000-0005-0000-0000-00001E060000}"/>
    <cellStyle name="Comma 3 8 2" xfId="1930" xr:uid="{00000000-0005-0000-0000-00001F060000}"/>
    <cellStyle name="Comma 3 9" xfId="1392" xr:uid="{00000000-0005-0000-0000-000020060000}"/>
    <cellStyle name="Comma 30" xfId="836" xr:uid="{00000000-0005-0000-0000-000021060000}"/>
    <cellStyle name="Comma 30 2" xfId="1916" xr:uid="{00000000-0005-0000-0000-000022060000}"/>
    <cellStyle name="Comma 31" xfId="291" xr:uid="{00000000-0005-0000-0000-000023060000}"/>
    <cellStyle name="Comma 31 2" xfId="2454" xr:uid="{00000000-0005-0000-0000-000024060000}"/>
    <cellStyle name="Comma 31 3" xfId="2728" xr:uid="{00000000-0005-0000-0000-000025060000}"/>
    <cellStyle name="Comma 31 4" xfId="1374" xr:uid="{00000000-0005-0000-0000-000026060000}"/>
    <cellStyle name="Comma 32" xfId="290" xr:uid="{00000000-0005-0000-0000-000027060000}"/>
    <cellStyle name="Comma 32 2" xfId="2455" xr:uid="{00000000-0005-0000-0000-000028060000}"/>
    <cellStyle name="Comma 32 3" xfId="2727" xr:uid="{00000000-0005-0000-0000-000029060000}"/>
    <cellStyle name="Comma 32 4" xfId="1375" xr:uid="{00000000-0005-0000-0000-00002A060000}"/>
    <cellStyle name="Comma 33" xfId="293" xr:uid="{00000000-0005-0000-0000-00002B060000}"/>
    <cellStyle name="Comma 33 2" xfId="2456" xr:uid="{00000000-0005-0000-0000-00002C060000}"/>
    <cellStyle name="Comma 33 3" xfId="2730" xr:uid="{00000000-0005-0000-0000-00002D060000}"/>
    <cellStyle name="Comma 33 4" xfId="1376" xr:uid="{00000000-0005-0000-0000-00002E060000}"/>
    <cellStyle name="Comma 34" xfId="294" xr:uid="{00000000-0005-0000-0000-00002F060000}"/>
    <cellStyle name="Comma 34 2" xfId="2731" xr:uid="{00000000-0005-0000-0000-000030060000}"/>
    <cellStyle name="Comma 34 3" xfId="1378" xr:uid="{00000000-0005-0000-0000-000031060000}"/>
    <cellStyle name="Comma 35" xfId="1377" xr:uid="{00000000-0005-0000-0000-000032060000}"/>
    <cellStyle name="Comma 36" xfId="296" xr:uid="{00000000-0005-0000-0000-000033060000}"/>
    <cellStyle name="Comma 36 2" xfId="2457" xr:uid="{00000000-0005-0000-0000-000034060000}"/>
    <cellStyle name="Comma 37" xfId="2458" xr:uid="{00000000-0005-0000-0000-000035060000}"/>
    <cellStyle name="Comma 38" xfId="298" xr:uid="{00000000-0005-0000-0000-000036060000}"/>
    <cellStyle name="Comma 4" xfId="20" xr:uid="{00000000-0005-0000-0000-000037060000}"/>
    <cellStyle name="Comma 4 10" xfId="313" xr:uid="{00000000-0005-0000-0000-000038060000}"/>
    <cellStyle name="Comma 4 2" xfId="46" xr:uid="{00000000-0005-0000-0000-000039060000}"/>
    <cellStyle name="Comma 4 2 2" xfId="75" xr:uid="{00000000-0005-0000-0000-00003A060000}"/>
    <cellStyle name="Comma 4 2 2 2" xfId="137" xr:uid="{00000000-0005-0000-0000-00003B060000}"/>
    <cellStyle name="Comma 4 2 2 2 2" xfId="263" xr:uid="{00000000-0005-0000-0000-00003C060000}"/>
    <cellStyle name="Comma 4 2 2 2 2 2" xfId="810" xr:uid="{00000000-0005-0000-0000-00003D060000}"/>
    <cellStyle name="Comma 4 2 2 2 2 2 2" xfId="1348" xr:uid="{00000000-0005-0000-0000-00003E060000}"/>
    <cellStyle name="Comma 4 2 2 2 2 2 2 2" xfId="2428" xr:uid="{00000000-0005-0000-0000-00003F060000}"/>
    <cellStyle name="Comma 4 2 2 2 2 2 3" xfId="1890" xr:uid="{00000000-0005-0000-0000-000040060000}"/>
    <cellStyle name="Comma 4 2 2 2 2 3" xfId="1081" xr:uid="{00000000-0005-0000-0000-000041060000}"/>
    <cellStyle name="Comma 4 2 2 2 2 3 2" xfId="2161" xr:uid="{00000000-0005-0000-0000-000042060000}"/>
    <cellStyle name="Comma 4 2 2 2 2 4" xfId="1623" xr:uid="{00000000-0005-0000-0000-000043060000}"/>
    <cellStyle name="Comma 4 2 2 2 2 5" xfId="2704" xr:uid="{00000000-0005-0000-0000-000044060000}"/>
    <cellStyle name="Comma 4 2 2 2 2 6" xfId="543" xr:uid="{00000000-0005-0000-0000-000045060000}"/>
    <cellStyle name="Comma 4 2 2 2 3" xfId="684" xr:uid="{00000000-0005-0000-0000-000046060000}"/>
    <cellStyle name="Comma 4 2 2 2 3 2" xfId="1222" xr:uid="{00000000-0005-0000-0000-000047060000}"/>
    <cellStyle name="Comma 4 2 2 2 3 2 2" xfId="2302" xr:uid="{00000000-0005-0000-0000-000048060000}"/>
    <cellStyle name="Comma 4 2 2 2 3 3" xfId="1764" xr:uid="{00000000-0005-0000-0000-000049060000}"/>
    <cellStyle name="Comma 4 2 2 2 4" xfId="955" xr:uid="{00000000-0005-0000-0000-00004A060000}"/>
    <cellStyle name="Comma 4 2 2 2 4 2" xfId="2035" xr:uid="{00000000-0005-0000-0000-00004B060000}"/>
    <cellStyle name="Comma 4 2 2 2 5" xfId="1497" xr:uid="{00000000-0005-0000-0000-00004C060000}"/>
    <cellStyle name="Comma 4 2 2 2 6" xfId="2578" xr:uid="{00000000-0005-0000-0000-00004D060000}"/>
    <cellStyle name="Comma 4 2 2 2 7" xfId="417" xr:uid="{00000000-0005-0000-0000-00004E060000}"/>
    <cellStyle name="Comma 4 2 2 3" xfId="199" xr:uid="{00000000-0005-0000-0000-00004F060000}"/>
    <cellStyle name="Comma 4 2 2 3 2" xfId="746" xr:uid="{00000000-0005-0000-0000-000050060000}"/>
    <cellStyle name="Comma 4 2 2 3 2 2" xfId="1284" xr:uid="{00000000-0005-0000-0000-000051060000}"/>
    <cellStyle name="Comma 4 2 2 3 2 2 2" xfId="2364" xr:uid="{00000000-0005-0000-0000-000052060000}"/>
    <cellStyle name="Comma 4 2 2 3 2 3" xfId="1826" xr:uid="{00000000-0005-0000-0000-000053060000}"/>
    <cellStyle name="Comma 4 2 2 3 3" xfId="1017" xr:uid="{00000000-0005-0000-0000-000054060000}"/>
    <cellStyle name="Comma 4 2 2 3 3 2" xfId="2097" xr:uid="{00000000-0005-0000-0000-000055060000}"/>
    <cellStyle name="Comma 4 2 2 3 4" xfId="1559" xr:uid="{00000000-0005-0000-0000-000056060000}"/>
    <cellStyle name="Comma 4 2 2 3 5" xfId="2640" xr:uid="{00000000-0005-0000-0000-000057060000}"/>
    <cellStyle name="Comma 4 2 2 3 6" xfId="479" xr:uid="{00000000-0005-0000-0000-000058060000}"/>
    <cellStyle name="Comma 4 2 2 4" xfId="622" xr:uid="{00000000-0005-0000-0000-000059060000}"/>
    <cellStyle name="Comma 4 2 2 4 2" xfId="1160" xr:uid="{00000000-0005-0000-0000-00005A060000}"/>
    <cellStyle name="Comma 4 2 2 4 2 2" xfId="2240" xr:uid="{00000000-0005-0000-0000-00005B060000}"/>
    <cellStyle name="Comma 4 2 2 4 3" xfId="1702" xr:uid="{00000000-0005-0000-0000-00005C060000}"/>
    <cellStyle name="Comma 4 2 2 5" xfId="893" xr:uid="{00000000-0005-0000-0000-00005D060000}"/>
    <cellStyle name="Comma 4 2 2 5 2" xfId="1973" xr:uid="{00000000-0005-0000-0000-00005E060000}"/>
    <cellStyle name="Comma 4 2 2 6" xfId="1435" xr:uid="{00000000-0005-0000-0000-00005F060000}"/>
    <cellStyle name="Comma 4 2 2 7" xfId="2516" xr:uid="{00000000-0005-0000-0000-000060060000}"/>
    <cellStyle name="Comma 4 2 2 8" xfId="355" xr:uid="{00000000-0005-0000-0000-000061060000}"/>
    <cellStyle name="Comma 4 2 3" xfId="105" xr:uid="{00000000-0005-0000-0000-000062060000}"/>
    <cellStyle name="Comma 4 2 3 2" xfId="231" xr:uid="{00000000-0005-0000-0000-000063060000}"/>
    <cellStyle name="Comma 4 2 3 2 2" xfId="778" xr:uid="{00000000-0005-0000-0000-000064060000}"/>
    <cellStyle name="Comma 4 2 3 2 2 2" xfId="1316" xr:uid="{00000000-0005-0000-0000-000065060000}"/>
    <cellStyle name="Comma 4 2 3 2 2 2 2" xfId="2396" xr:uid="{00000000-0005-0000-0000-000066060000}"/>
    <cellStyle name="Comma 4 2 3 2 2 3" xfId="1858" xr:uid="{00000000-0005-0000-0000-000067060000}"/>
    <cellStyle name="Comma 4 2 3 2 3" xfId="1049" xr:uid="{00000000-0005-0000-0000-000068060000}"/>
    <cellStyle name="Comma 4 2 3 2 3 2" xfId="2129" xr:uid="{00000000-0005-0000-0000-000069060000}"/>
    <cellStyle name="Comma 4 2 3 2 4" xfId="1591" xr:uid="{00000000-0005-0000-0000-00006A060000}"/>
    <cellStyle name="Comma 4 2 3 2 5" xfId="2672" xr:uid="{00000000-0005-0000-0000-00006B060000}"/>
    <cellStyle name="Comma 4 2 3 2 6" xfId="511" xr:uid="{00000000-0005-0000-0000-00006C060000}"/>
    <cellStyle name="Comma 4 2 3 3" xfId="652" xr:uid="{00000000-0005-0000-0000-00006D060000}"/>
    <cellStyle name="Comma 4 2 3 3 2" xfId="1190" xr:uid="{00000000-0005-0000-0000-00006E060000}"/>
    <cellStyle name="Comma 4 2 3 3 2 2" xfId="2270" xr:uid="{00000000-0005-0000-0000-00006F060000}"/>
    <cellStyle name="Comma 4 2 3 3 3" xfId="1732" xr:uid="{00000000-0005-0000-0000-000070060000}"/>
    <cellStyle name="Comma 4 2 3 4" xfId="923" xr:uid="{00000000-0005-0000-0000-000071060000}"/>
    <cellStyle name="Comma 4 2 3 4 2" xfId="2003" xr:uid="{00000000-0005-0000-0000-000072060000}"/>
    <cellStyle name="Comma 4 2 3 5" xfId="1465" xr:uid="{00000000-0005-0000-0000-000073060000}"/>
    <cellStyle name="Comma 4 2 3 6" xfId="2546" xr:uid="{00000000-0005-0000-0000-000074060000}"/>
    <cellStyle name="Comma 4 2 3 7" xfId="385" xr:uid="{00000000-0005-0000-0000-000075060000}"/>
    <cellStyle name="Comma 4 2 4" xfId="167" xr:uid="{00000000-0005-0000-0000-000076060000}"/>
    <cellStyle name="Comma 4 2 4 2" xfId="714" xr:uid="{00000000-0005-0000-0000-000077060000}"/>
    <cellStyle name="Comma 4 2 4 2 2" xfId="1252" xr:uid="{00000000-0005-0000-0000-000078060000}"/>
    <cellStyle name="Comma 4 2 4 2 2 2" xfId="2332" xr:uid="{00000000-0005-0000-0000-000079060000}"/>
    <cellStyle name="Comma 4 2 4 2 3" xfId="1794" xr:uid="{00000000-0005-0000-0000-00007A060000}"/>
    <cellStyle name="Comma 4 2 4 3" xfId="985" xr:uid="{00000000-0005-0000-0000-00007B060000}"/>
    <cellStyle name="Comma 4 2 4 3 2" xfId="2065" xr:uid="{00000000-0005-0000-0000-00007C060000}"/>
    <cellStyle name="Comma 4 2 4 4" xfId="1527" xr:uid="{00000000-0005-0000-0000-00007D060000}"/>
    <cellStyle name="Comma 4 2 4 5" xfId="2608" xr:uid="{00000000-0005-0000-0000-00007E060000}"/>
    <cellStyle name="Comma 4 2 4 6" xfId="447" xr:uid="{00000000-0005-0000-0000-00007F060000}"/>
    <cellStyle name="Comma 4 2 5" xfId="593" xr:uid="{00000000-0005-0000-0000-000080060000}"/>
    <cellStyle name="Comma 4 2 5 2" xfId="1131" xr:uid="{00000000-0005-0000-0000-000081060000}"/>
    <cellStyle name="Comma 4 2 5 2 2" xfId="2211" xr:uid="{00000000-0005-0000-0000-000082060000}"/>
    <cellStyle name="Comma 4 2 5 3" xfId="1673" xr:uid="{00000000-0005-0000-0000-000083060000}"/>
    <cellStyle name="Comma 4 2 6" xfId="864" xr:uid="{00000000-0005-0000-0000-000084060000}"/>
    <cellStyle name="Comma 4 2 6 2" xfId="1944" xr:uid="{00000000-0005-0000-0000-000085060000}"/>
    <cellStyle name="Comma 4 2 7" xfId="1406" xr:uid="{00000000-0005-0000-0000-000086060000}"/>
    <cellStyle name="Comma 4 2 8" xfId="2487" xr:uid="{00000000-0005-0000-0000-000087060000}"/>
    <cellStyle name="Comma 4 2 9" xfId="326" xr:uid="{00000000-0005-0000-0000-000088060000}"/>
    <cellStyle name="Comma 4 3" xfId="60" xr:uid="{00000000-0005-0000-0000-000089060000}"/>
    <cellStyle name="Comma 4 3 2" xfId="122" xr:uid="{00000000-0005-0000-0000-00008A060000}"/>
    <cellStyle name="Comma 4 3 2 2" xfId="248" xr:uid="{00000000-0005-0000-0000-00008B060000}"/>
    <cellStyle name="Comma 4 3 2 2 2" xfId="795" xr:uid="{00000000-0005-0000-0000-00008C060000}"/>
    <cellStyle name="Comma 4 3 2 2 2 2" xfId="1333" xr:uid="{00000000-0005-0000-0000-00008D060000}"/>
    <cellStyle name="Comma 4 3 2 2 2 2 2" xfId="2413" xr:uid="{00000000-0005-0000-0000-00008E060000}"/>
    <cellStyle name="Comma 4 3 2 2 2 3" xfId="1875" xr:uid="{00000000-0005-0000-0000-00008F060000}"/>
    <cellStyle name="Comma 4 3 2 2 3" xfId="1066" xr:uid="{00000000-0005-0000-0000-000090060000}"/>
    <cellStyle name="Comma 4 3 2 2 3 2" xfId="2146" xr:uid="{00000000-0005-0000-0000-000091060000}"/>
    <cellStyle name="Comma 4 3 2 2 4" xfId="1608" xr:uid="{00000000-0005-0000-0000-000092060000}"/>
    <cellStyle name="Comma 4 3 2 2 5" xfId="2689" xr:uid="{00000000-0005-0000-0000-000093060000}"/>
    <cellStyle name="Comma 4 3 2 2 6" xfId="528" xr:uid="{00000000-0005-0000-0000-000094060000}"/>
    <cellStyle name="Comma 4 3 2 3" xfId="669" xr:uid="{00000000-0005-0000-0000-000095060000}"/>
    <cellStyle name="Comma 4 3 2 3 2" xfId="1207" xr:uid="{00000000-0005-0000-0000-000096060000}"/>
    <cellStyle name="Comma 4 3 2 3 2 2" xfId="2287" xr:uid="{00000000-0005-0000-0000-000097060000}"/>
    <cellStyle name="Comma 4 3 2 3 3" xfId="1749" xr:uid="{00000000-0005-0000-0000-000098060000}"/>
    <cellStyle name="Comma 4 3 2 4" xfId="940" xr:uid="{00000000-0005-0000-0000-000099060000}"/>
    <cellStyle name="Comma 4 3 2 4 2" xfId="2020" xr:uid="{00000000-0005-0000-0000-00009A060000}"/>
    <cellStyle name="Comma 4 3 2 5" xfId="1482" xr:uid="{00000000-0005-0000-0000-00009B060000}"/>
    <cellStyle name="Comma 4 3 2 6" xfId="2563" xr:uid="{00000000-0005-0000-0000-00009C060000}"/>
    <cellStyle name="Comma 4 3 2 7" xfId="402" xr:uid="{00000000-0005-0000-0000-00009D060000}"/>
    <cellStyle name="Comma 4 3 3" xfId="184" xr:uid="{00000000-0005-0000-0000-00009E060000}"/>
    <cellStyle name="Comma 4 3 3 2" xfId="731" xr:uid="{00000000-0005-0000-0000-00009F060000}"/>
    <cellStyle name="Comma 4 3 3 2 2" xfId="1269" xr:uid="{00000000-0005-0000-0000-0000A0060000}"/>
    <cellStyle name="Comma 4 3 3 2 2 2" xfId="2349" xr:uid="{00000000-0005-0000-0000-0000A1060000}"/>
    <cellStyle name="Comma 4 3 3 2 3" xfId="1811" xr:uid="{00000000-0005-0000-0000-0000A2060000}"/>
    <cellStyle name="Comma 4 3 3 3" xfId="1002" xr:uid="{00000000-0005-0000-0000-0000A3060000}"/>
    <cellStyle name="Comma 4 3 3 3 2" xfId="2082" xr:uid="{00000000-0005-0000-0000-0000A4060000}"/>
    <cellStyle name="Comma 4 3 3 4" xfId="1544" xr:uid="{00000000-0005-0000-0000-0000A5060000}"/>
    <cellStyle name="Comma 4 3 3 5" xfId="2625" xr:uid="{00000000-0005-0000-0000-0000A6060000}"/>
    <cellStyle name="Comma 4 3 3 6" xfId="464" xr:uid="{00000000-0005-0000-0000-0000A7060000}"/>
    <cellStyle name="Comma 4 3 4" xfId="607" xr:uid="{00000000-0005-0000-0000-0000A8060000}"/>
    <cellStyle name="Comma 4 3 4 2" xfId="1145" xr:uid="{00000000-0005-0000-0000-0000A9060000}"/>
    <cellStyle name="Comma 4 3 4 2 2" xfId="2225" xr:uid="{00000000-0005-0000-0000-0000AA060000}"/>
    <cellStyle name="Comma 4 3 4 3" xfId="1687" xr:uid="{00000000-0005-0000-0000-0000AB060000}"/>
    <cellStyle name="Comma 4 3 5" xfId="878" xr:uid="{00000000-0005-0000-0000-0000AC060000}"/>
    <cellStyle name="Comma 4 3 5 2" xfId="1958" xr:uid="{00000000-0005-0000-0000-0000AD060000}"/>
    <cellStyle name="Comma 4 3 6" xfId="1420" xr:uid="{00000000-0005-0000-0000-0000AE060000}"/>
    <cellStyle name="Comma 4 3 7" xfId="2501" xr:uid="{00000000-0005-0000-0000-0000AF060000}"/>
    <cellStyle name="Comma 4 3 8" xfId="340" xr:uid="{00000000-0005-0000-0000-0000B0060000}"/>
    <cellStyle name="Comma 4 4" xfId="90" xr:uid="{00000000-0005-0000-0000-0000B1060000}"/>
    <cellStyle name="Comma 4 4 2" xfId="216" xr:uid="{00000000-0005-0000-0000-0000B2060000}"/>
    <cellStyle name="Comma 4 4 2 2" xfId="763" xr:uid="{00000000-0005-0000-0000-0000B3060000}"/>
    <cellStyle name="Comma 4 4 2 2 2" xfId="1301" xr:uid="{00000000-0005-0000-0000-0000B4060000}"/>
    <cellStyle name="Comma 4 4 2 2 2 2" xfId="2381" xr:uid="{00000000-0005-0000-0000-0000B5060000}"/>
    <cellStyle name="Comma 4 4 2 2 3" xfId="1843" xr:uid="{00000000-0005-0000-0000-0000B6060000}"/>
    <cellStyle name="Comma 4 4 2 3" xfId="1034" xr:uid="{00000000-0005-0000-0000-0000B7060000}"/>
    <cellStyle name="Comma 4 4 2 3 2" xfId="2114" xr:uid="{00000000-0005-0000-0000-0000B8060000}"/>
    <cellStyle name="Comma 4 4 2 4" xfId="1576" xr:uid="{00000000-0005-0000-0000-0000B9060000}"/>
    <cellStyle name="Comma 4 4 2 5" xfId="2657" xr:uid="{00000000-0005-0000-0000-0000BA060000}"/>
    <cellStyle name="Comma 4 4 2 6" xfId="496" xr:uid="{00000000-0005-0000-0000-0000BB060000}"/>
    <cellStyle name="Comma 4 4 3" xfId="637" xr:uid="{00000000-0005-0000-0000-0000BC060000}"/>
    <cellStyle name="Comma 4 4 3 2" xfId="1175" xr:uid="{00000000-0005-0000-0000-0000BD060000}"/>
    <cellStyle name="Comma 4 4 3 2 2" xfId="2255" xr:uid="{00000000-0005-0000-0000-0000BE060000}"/>
    <cellStyle name="Comma 4 4 3 3" xfId="1717" xr:uid="{00000000-0005-0000-0000-0000BF060000}"/>
    <cellStyle name="Comma 4 4 4" xfId="908" xr:uid="{00000000-0005-0000-0000-0000C0060000}"/>
    <cellStyle name="Comma 4 4 4 2" xfId="1988" xr:uid="{00000000-0005-0000-0000-0000C1060000}"/>
    <cellStyle name="Comma 4 4 5" xfId="1450" xr:uid="{00000000-0005-0000-0000-0000C2060000}"/>
    <cellStyle name="Comma 4 4 6" xfId="2531" xr:uid="{00000000-0005-0000-0000-0000C3060000}"/>
    <cellStyle name="Comma 4 4 7" xfId="370" xr:uid="{00000000-0005-0000-0000-0000C4060000}"/>
    <cellStyle name="Comma 4 5" xfId="152" xr:uid="{00000000-0005-0000-0000-0000C5060000}"/>
    <cellStyle name="Comma 4 5 2" xfId="699" xr:uid="{00000000-0005-0000-0000-0000C6060000}"/>
    <cellStyle name="Comma 4 5 2 2" xfId="1237" xr:uid="{00000000-0005-0000-0000-0000C7060000}"/>
    <cellStyle name="Comma 4 5 2 2 2" xfId="2317" xr:uid="{00000000-0005-0000-0000-0000C8060000}"/>
    <cellStyle name="Comma 4 5 2 3" xfId="1779" xr:uid="{00000000-0005-0000-0000-0000C9060000}"/>
    <cellStyle name="Comma 4 5 3" xfId="970" xr:uid="{00000000-0005-0000-0000-0000CA060000}"/>
    <cellStyle name="Comma 4 5 3 2" xfId="2050" xr:uid="{00000000-0005-0000-0000-0000CB060000}"/>
    <cellStyle name="Comma 4 5 4" xfId="1512" xr:uid="{00000000-0005-0000-0000-0000CC060000}"/>
    <cellStyle name="Comma 4 5 5" xfId="2593" xr:uid="{00000000-0005-0000-0000-0000CD060000}"/>
    <cellStyle name="Comma 4 5 6" xfId="432" xr:uid="{00000000-0005-0000-0000-0000CE060000}"/>
    <cellStyle name="Comma 4 6" xfId="580" xr:uid="{00000000-0005-0000-0000-0000CF060000}"/>
    <cellStyle name="Comma 4 6 2" xfId="1118" xr:uid="{00000000-0005-0000-0000-0000D0060000}"/>
    <cellStyle name="Comma 4 6 2 2" xfId="2198" xr:uid="{00000000-0005-0000-0000-0000D1060000}"/>
    <cellStyle name="Comma 4 6 3" xfId="1660" xr:uid="{00000000-0005-0000-0000-0000D2060000}"/>
    <cellStyle name="Comma 4 7" xfId="851" xr:uid="{00000000-0005-0000-0000-0000D3060000}"/>
    <cellStyle name="Comma 4 7 2" xfId="1931" xr:uid="{00000000-0005-0000-0000-0000D4060000}"/>
    <cellStyle name="Comma 4 8" xfId="1393" xr:uid="{00000000-0005-0000-0000-0000D5060000}"/>
    <cellStyle name="Comma 4 9" xfId="2474" xr:uid="{00000000-0005-0000-0000-0000D6060000}"/>
    <cellStyle name="Comma 40" xfId="2733" xr:uid="{00000000-0005-0000-0000-0000D7060000}"/>
    <cellStyle name="Comma 41" xfId="2735" xr:uid="{00000000-0005-0000-0000-0000D8060000}"/>
    <cellStyle name="Comma 42" xfId="2734" xr:uid="{00000000-0005-0000-0000-0000D9060000}"/>
    <cellStyle name="Comma 44" xfId="2737" xr:uid="{00000000-0005-0000-0000-0000DA060000}"/>
    <cellStyle name="Comma 45" xfId="2736" xr:uid="{00000000-0005-0000-0000-0000DB060000}"/>
    <cellStyle name="Comma 5" xfId="21" xr:uid="{00000000-0005-0000-0000-0000DC060000}"/>
    <cellStyle name="Comma 5 10" xfId="314" xr:uid="{00000000-0005-0000-0000-0000DD060000}"/>
    <cellStyle name="Comma 5 2" xfId="47" xr:uid="{00000000-0005-0000-0000-0000DE060000}"/>
    <cellStyle name="Comma 5 2 2" xfId="76" xr:uid="{00000000-0005-0000-0000-0000DF060000}"/>
    <cellStyle name="Comma 5 2 2 2" xfId="138" xr:uid="{00000000-0005-0000-0000-0000E0060000}"/>
    <cellStyle name="Comma 5 2 2 2 2" xfId="264" xr:uid="{00000000-0005-0000-0000-0000E1060000}"/>
    <cellStyle name="Comma 5 2 2 2 2 2" xfId="811" xr:uid="{00000000-0005-0000-0000-0000E2060000}"/>
    <cellStyle name="Comma 5 2 2 2 2 2 2" xfId="1349" xr:uid="{00000000-0005-0000-0000-0000E3060000}"/>
    <cellStyle name="Comma 5 2 2 2 2 2 2 2" xfId="2429" xr:uid="{00000000-0005-0000-0000-0000E4060000}"/>
    <cellStyle name="Comma 5 2 2 2 2 2 3" xfId="1891" xr:uid="{00000000-0005-0000-0000-0000E5060000}"/>
    <cellStyle name="Comma 5 2 2 2 2 3" xfId="1082" xr:uid="{00000000-0005-0000-0000-0000E6060000}"/>
    <cellStyle name="Comma 5 2 2 2 2 3 2" xfId="2162" xr:uid="{00000000-0005-0000-0000-0000E7060000}"/>
    <cellStyle name="Comma 5 2 2 2 2 4" xfId="1624" xr:uid="{00000000-0005-0000-0000-0000E8060000}"/>
    <cellStyle name="Comma 5 2 2 2 2 5" xfId="2705" xr:uid="{00000000-0005-0000-0000-0000E9060000}"/>
    <cellStyle name="Comma 5 2 2 2 2 6" xfId="544" xr:uid="{00000000-0005-0000-0000-0000EA060000}"/>
    <cellStyle name="Comma 5 2 2 2 3" xfId="685" xr:uid="{00000000-0005-0000-0000-0000EB060000}"/>
    <cellStyle name="Comma 5 2 2 2 3 2" xfId="1223" xr:uid="{00000000-0005-0000-0000-0000EC060000}"/>
    <cellStyle name="Comma 5 2 2 2 3 2 2" xfId="2303" xr:uid="{00000000-0005-0000-0000-0000ED060000}"/>
    <cellStyle name="Comma 5 2 2 2 3 3" xfId="1765" xr:uid="{00000000-0005-0000-0000-0000EE060000}"/>
    <cellStyle name="Comma 5 2 2 2 4" xfId="956" xr:uid="{00000000-0005-0000-0000-0000EF060000}"/>
    <cellStyle name="Comma 5 2 2 2 4 2" xfId="2036" xr:uid="{00000000-0005-0000-0000-0000F0060000}"/>
    <cellStyle name="Comma 5 2 2 2 5" xfId="1498" xr:uid="{00000000-0005-0000-0000-0000F1060000}"/>
    <cellStyle name="Comma 5 2 2 2 6" xfId="2579" xr:uid="{00000000-0005-0000-0000-0000F2060000}"/>
    <cellStyle name="Comma 5 2 2 2 7" xfId="418" xr:uid="{00000000-0005-0000-0000-0000F3060000}"/>
    <cellStyle name="Comma 5 2 2 3" xfId="200" xr:uid="{00000000-0005-0000-0000-0000F4060000}"/>
    <cellStyle name="Comma 5 2 2 3 2" xfId="747" xr:uid="{00000000-0005-0000-0000-0000F5060000}"/>
    <cellStyle name="Comma 5 2 2 3 2 2" xfId="1285" xr:uid="{00000000-0005-0000-0000-0000F6060000}"/>
    <cellStyle name="Comma 5 2 2 3 2 2 2" xfId="2365" xr:uid="{00000000-0005-0000-0000-0000F7060000}"/>
    <cellStyle name="Comma 5 2 2 3 2 3" xfId="1827" xr:uid="{00000000-0005-0000-0000-0000F8060000}"/>
    <cellStyle name="Comma 5 2 2 3 3" xfId="1018" xr:uid="{00000000-0005-0000-0000-0000F9060000}"/>
    <cellStyle name="Comma 5 2 2 3 3 2" xfId="2098" xr:uid="{00000000-0005-0000-0000-0000FA060000}"/>
    <cellStyle name="Comma 5 2 2 3 4" xfId="1560" xr:uid="{00000000-0005-0000-0000-0000FB060000}"/>
    <cellStyle name="Comma 5 2 2 3 5" xfId="2641" xr:uid="{00000000-0005-0000-0000-0000FC060000}"/>
    <cellStyle name="Comma 5 2 2 3 6" xfId="480" xr:uid="{00000000-0005-0000-0000-0000FD060000}"/>
    <cellStyle name="Comma 5 2 2 4" xfId="623" xr:uid="{00000000-0005-0000-0000-0000FE060000}"/>
    <cellStyle name="Comma 5 2 2 4 2" xfId="1161" xr:uid="{00000000-0005-0000-0000-0000FF060000}"/>
    <cellStyle name="Comma 5 2 2 4 2 2" xfId="2241" xr:uid="{00000000-0005-0000-0000-000000070000}"/>
    <cellStyle name="Comma 5 2 2 4 3" xfId="1703" xr:uid="{00000000-0005-0000-0000-000001070000}"/>
    <cellStyle name="Comma 5 2 2 5" xfId="894" xr:uid="{00000000-0005-0000-0000-000002070000}"/>
    <cellStyle name="Comma 5 2 2 5 2" xfId="1974" xr:uid="{00000000-0005-0000-0000-000003070000}"/>
    <cellStyle name="Comma 5 2 2 6" xfId="1436" xr:uid="{00000000-0005-0000-0000-000004070000}"/>
    <cellStyle name="Comma 5 2 2 7" xfId="2517" xr:uid="{00000000-0005-0000-0000-000005070000}"/>
    <cellStyle name="Comma 5 2 2 8" xfId="356" xr:uid="{00000000-0005-0000-0000-000006070000}"/>
    <cellStyle name="Comma 5 2 3" xfId="106" xr:uid="{00000000-0005-0000-0000-000007070000}"/>
    <cellStyle name="Comma 5 2 3 2" xfId="232" xr:uid="{00000000-0005-0000-0000-000008070000}"/>
    <cellStyle name="Comma 5 2 3 2 2" xfId="779" xr:uid="{00000000-0005-0000-0000-000009070000}"/>
    <cellStyle name="Comma 5 2 3 2 2 2" xfId="1317" xr:uid="{00000000-0005-0000-0000-00000A070000}"/>
    <cellStyle name="Comma 5 2 3 2 2 2 2" xfId="2397" xr:uid="{00000000-0005-0000-0000-00000B070000}"/>
    <cellStyle name="Comma 5 2 3 2 2 3" xfId="1859" xr:uid="{00000000-0005-0000-0000-00000C070000}"/>
    <cellStyle name="Comma 5 2 3 2 3" xfId="1050" xr:uid="{00000000-0005-0000-0000-00000D070000}"/>
    <cellStyle name="Comma 5 2 3 2 3 2" xfId="2130" xr:uid="{00000000-0005-0000-0000-00000E070000}"/>
    <cellStyle name="Comma 5 2 3 2 4" xfId="1592" xr:uid="{00000000-0005-0000-0000-00000F070000}"/>
    <cellStyle name="Comma 5 2 3 2 5" xfId="2673" xr:uid="{00000000-0005-0000-0000-000010070000}"/>
    <cellStyle name="Comma 5 2 3 2 6" xfId="512" xr:uid="{00000000-0005-0000-0000-000011070000}"/>
    <cellStyle name="Comma 5 2 3 3" xfId="653" xr:uid="{00000000-0005-0000-0000-000012070000}"/>
    <cellStyle name="Comma 5 2 3 3 2" xfId="1191" xr:uid="{00000000-0005-0000-0000-000013070000}"/>
    <cellStyle name="Comma 5 2 3 3 2 2" xfId="2271" xr:uid="{00000000-0005-0000-0000-000014070000}"/>
    <cellStyle name="Comma 5 2 3 3 3" xfId="1733" xr:uid="{00000000-0005-0000-0000-000015070000}"/>
    <cellStyle name="Comma 5 2 3 4" xfId="924" xr:uid="{00000000-0005-0000-0000-000016070000}"/>
    <cellStyle name="Comma 5 2 3 4 2" xfId="2004" xr:uid="{00000000-0005-0000-0000-000017070000}"/>
    <cellStyle name="Comma 5 2 3 5" xfId="1466" xr:uid="{00000000-0005-0000-0000-000018070000}"/>
    <cellStyle name="Comma 5 2 3 6" xfId="2547" xr:uid="{00000000-0005-0000-0000-000019070000}"/>
    <cellStyle name="Comma 5 2 3 7" xfId="386" xr:uid="{00000000-0005-0000-0000-00001A070000}"/>
    <cellStyle name="Comma 5 2 4" xfId="168" xr:uid="{00000000-0005-0000-0000-00001B070000}"/>
    <cellStyle name="Comma 5 2 4 2" xfId="715" xr:uid="{00000000-0005-0000-0000-00001C070000}"/>
    <cellStyle name="Comma 5 2 4 2 2" xfId="1253" xr:uid="{00000000-0005-0000-0000-00001D070000}"/>
    <cellStyle name="Comma 5 2 4 2 2 2" xfId="2333" xr:uid="{00000000-0005-0000-0000-00001E070000}"/>
    <cellStyle name="Comma 5 2 4 2 3" xfId="1795" xr:uid="{00000000-0005-0000-0000-00001F070000}"/>
    <cellStyle name="Comma 5 2 4 3" xfId="986" xr:uid="{00000000-0005-0000-0000-000020070000}"/>
    <cellStyle name="Comma 5 2 4 3 2" xfId="2066" xr:uid="{00000000-0005-0000-0000-000021070000}"/>
    <cellStyle name="Comma 5 2 4 4" xfId="1528" xr:uid="{00000000-0005-0000-0000-000022070000}"/>
    <cellStyle name="Comma 5 2 4 5" xfId="2609" xr:uid="{00000000-0005-0000-0000-000023070000}"/>
    <cellStyle name="Comma 5 2 4 6" xfId="448" xr:uid="{00000000-0005-0000-0000-000024070000}"/>
    <cellStyle name="Comma 5 2 5" xfId="594" xr:uid="{00000000-0005-0000-0000-000025070000}"/>
    <cellStyle name="Comma 5 2 5 2" xfId="1132" xr:uid="{00000000-0005-0000-0000-000026070000}"/>
    <cellStyle name="Comma 5 2 5 2 2" xfId="2212" xr:uid="{00000000-0005-0000-0000-000027070000}"/>
    <cellStyle name="Comma 5 2 5 3" xfId="1674" xr:uid="{00000000-0005-0000-0000-000028070000}"/>
    <cellStyle name="Comma 5 2 6" xfId="865" xr:uid="{00000000-0005-0000-0000-000029070000}"/>
    <cellStyle name="Comma 5 2 6 2" xfId="1945" xr:uid="{00000000-0005-0000-0000-00002A070000}"/>
    <cellStyle name="Comma 5 2 7" xfId="1407" xr:uid="{00000000-0005-0000-0000-00002B070000}"/>
    <cellStyle name="Comma 5 2 8" xfId="2488" xr:uid="{00000000-0005-0000-0000-00002C070000}"/>
    <cellStyle name="Comma 5 2 9" xfId="327" xr:uid="{00000000-0005-0000-0000-00002D070000}"/>
    <cellStyle name="Comma 5 3" xfId="61" xr:uid="{00000000-0005-0000-0000-00002E070000}"/>
    <cellStyle name="Comma 5 3 2" xfId="123" xr:uid="{00000000-0005-0000-0000-00002F070000}"/>
    <cellStyle name="Comma 5 3 2 2" xfId="249" xr:uid="{00000000-0005-0000-0000-000030070000}"/>
    <cellStyle name="Comma 5 3 2 2 2" xfId="796" xr:uid="{00000000-0005-0000-0000-000031070000}"/>
    <cellStyle name="Comma 5 3 2 2 2 2" xfId="1334" xr:uid="{00000000-0005-0000-0000-000032070000}"/>
    <cellStyle name="Comma 5 3 2 2 2 2 2" xfId="2414" xr:uid="{00000000-0005-0000-0000-000033070000}"/>
    <cellStyle name="Comma 5 3 2 2 2 3" xfId="1876" xr:uid="{00000000-0005-0000-0000-000034070000}"/>
    <cellStyle name="Comma 5 3 2 2 3" xfId="1067" xr:uid="{00000000-0005-0000-0000-000035070000}"/>
    <cellStyle name="Comma 5 3 2 2 3 2" xfId="2147" xr:uid="{00000000-0005-0000-0000-000036070000}"/>
    <cellStyle name="Comma 5 3 2 2 4" xfId="1609" xr:uid="{00000000-0005-0000-0000-000037070000}"/>
    <cellStyle name="Comma 5 3 2 2 5" xfId="2690" xr:uid="{00000000-0005-0000-0000-000038070000}"/>
    <cellStyle name="Comma 5 3 2 2 6" xfId="529" xr:uid="{00000000-0005-0000-0000-000039070000}"/>
    <cellStyle name="Comma 5 3 2 3" xfId="670" xr:uid="{00000000-0005-0000-0000-00003A070000}"/>
    <cellStyle name="Comma 5 3 2 3 2" xfId="1208" xr:uid="{00000000-0005-0000-0000-00003B070000}"/>
    <cellStyle name="Comma 5 3 2 3 2 2" xfId="2288" xr:uid="{00000000-0005-0000-0000-00003C070000}"/>
    <cellStyle name="Comma 5 3 2 3 3" xfId="1750" xr:uid="{00000000-0005-0000-0000-00003D070000}"/>
    <cellStyle name="Comma 5 3 2 4" xfId="941" xr:uid="{00000000-0005-0000-0000-00003E070000}"/>
    <cellStyle name="Comma 5 3 2 4 2" xfId="2021" xr:uid="{00000000-0005-0000-0000-00003F070000}"/>
    <cellStyle name="Comma 5 3 2 5" xfId="1483" xr:uid="{00000000-0005-0000-0000-000040070000}"/>
    <cellStyle name="Comma 5 3 2 6" xfId="2564" xr:uid="{00000000-0005-0000-0000-000041070000}"/>
    <cellStyle name="Comma 5 3 2 7" xfId="403" xr:uid="{00000000-0005-0000-0000-000042070000}"/>
    <cellStyle name="Comma 5 3 3" xfId="185" xr:uid="{00000000-0005-0000-0000-000043070000}"/>
    <cellStyle name="Comma 5 3 3 2" xfId="732" xr:uid="{00000000-0005-0000-0000-000044070000}"/>
    <cellStyle name="Comma 5 3 3 2 2" xfId="1270" xr:uid="{00000000-0005-0000-0000-000045070000}"/>
    <cellStyle name="Comma 5 3 3 2 2 2" xfId="2350" xr:uid="{00000000-0005-0000-0000-000046070000}"/>
    <cellStyle name="Comma 5 3 3 2 3" xfId="1812" xr:uid="{00000000-0005-0000-0000-000047070000}"/>
    <cellStyle name="Comma 5 3 3 3" xfId="1003" xr:uid="{00000000-0005-0000-0000-000048070000}"/>
    <cellStyle name="Comma 5 3 3 3 2" xfId="2083" xr:uid="{00000000-0005-0000-0000-000049070000}"/>
    <cellStyle name="Comma 5 3 3 4" xfId="1545" xr:uid="{00000000-0005-0000-0000-00004A070000}"/>
    <cellStyle name="Comma 5 3 3 5" xfId="2626" xr:uid="{00000000-0005-0000-0000-00004B070000}"/>
    <cellStyle name="Comma 5 3 3 6" xfId="465" xr:uid="{00000000-0005-0000-0000-00004C070000}"/>
    <cellStyle name="Comma 5 3 4" xfId="608" xr:uid="{00000000-0005-0000-0000-00004D070000}"/>
    <cellStyle name="Comma 5 3 4 2" xfId="1146" xr:uid="{00000000-0005-0000-0000-00004E070000}"/>
    <cellStyle name="Comma 5 3 4 2 2" xfId="2226" xr:uid="{00000000-0005-0000-0000-00004F070000}"/>
    <cellStyle name="Comma 5 3 4 3" xfId="1688" xr:uid="{00000000-0005-0000-0000-000050070000}"/>
    <cellStyle name="Comma 5 3 5" xfId="879" xr:uid="{00000000-0005-0000-0000-000051070000}"/>
    <cellStyle name="Comma 5 3 5 2" xfId="1959" xr:uid="{00000000-0005-0000-0000-000052070000}"/>
    <cellStyle name="Comma 5 3 6" xfId="1421" xr:uid="{00000000-0005-0000-0000-000053070000}"/>
    <cellStyle name="Comma 5 3 7" xfId="2502" xr:uid="{00000000-0005-0000-0000-000054070000}"/>
    <cellStyle name="Comma 5 3 8" xfId="341" xr:uid="{00000000-0005-0000-0000-000055070000}"/>
    <cellStyle name="Comma 5 4" xfId="91" xr:uid="{00000000-0005-0000-0000-000056070000}"/>
    <cellStyle name="Comma 5 4 2" xfId="217" xr:uid="{00000000-0005-0000-0000-000057070000}"/>
    <cellStyle name="Comma 5 4 2 2" xfId="764" xr:uid="{00000000-0005-0000-0000-000058070000}"/>
    <cellStyle name="Comma 5 4 2 2 2" xfId="1302" xr:uid="{00000000-0005-0000-0000-000059070000}"/>
    <cellStyle name="Comma 5 4 2 2 2 2" xfId="2382" xr:uid="{00000000-0005-0000-0000-00005A070000}"/>
    <cellStyle name="Comma 5 4 2 2 3" xfId="1844" xr:uid="{00000000-0005-0000-0000-00005B070000}"/>
    <cellStyle name="Comma 5 4 2 3" xfId="1035" xr:uid="{00000000-0005-0000-0000-00005C070000}"/>
    <cellStyle name="Comma 5 4 2 3 2" xfId="2115" xr:uid="{00000000-0005-0000-0000-00005D070000}"/>
    <cellStyle name="Comma 5 4 2 4" xfId="1577" xr:uid="{00000000-0005-0000-0000-00005E070000}"/>
    <cellStyle name="Comma 5 4 2 5" xfId="2658" xr:uid="{00000000-0005-0000-0000-00005F070000}"/>
    <cellStyle name="Comma 5 4 2 6" xfId="497" xr:uid="{00000000-0005-0000-0000-000060070000}"/>
    <cellStyle name="Comma 5 4 3" xfId="638" xr:uid="{00000000-0005-0000-0000-000061070000}"/>
    <cellStyle name="Comma 5 4 3 2" xfId="1176" xr:uid="{00000000-0005-0000-0000-000062070000}"/>
    <cellStyle name="Comma 5 4 3 2 2" xfId="2256" xr:uid="{00000000-0005-0000-0000-000063070000}"/>
    <cellStyle name="Comma 5 4 3 3" xfId="1718" xr:uid="{00000000-0005-0000-0000-000064070000}"/>
    <cellStyle name="Comma 5 4 4" xfId="909" xr:uid="{00000000-0005-0000-0000-000065070000}"/>
    <cellStyle name="Comma 5 4 4 2" xfId="1989" xr:uid="{00000000-0005-0000-0000-000066070000}"/>
    <cellStyle name="Comma 5 4 5" xfId="1451" xr:uid="{00000000-0005-0000-0000-000067070000}"/>
    <cellStyle name="Comma 5 4 6" xfId="2532" xr:uid="{00000000-0005-0000-0000-000068070000}"/>
    <cellStyle name="Comma 5 4 7" xfId="371" xr:uid="{00000000-0005-0000-0000-000069070000}"/>
    <cellStyle name="Comma 5 5" xfId="153" xr:uid="{00000000-0005-0000-0000-00006A070000}"/>
    <cellStyle name="Comma 5 5 2" xfId="700" xr:uid="{00000000-0005-0000-0000-00006B070000}"/>
    <cellStyle name="Comma 5 5 2 2" xfId="1238" xr:uid="{00000000-0005-0000-0000-00006C070000}"/>
    <cellStyle name="Comma 5 5 2 2 2" xfId="2318" xr:uid="{00000000-0005-0000-0000-00006D070000}"/>
    <cellStyle name="Comma 5 5 2 3" xfId="1780" xr:uid="{00000000-0005-0000-0000-00006E070000}"/>
    <cellStyle name="Comma 5 5 3" xfId="971" xr:uid="{00000000-0005-0000-0000-00006F070000}"/>
    <cellStyle name="Comma 5 5 3 2" xfId="2051" xr:uid="{00000000-0005-0000-0000-000070070000}"/>
    <cellStyle name="Comma 5 5 4" xfId="1513" xr:uid="{00000000-0005-0000-0000-000071070000}"/>
    <cellStyle name="Comma 5 5 5" xfId="2594" xr:uid="{00000000-0005-0000-0000-000072070000}"/>
    <cellStyle name="Comma 5 5 6" xfId="433" xr:uid="{00000000-0005-0000-0000-000073070000}"/>
    <cellStyle name="Comma 5 6" xfId="581" xr:uid="{00000000-0005-0000-0000-000074070000}"/>
    <cellStyle name="Comma 5 6 2" xfId="1119" xr:uid="{00000000-0005-0000-0000-000075070000}"/>
    <cellStyle name="Comma 5 6 2 2" xfId="2199" xr:uid="{00000000-0005-0000-0000-000076070000}"/>
    <cellStyle name="Comma 5 6 3" xfId="1661" xr:uid="{00000000-0005-0000-0000-000077070000}"/>
    <cellStyle name="Comma 5 7" xfId="852" xr:uid="{00000000-0005-0000-0000-000078070000}"/>
    <cellStyle name="Comma 5 7 2" xfId="1932" xr:uid="{00000000-0005-0000-0000-000079070000}"/>
    <cellStyle name="Comma 5 8" xfId="1394" xr:uid="{00000000-0005-0000-0000-00007A070000}"/>
    <cellStyle name="Comma 5 9" xfId="2475" xr:uid="{00000000-0005-0000-0000-00007B070000}"/>
    <cellStyle name="Comma 6" xfId="22" xr:uid="{00000000-0005-0000-0000-00007C070000}"/>
    <cellStyle name="Comma 6 10" xfId="315" xr:uid="{00000000-0005-0000-0000-00007D070000}"/>
    <cellStyle name="Comma 6 2" xfId="48" xr:uid="{00000000-0005-0000-0000-00007E070000}"/>
    <cellStyle name="Comma 6 2 2" xfId="77" xr:uid="{00000000-0005-0000-0000-00007F070000}"/>
    <cellStyle name="Comma 6 2 2 2" xfId="139" xr:uid="{00000000-0005-0000-0000-000080070000}"/>
    <cellStyle name="Comma 6 2 2 2 2" xfId="265" xr:uid="{00000000-0005-0000-0000-000081070000}"/>
    <cellStyle name="Comma 6 2 2 2 2 2" xfId="812" xr:uid="{00000000-0005-0000-0000-000082070000}"/>
    <cellStyle name="Comma 6 2 2 2 2 2 2" xfId="1350" xr:uid="{00000000-0005-0000-0000-000083070000}"/>
    <cellStyle name="Comma 6 2 2 2 2 2 2 2" xfId="2430" xr:uid="{00000000-0005-0000-0000-000084070000}"/>
    <cellStyle name="Comma 6 2 2 2 2 2 3" xfId="1892" xr:uid="{00000000-0005-0000-0000-000085070000}"/>
    <cellStyle name="Comma 6 2 2 2 2 3" xfId="1083" xr:uid="{00000000-0005-0000-0000-000086070000}"/>
    <cellStyle name="Comma 6 2 2 2 2 3 2" xfId="2163" xr:uid="{00000000-0005-0000-0000-000087070000}"/>
    <cellStyle name="Comma 6 2 2 2 2 4" xfId="1625" xr:uid="{00000000-0005-0000-0000-000088070000}"/>
    <cellStyle name="Comma 6 2 2 2 2 5" xfId="2706" xr:uid="{00000000-0005-0000-0000-000089070000}"/>
    <cellStyle name="Comma 6 2 2 2 2 6" xfId="545" xr:uid="{00000000-0005-0000-0000-00008A070000}"/>
    <cellStyle name="Comma 6 2 2 2 3" xfId="686" xr:uid="{00000000-0005-0000-0000-00008B070000}"/>
    <cellStyle name="Comma 6 2 2 2 3 2" xfId="1224" xr:uid="{00000000-0005-0000-0000-00008C070000}"/>
    <cellStyle name="Comma 6 2 2 2 3 2 2" xfId="2304" xr:uid="{00000000-0005-0000-0000-00008D070000}"/>
    <cellStyle name="Comma 6 2 2 2 3 3" xfId="1766" xr:uid="{00000000-0005-0000-0000-00008E070000}"/>
    <cellStyle name="Comma 6 2 2 2 4" xfId="957" xr:uid="{00000000-0005-0000-0000-00008F070000}"/>
    <cellStyle name="Comma 6 2 2 2 4 2" xfId="2037" xr:uid="{00000000-0005-0000-0000-000090070000}"/>
    <cellStyle name="Comma 6 2 2 2 5" xfId="1499" xr:uid="{00000000-0005-0000-0000-000091070000}"/>
    <cellStyle name="Comma 6 2 2 2 6" xfId="2580" xr:uid="{00000000-0005-0000-0000-000092070000}"/>
    <cellStyle name="Comma 6 2 2 2 7" xfId="419" xr:uid="{00000000-0005-0000-0000-000093070000}"/>
    <cellStyle name="Comma 6 2 2 3" xfId="201" xr:uid="{00000000-0005-0000-0000-000094070000}"/>
    <cellStyle name="Comma 6 2 2 3 2" xfId="748" xr:uid="{00000000-0005-0000-0000-000095070000}"/>
    <cellStyle name="Comma 6 2 2 3 2 2" xfId="1286" xr:uid="{00000000-0005-0000-0000-000096070000}"/>
    <cellStyle name="Comma 6 2 2 3 2 2 2" xfId="2366" xr:uid="{00000000-0005-0000-0000-000097070000}"/>
    <cellStyle name="Comma 6 2 2 3 2 3" xfId="1828" xr:uid="{00000000-0005-0000-0000-000098070000}"/>
    <cellStyle name="Comma 6 2 2 3 3" xfId="1019" xr:uid="{00000000-0005-0000-0000-000099070000}"/>
    <cellStyle name="Comma 6 2 2 3 3 2" xfId="2099" xr:uid="{00000000-0005-0000-0000-00009A070000}"/>
    <cellStyle name="Comma 6 2 2 3 4" xfId="1561" xr:uid="{00000000-0005-0000-0000-00009B070000}"/>
    <cellStyle name="Comma 6 2 2 3 5" xfId="2642" xr:uid="{00000000-0005-0000-0000-00009C070000}"/>
    <cellStyle name="Comma 6 2 2 3 6" xfId="481" xr:uid="{00000000-0005-0000-0000-00009D070000}"/>
    <cellStyle name="Comma 6 2 2 4" xfId="624" xr:uid="{00000000-0005-0000-0000-00009E070000}"/>
    <cellStyle name="Comma 6 2 2 4 2" xfId="1162" xr:uid="{00000000-0005-0000-0000-00009F070000}"/>
    <cellStyle name="Comma 6 2 2 4 2 2" xfId="2242" xr:uid="{00000000-0005-0000-0000-0000A0070000}"/>
    <cellStyle name="Comma 6 2 2 4 3" xfId="1704" xr:uid="{00000000-0005-0000-0000-0000A1070000}"/>
    <cellStyle name="Comma 6 2 2 5" xfId="895" xr:uid="{00000000-0005-0000-0000-0000A2070000}"/>
    <cellStyle name="Comma 6 2 2 5 2" xfId="1975" xr:uid="{00000000-0005-0000-0000-0000A3070000}"/>
    <cellStyle name="Comma 6 2 2 6" xfId="1437" xr:uid="{00000000-0005-0000-0000-0000A4070000}"/>
    <cellStyle name="Comma 6 2 2 7" xfId="2518" xr:uid="{00000000-0005-0000-0000-0000A5070000}"/>
    <cellStyle name="Comma 6 2 2 8" xfId="357" xr:uid="{00000000-0005-0000-0000-0000A6070000}"/>
    <cellStyle name="Comma 6 2 3" xfId="107" xr:uid="{00000000-0005-0000-0000-0000A7070000}"/>
    <cellStyle name="Comma 6 2 3 2" xfId="233" xr:uid="{00000000-0005-0000-0000-0000A8070000}"/>
    <cellStyle name="Comma 6 2 3 2 2" xfId="780" xr:uid="{00000000-0005-0000-0000-0000A9070000}"/>
    <cellStyle name="Comma 6 2 3 2 2 2" xfId="1318" xr:uid="{00000000-0005-0000-0000-0000AA070000}"/>
    <cellStyle name="Comma 6 2 3 2 2 2 2" xfId="2398" xr:uid="{00000000-0005-0000-0000-0000AB070000}"/>
    <cellStyle name="Comma 6 2 3 2 2 3" xfId="1860" xr:uid="{00000000-0005-0000-0000-0000AC070000}"/>
    <cellStyle name="Comma 6 2 3 2 3" xfId="1051" xr:uid="{00000000-0005-0000-0000-0000AD070000}"/>
    <cellStyle name="Comma 6 2 3 2 3 2" xfId="2131" xr:uid="{00000000-0005-0000-0000-0000AE070000}"/>
    <cellStyle name="Comma 6 2 3 2 4" xfId="1593" xr:uid="{00000000-0005-0000-0000-0000AF070000}"/>
    <cellStyle name="Comma 6 2 3 2 5" xfId="2674" xr:uid="{00000000-0005-0000-0000-0000B0070000}"/>
    <cellStyle name="Comma 6 2 3 2 6" xfId="513" xr:uid="{00000000-0005-0000-0000-0000B1070000}"/>
    <cellStyle name="Comma 6 2 3 3" xfId="654" xr:uid="{00000000-0005-0000-0000-0000B2070000}"/>
    <cellStyle name="Comma 6 2 3 3 2" xfId="1192" xr:uid="{00000000-0005-0000-0000-0000B3070000}"/>
    <cellStyle name="Comma 6 2 3 3 2 2" xfId="2272" xr:uid="{00000000-0005-0000-0000-0000B4070000}"/>
    <cellStyle name="Comma 6 2 3 3 3" xfId="1734" xr:uid="{00000000-0005-0000-0000-0000B5070000}"/>
    <cellStyle name="Comma 6 2 3 4" xfId="925" xr:uid="{00000000-0005-0000-0000-0000B6070000}"/>
    <cellStyle name="Comma 6 2 3 4 2" xfId="2005" xr:uid="{00000000-0005-0000-0000-0000B7070000}"/>
    <cellStyle name="Comma 6 2 3 5" xfId="1467" xr:uid="{00000000-0005-0000-0000-0000B8070000}"/>
    <cellStyle name="Comma 6 2 3 6" xfId="2548" xr:uid="{00000000-0005-0000-0000-0000B9070000}"/>
    <cellStyle name="Comma 6 2 3 7" xfId="387" xr:uid="{00000000-0005-0000-0000-0000BA070000}"/>
    <cellStyle name="Comma 6 2 4" xfId="169" xr:uid="{00000000-0005-0000-0000-0000BB070000}"/>
    <cellStyle name="Comma 6 2 4 2" xfId="716" xr:uid="{00000000-0005-0000-0000-0000BC070000}"/>
    <cellStyle name="Comma 6 2 4 2 2" xfId="1254" xr:uid="{00000000-0005-0000-0000-0000BD070000}"/>
    <cellStyle name="Comma 6 2 4 2 2 2" xfId="2334" xr:uid="{00000000-0005-0000-0000-0000BE070000}"/>
    <cellStyle name="Comma 6 2 4 2 3" xfId="1796" xr:uid="{00000000-0005-0000-0000-0000BF070000}"/>
    <cellStyle name="Comma 6 2 4 3" xfId="987" xr:uid="{00000000-0005-0000-0000-0000C0070000}"/>
    <cellStyle name="Comma 6 2 4 3 2" xfId="2067" xr:uid="{00000000-0005-0000-0000-0000C1070000}"/>
    <cellStyle name="Comma 6 2 4 4" xfId="1529" xr:uid="{00000000-0005-0000-0000-0000C2070000}"/>
    <cellStyle name="Comma 6 2 4 5" xfId="2610" xr:uid="{00000000-0005-0000-0000-0000C3070000}"/>
    <cellStyle name="Comma 6 2 4 6" xfId="449" xr:uid="{00000000-0005-0000-0000-0000C4070000}"/>
    <cellStyle name="Comma 6 2 5" xfId="595" xr:uid="{00000000-0005-0000-0000-0000C5070000}"/>
    <cellStyle name="Comma 6 2 5 2" xfId="1133" xr:uid="{00000000-0005-0000-0000-0000C6070000}"/>
    <cellStyle name="Comma 6 2 5 2 2" xfId="2213" xr:uid="{00000000-0005-0000-0000-0000C7070000}"/>
    <cellStyle name="Comma 6 2 5 3" xfId="1675" xr:uid="{00000000-0005-0000-0000-0000C8070000}"/>
    <cellStyle name="Comma 6 2 6" xfId="866" xr:uid="{00000000-0005-0000-0000-0000C9070000}"/>
    <cellStyle name="Comma 6 2 6 2" xfId="1946" xr:uid="{00000000-0005-0000-0000-0000CA070000}"/>
    <cellStyle name="Comma 6 2 7" xfId="1408" xr:uid="{00000000-0005-0000-0000-0000CB070000}"/>
    <cellStyle name="Comma 6 2 8" xfId="2489" xr:uid="{00000000-0005-0000-0000-0000CC070000}"/>
    <cellStyle name="Comma 6 2 9" xfId="328" xr:uid="{00000000-0005-0000-0000-0000CD070000}"/>
    <cellStyle name="Comma 6 3" xfId="62" xr:uid="{00000000-0005-0000-0000-0000CE070000}"/>
    <cellStyle name="Comma 6 3 2" xfId="124" xr:uid="{00000000-0005-0000-0000-0000CF070000}"/>
    <cellStyle name="Comma 6 3 2 2" xfId="250" xr:uid="{00000000-0005-0000-0000-0000D0070000}"/>
    <cellStyle name="Comma 6 3 2 2 2" xfId="797" xr:uid="{00000000-0005-0000-0000-0000D1070000}"/>
    <cellStyle name="Comma 6 3 2 2 2 2" xfId="1335" xr:uid="{00000000-0005-0000-0000-0000D2070000}"/>
    <cellStyle name="Comma 6 3 2 2 2 2 2" xfId="2415" xr:uid="{00000000-0005-0000-0000-0000D3070000}"/>
    <cellStyle name="Comma 6 3 2 2 2 3" xfId="1877" xr:uid="{00000000-0005-0000-0000-0000D4070000}"/>
    <cellStyle name="Comma 6 3 2 2 3" xfId="1068" xr:uid="{00000000-0005-0000-0000-0000D5070000}"/>
    <cellStyle name="Comma 6 3 2 2 3 2" xfId="2148" xr:uid="{00000000-0005-0000-0000-0000D6070000}"/>
    <cellStyle name="Comma 6 3 2 2 4" xfId="1610" xr:uid="{00000000-0005-0000-0000-0000D7070000}"/>
    <cellStyle name="Comma 6 3 2 2 5" xfId="2691" xr:uid="{00000000-0005-0000-0000-0000D8070000}"/>
    <cellStyle name="Comma 6 3 2 2 6" xfId="530" xr:uid="{00000000-0005-0000-0000-0000D9070000}"/>
    <cellStyle name="Comma 6 3 2 3" xfId="671" xr:uid="{00000000-0005-0000-0000-0000DA070000}"/>
    <cellStyle name="Comma 6 3 2 3 2" xfId="1209" xr:uid="{00000000-0005-0000-0000-0000DB070000}"/>
    <cellStyle name="Comma 6 3 2 3 2 2" xfId="2289" xr:uid="{00000000-0005-0000-0000-0000DC070000}"/>
    <cellStyle name="Comma 6 3 2 3 3" xfId="1751" xr:uid="{00000000-0005-0000-0000-0000DD070000}"/>
    <cellStyle name="Comma 6 3 2 4" xfId="942" xr:uid="{00000000-0005-0000-0000-0000DE070000}"/>
    <cellStyle name="Comma 6 3 2 4 2" xfId="2022" xr:uid="{00000000-0005-0000-0000-0000DF070000}"/>
    <cellStyle name="Comma 6 3 2 5" xfId="1484" xr:uid="{00000000-0005-0000-0000-0000E0070000}"/>
    <cellStyle name="Comma 6 3 2 6" xfId="2565" xr:uid="{00000000-0005-0000-0000-0000E1070000}"/>
    <cellStyle name="Comma 6 3 2 7" xfId="404" xr:uid="{00000000-0005-0000-0000-0000E2070000}"/>
    <cellStyle name="Comma 6 3 3" xfId="186" xr:uid="{00000000-0005-0000-0000-0000E3070000}"/>
    <cellStyle name="Comma 6 3 3 2" xfId="733" xr:uid="{00000000-0005-0000-0000-0000E4070000}"/>
    <cellStyle name="Comma 6 3 3 2 2" xfId="1271" xr:uid="{00000000-0005-0000-0000-0000E5070000}"/>
    <cellStyle name="Comma 6 3 3 2 2 2" xfId="2351" xr:uid="{00000000-0005-0000-0000-0000E6070000}"/>
    <cellStyle name="Comma 6 3 3 2 3" xfId="1813" xr:uid="{00000000-0005-0000-0000-0000E7070000}"/>
    <cellStyle name="Comma 6 3 3 3" xfId="1004" xr:uid="{00000000-0005-0000-0000-0000E8070000}"/>
    <cellStyle name="Comma 6 3 3 3 2" xfId="2084" xr:uid="{00000000-0005-0000-0000-0000E9070000}"/>
    <cellStyle name="Comma 6 3 3 4" xfId="1546" xr:uid="{00000000-0005-0000-0000-0000EA070000}"/>
    <cellStyle name="Comma 6 3 3 5" xfId="2627" xr:uid="{00000000-0005-0000-0000-0000EB070000}"/>
    <cellStyle name="Comma 6 3 3 6" xfId="466" xr:uid="{00000000-0005-0000-0000-0000EC070000}"/>
    <cellStyle name="Comma 6 3 4" xfId="609" xr:uid="{00000000-0005-0000-0000-0000ED070000}"/>
    <cellStyle name="Comma 6 3 4 2" xfId="1147" xr:uid="{00000000-0005-0000-0000-0000EE070000}"/>
    <cellStyle name="Comma 6 3 4 2 2" xfId="2227" xr:uid="{00000000-0005-0000-0000-0000EF070000}"/>
    <cellStyle name="Comma 6 3 4 3" xfId="1689" xr:uid="{00000000-0005-0000-0000-0000F0070000}"/>
    <cellStyle name="Comma 6 3 5" xfId="880" xr:uid="{00000000-0005-0000-0000-0000F1070000}"/>
    <cellStyle name="Comma 6 3 5 2" xfId="1960" xr:uid="{00000000-0005-0000-0000-0000F2070000}"/>
    <cellStyle name="Comma 6 3 6" xfId="1422" xr:uid="{00000000-0005-0000-0000-0000F3070000}"/>
    <cellStyle name="Comma 6 3 7" xfId="2503" xr:uid="{00000000-0005-0000-0000-0000F4070000}"/>
    <cellStyle name="Comma 6 3 8" xfId="342" xr:uid="{00000000-0005-0000-0000-0000F5070000}"/>
    <cellStyle name="Comma 6 4" xfId="92" xr:uid="{00000000-0005-0000-0000-0000F6070000}"/>
    <cellStyle name="Comma 6 4 2" xfId="218" xr:uid="{00000000-0005-0000-0000-0000F7070000}"/>
    <cellStyle name="Comma 6 4 2 2" xfId="765" xr:uid="{00000000-0005-0000-0000-0000F8070000}"/>
    <cellStyle name="Comma 6 4 2 2 2" xfId="1303" xr:uid="{00000000-0005-0000-0000-0000F9070000}"/>
    <cellStyle name="Comma 6 4 2 2 2 2" xfId="2383" xr:uid="{00000000-0005-0000-0000-0000FA070000}"/>
    <cellStyle name="Comma 6 4 2 2 3" xfId="1845" xr:uid="{00000000-0005-0000-0000-0000FB070000}"/>
    <cellStyle name="Comma 6 4 2 3" xfId="1036" xr:uid="{00000000-0005-0000-0000-0000FC070000}"/>
    <cellStyle name="Comma 6 4 2 3 2" xfId="2116" xr:uid="{00000000-0005-0000-0000-0000FD070000}"/>
    <cellStyle name="Comma 6 4 2 4" xfId="1578" xr:uid="{00000000-0005-0000-0000-0000FE070000}"/>
    <cellStyle name="Comma 6 4 2 5" xfId="2659" xr:uid="{00000000-0005-0000-0000-0000FF070000}"/>
    <cellStyle name="Comma 6 4 2 6" xfId="498" xr:uid="{00000000-0005-0000-0000-000000080000}"/>
    <cellStyle name="Comma 6 4 3" xfId="639" xr:uid="{00000000-0005-0000-0000-000001080000}"/>
    <cellStyle name="Comma 6 4 3 2" xfId="1177" xr:uid="{00000000-0005-0000-0000-000002080000}"/>
    <cellStyle name="Comma 6 4 3 2 2" xfId="2257" xr:uid="{00000000-0005-0000-0000-000003080000}"/>
    <cellStyle name="Comma 6 4 3 3" xfId="1719" xr:uid="{00000000-0005-0000-0000-000004080000}"/>
    <cellStyle name="Comma 6 4 4" xfId="910" xr:uid="{00000000-0005-0000-0000-000005080000}"/>
    <cellStyle name="Comma 6 4 4 2" xfId="1990" xr:uid="{00000000-0005-0000-0000-000006080000}"/>
    <cellStyle name="Comma 6 4 5" xfId="1452" xr:uid="{00000000-0005-0000-0000-000007080000}"/>
    <cellStyle name="Comma 6 4 6" xfId="2533" xr:uid="{00000000-0005-0000-0000-000008080000}"/>
    <cellStyle name="Comma 6 4 7" xfId="372" xr:uid="{00000000-0005-0000-0000-000009080000}"/>
    <cellStyle name="Comma 6 5" xfId="154" xr:uid="{00000000-0005-0000-0000-00000A080000}"/>
    <cellStyle name="Comma 6 5 2" xfId="701" xr:uid="{00000000-0005-0000-0000-00000B080000}"/>
    <cellStyle name="Comma 6 5 2 2" xfId="1239" xr:uid="{00000000-0005-0000-0000-00000C080000}"/>
    <cellStyle name="Comma 6 5 2 2 2" xfId="2319" xr:uid="{00000000-0005-0000-0000-00000D080000}"/>
    <cellStyle name="Comma 6 5 2 3" xfId="1781" xr:uid="{00000000-0005-0000-0000-00000E080000}"/>
    <cellStyle name="Comma 6 5 3" xfId="972" xr:uid="{00000000-0005-0000-0000-00000F080000}"/>
    <cellStyle name="Comma 6 5 3 2" xfId="2052" xr:uid="{00000000-0005-0000-0000-000010080000}"/>
    <cellStyle name="Comma 6 5 4" xfId="1514" xr:uid="{00000000-0005-0000-0000-000011080000}"/>
    <cellStyle name="Comma 6 5 5" xfId="2595" xr:uid="{00000000-0005-0000-0000-000012080000}"/>
    <cellStyle name="Comma 6 5 6" xfId="434" xr:uid="{00000000-0005-0000-0000-000013080000}"/>
    <cellStyle name="Comma 6 6" xfId="582" xr:uid="{00000000-0005-0000-0000-000014080000}"/>
    <cellStyle name="Comma 6 6 2" xfId="1120" xr:uid="{00000000-0005-0000-0000-000015080000}"/>
    <cellStyle name="Comma 6 6 2 2" xfId="2200" xr:uid="{00000000-0005-0000-0000-000016080000}"/>
    <cellStyle name="Comma 6 6 3" xfId="1662" xr:uid="{00000000-0005-0000-0000-000017080000}"/>
    <cellStyle name="Comma 6 7" xfId="853" xr:uid="{00000000-0005-0000-0000-000018080000}"/>
    <cellStyle name="Comma 6 7 2" xfId="1933" xr:uid="{00000000-0005-0000-0000-000019080000}"/>
    <cellStyle name="Comma 6 8" xfId="1395" xr:uid="{00000000-0005-0000-0000-00001A080000}"/>
    <cellStyle name="Comma 6 9" xfId="2476" xr:uid="{00000000-0005-0000-0000-00001B080000}"/>
    <cellStyle name="Comma 7" xfId="23" xr:uid="{00000000-0005-0000-0000-00001C080000}"/>
    <cellStyle name="Comma 7 10" xfId="316" xr:uid="{00000000-0005-0000-0000-00001D080000}"/>
    <cellStyle name="Comma 7 2" xfId="49" xr:uid="{00000000-0005-0000-0000-00001E080000}"/>
    <cellStyle name="Comma 7 2 2" xfId="78" xr:uid="{00000000-0005-0000-0000-00001F080000}"/>
    <cellStyle name="Comma 7 2 2 2" xfId="140" xr:uid="{00000000-0005-0000-0000-000020080000}"/>
    <cellStyle name="Comma 7 2 2 2 2" xfId="266" xr:uid="{00000000-0005-0000-0000-000021080000}"/>
    <cellStyle name="Comma 7 2 2 2 2 2" xfId="813" xr:uid="{00000000-0005-0000-0000-000022080000}"/>
    <cellStyle name="Comma 7 2 2 2 2 2 2" xfId="1351" xr:uid="{00000000-0005-0000-0000-000023080000}"/>
    <cellStyle name="Comma 7 2 2 2 2 2 2 2" xfId="2431" xr:uid="{00000000-0005-0000-0000-000024080000}"/>
    <cellStyle name="Comma 7 2 2 2 2 2 3" xfId="1893" xr:uid="{00000000-0005-0000-0000-000025080000}"/>
    <cellStyle name="Comma 7 2 2 2 2 3" xfId="1084" xr:uid="{00000000-0005-0000-0000-000026080000}"/>
    <cellStyle name="Comma 7 2 2 2 2 3 2" xfId="2164" xr:uid="{00000000-0005-0000-0000-000027080000}"/>
    <cellStyle name="Comma 7 2 2 2 2 4" xfId="1626" xr:uid="{00000000-0005-0000-0000-000028080000}"/>
    <cellStyle name="Comma 7 2 2 2 2 5" xfId="2707" xr:uid="{00000000-0005-0000-0000-000029080000}"/>
    <cellStyle name="Comma 7 2 2 2 2 6" xfId="546" xr:uid="{00000000-0005-0000-0000-00002A080000}"/>
    <cellStyle name="Comma 7 2 2 2 3" xfId="687" xr:uid="{00000000-0005-0000-0000-00002B080000}"/>
    <cellStyle name="Comma 7 2 2 2 3 2" xfId="1225" xr:uid="{00000000-0005-0000-0000-00002C080000}"/>
    <cellStyle name="Comma 7 2 2 2 3 2 2" xfId="2305" xr:uid="{00000000-0005-0000-0000-00002D080000}"/>
    <cellStyle name="Comma 7 2 2 2 3 3" xfId="1767" xr:uid="{00000000-0005-0000-0000-00002E080000}"/>
    <cellStyle name="Comma 7 2 2 2 4" xfId="958" xr:uid="{00000000-0005-0000-0000-00002F080000}"/>
    <cellStyle name="Comma 7 2 2 2 4 2" xfId="2038" xr:uid="{00000000-0005-0000-0000-000030080000}"/>
    <cellStyle name="Comma 7 2 2 2 5" xfId="1500" xr:uid="{00000000-0005-0000-0000-000031080000}"/>
    <cellStyle name="Comma 7 2 2 2 6" xfId="2581" xr:uid="{00000000-0005-0000-0000-000032080000}"/>
    <cellStyle name="Comma 7 2 2 2 7" xfId="420" xr:uid="{00000000-0005-0000-0000-000033080000}"/>
    <cellStyle name="Comma 7 2 2 3" xfId="202" xr:uid="{00000000-0005-0000-0000-000034080000}"/>
    <cellStyle name="Comma 7 2 2 3 2" xfId="749" xr:uid="{00000000-0005-0000-0000-000035080000}"/>
    <cellStyle name="Comma 7 2 2 3 2 2" xfId="1287" xr:uid="{00000000-0005-0000-0000-000036080000}"/>
    <cellStyle name="Comma 7 2 2 3 2 2 2" xfId="2367" xr:uid="{00000000-0005-0000-0000-000037080000}"/>
    <cellStyle name="Comma 7 2 2 3 2 3" xfId="1829" xr:uid="{00000000-0005-0000-0000-000038080000}"/>
    <cellStyle name="Comma 7 2 2 3 3" xfId="1020" xr:uid="{00000000-0005-0000-0000-000039080000}"/>
    <cellStyle name="Comma 7 2 2 3 3 2" xfId="2100" xr:uid="{00000000-0005-0000-0000-00003A080000}"/>
    <cellStyle name="Comma 7 2 2 3 4" xfId="1562" xr:uid="{00000000-0005-0000-0000-00003B080000}"/>
    <cellStyle name="Comma 7 2 2 3 5" xfId="2643" xr:uid="{00000000-0005-0000-0000-00003C080000}"/>
    <cellStyle name="Comma 7 2 2 3 6" xfId="482" xr:uid="{00000000-0005-0000-0000-00003D080000}"/>
    <cellStyle name="Comma 7 2 2 4" xfId="625" xr:uid="{00000000-0005-0000-0000-00003E080000}"/>
    <cellStyle name="Comma 7 2 2 4 2" xfId="1163" xr:uid="{00000000-0005-0000-0000-00003F080000}"/>
    <cellStyle name="Comma 7 2 2 4 2 2" xfId="2243" xr:uid="{00000000-0005-0000-0000-000040080000}"/>
    <cellStyle name="Comma 7 2 2 4 3" xfId="1705" xr:uid="{00000000-0005-0000-0000-000041080000}"/>
    <cellStyle name="Comma 7 2 2 5" xfId="896" xr:uid="{00000000-0005-0000-0000-000042080000}"/>
    <cellStyle name="Comma 7 2 2 5 2" xfId="1976" xr:uid="{00000000-0005-0000-0000-000043080000}"/>
    <cellStyle name="Comma 7 2 2 6" xfId="1438" xr:uid="{00000000-0005-0000-0000-000044080000}"/>
    <cellStyle name="Comma 7 2 2 7" xfId="2519" xr:uid="{00000000-0005-0000-0000-000045080000}"/>
    <cellStyle name="Comma 7 2 2 8" xfId="358" xr:uid="{00000000-0005-0000-0000-000046080000}"/>
    <cellStyle name="Comma 7 2 3" xfId="108" xr:uid="{00000000-0005-0000-0000-000047080000}"/>
    <cellStyle name="Comma 7 2 3 2" xfId="234" xr:uid="{00000000-0005-0000-0000-000048080000}"/>
    <cellStyle name="Comma 7 2 3 2 2" xfId="781" xr:uid="{00000000-0005-0000-0000-000049080000}"/>
    <cellStyle name="Comma 7 2 3 2 2 2" xfId="1319" xr:uid="{00000000-0005-0000-0000-00004A080000}"/>
    <cellStyle name="Comma 7 2 3 2 2 2 2" xfId="2399" xr:uid="{00000000-0005-0000-0000-00004B080000}"/>
    <cellStyle name="Comma 7 2 3 2 2 3" xfId="1861" xr:uid="{00000000-0005-0000-0000-00004C080000}"/>
    <cellStyle name="Comma 7 2 3 2 3" xfId="1052" xr:uid="{00000000-0005-0000-0000-00004D080000}"/>
    <cellStyle name="Comma 7 2 3 2 3 2" xfId="2132" xr:uid="{00000000-0005-0000-0000-00004E080000}"/>
    <cellStyle name="Comma 7 2 3 2 4" xfId="1594" xr:uid="{00000000-0005-0000-0000-00004F080000}"/>
    <cellStyle name="Comma 7 2 3 2 5" xfId="2675" xr:uid="{00000000-0005-0000-0000-000050080000}"/>
    <cellStyle name="Comma 7 2 3 2 6" xfId="514" xr:uid="{00000000-0005-0000-0000-000051080000}"/>
    <cellStyle name="Comma 7 2 3 3" xfId="655" xr:uid="{00000000-0005-0000-0000-000052080000}"/>
    <cellStyle name="Comma 7 2 3 3 2" xfId="1193" xr:uid="{00000000-0005-0000-0000-000053080000}"/>
    <cellStyle name="Comma 7 2 3 3 2 2" xfId="2273" xr:uid="{00000000-0005-0000-0000-000054080000}"/>
    <cellStyle name="Comma 7 2 3 3 3" xfId="1735" xr:uid="{00000000-0005-0000-0000-000055080000}"/>
    <cellStyle name="Comma 7 2 3 4" xfId="926" xr:uid="{00000000-0005-0000-0000-000056080000}"/>
    <cellStyle name="Comma 7 2 3 4 2" xfId="2006" xr:uid="{00000000-0005-0000-0000-000057080000}"/>
    <cellStyle name="Comma 7 2 3 5" xfId="1468" xr:uid="{00000000-0005-0000-0000-000058080000}"/>
    <cellStyle name="Comma 7 2 3 6" xfId="2549" xr:uid="{00000000-0005-0000-0000-000059080000}"/>
    <cellStyle name="Comma 7 2 3 7" xfId="388" xr:uid="{00000000-0005-0000-0000-00005A080000}"/>
    <cellStyle name="Comma 7 2 4" xfId="170" xr:uid="{00000000-0005-0000-0000-00005B080000}"/>
    <cellStyle name="Comma 7 2 4 2" xfId="717" xr:uid="{00000000-0005-0000-0000-00005C080000}"/>
    <cellStyle name="Comma 7 2 4 2 2" xfId="1255" xr:uid="{00000000-0005-0000-0000-00005D080000}"/>
    <cellStyle name="Comma 7 2 4 2 2 2" xfId="2335" xr:uid="{00000000-0005-0000-0000-00005E080000}"/>
    <cellStyle name="Comma 7 2 4 2 3" xfId="1797" xr:uid="{00000000-0005-0000-0000-00005F080000}"/>
    <cellStyle name="Comma 7 2 4 3" xfId="988" xr:uid="{00000000-0005-0000-0000-000060080000}"/>
    <cellStyle name="Comma 7 2 4 3 2" xfId="2068" xr:uid="{00000000-0005-0000-0000-000061080000}"/>
    <cellStyle name="Comma 7 2 4 4" xfId="1530" xr:uid="{00000000-0005-0000-0000-000062080000}"/>
    <cellStyle name="Comma 7 2 4 5" xfId="2611" xr:uid="{00000000-0005-0000-0000-000063080000}"/>
    <cellStyle name="Comma 7 2 4 6" xfId="450" xr:uid="{00000000-0005-0000-0000-000064080000}"/>
    <cellStyle name="Comma 7 2 5" xfId="596" xr:uid="{00000000-0005-0000-0000-000065080000}"/>
    <cellStyle name="Comma 7 2 5 2" xfId="1134" xr:uid="{00000000-0005-0000-0000-000066080000}"/>
    <cellStyle name="Comma 7 2 5 2 2" xfId="2214" xr:uid="{00000000-0005-0000-0000-000067080000}"/>
    <cellStyle name="Comma 7 2 5 3" xfId="1676" xr:uid="{00000000-0005-0000-0000-000068080000}"/>
    <cellStyle name="Comma 7 2 6" xfId="867" xr:uid="{00000000-0005-0000-0000-000069080000}"/>
    <cellStyle name="Comma 7 2 6 2" xfId="1947" xr:uid="{00000000-0005-0000-0000-00006A080000}"/>
    <cellStyle name="Comma 7 2 7" xfId="1409" xr:uid="{00000000-0005-0000-0000-00006B080000}"/>
    <cellStyle name="Comma 7 2 8" xfId="2490" xr:uid="{00000000-0005-0000-0000-00006C080000}"/>
    <cellStyle name="Comma 7 2 9" xfId="329" xr:uid="{00000000-0005-0000-0000-00006D080000}"/>
    <cellStyle name="Comma 7 3" xfId="63" xr:uid="{00000000-0005-0000-0000-00006E080000}"/>
    <cellStyle name="Comma 7 3 2" xfId="125" xr:uid="{00000000-0005-0000-0000-00006F080000}"/>
    <cellStyle name="Comma 7 3 2 2" xfId="251" xr:uid="{00000000-0005-0000-0000-000070080000}"/>
    <cellStyle name="Comma 7 3 2 2 2" xfId="798" xr:uid="{00000000-0005-0000-0000-000071080000}"/>
    <cellStyle name="Comma 7 3 2 2 2 2" xfId="1336" xr:uid="{00000000-0005-0000-0000-000072080000}"/>
    <cellStyle name="Comma 7 3 2 2 2 2 2" xfId="2416" xr:uid="{00000000-0005-0000-0000-000073080000}"/>
    <cellStyle name="Comma 7 3 2 2 2 3" xfId="1878" xr:uid="{00000000-0005-0000-0000-000074080000}"/>
    <cellStyle name="Comma 7 3 2 2 3" xfId="1069" xr:uid="{00000000-0005-0000-0000-000075080000}"/>
    <cellStyle name="Comma 7 3 2 2 3 2" xfId="2149" xr:uid="{00000000-0005-0000-0000-000076080000}"/>
    <cellStyle name="Comma 7 3 2 2 4" xfId="1611" xr:uid="{00000000-0005-0000-0000-000077080000}"/>
    <cellStyle name="Comma 7 3 2 2 5" xfId="2692" xr:uid="{00000000-0005-0000-0000-000078080000}"/>
    <cellStyle name="Comma 7 3 2 2 6" xfId="531" xr:uid="{00000000-0005-0000-0000-000079080000}"/>
    <cellStyle name="Comma 7 3 2 3" xfId="672" xr:uid="{00000000-0005-0000-0000-00007A080000}"/>
    <cellStyle name="Comma 7 3 2 3 2" xfId="1210" xr:uid="{00000000-0005-0000-0000-00007B080000}"/>
    <cellStyle name="Comma 7 3 2 3 2 2" xfId="2290" xr:uid="{00000000-0005-0000-0000-00007C080000}"/>
    <cellStyle name="Comma 7 3 2 3 3" xfId="1752" xr:uid="{00000000-0005-0000-0000-00007D080000}"/>
    <cellStyle name="Comma 7 3 2 4" xfId="943" xr:uid="{00000000-0005-0000-0000-00007E080000}"/>
    <cellStyle name="Comma 7 3 2 4 2" xfId="2023" xr:uid="{00000000-0005-0000-0000-00007F080000}"/>
    <cellStyle name="Comma 7 3 2 5" xfId="1485" xr:uid="{00000000-0005-0000-0000-000080080000}"/>
    <cellStyle name="Comma 7 3 2 6" xfId="2566" xr:uid="{00000000-0005-0000-0000-000081080000}"/>
    <cellStyle name="Comma 7 3 2 7" xfId="405" xr:uid="{00000000-0005-0000-0000-000082080000}"/>
    <cellStyle name="Comma 7 3 3" xfId="187" xr:uid="{00000000-0005-0000-0000-000083080000}"/>
    <cellStyle name="Comma 7 3 3 2" xfId="734" xr:uid="{00000000-0005-0000-0000-000084080000}"/>
    <cellStyle name="Comma 7 3 3 2 2" xfId="1272" xr:uid="{00000000-0005-0000-0000-000085080000}"/>
    <cellStyle name="Comma 7 3 3 2 2 2" xfId="2352" xr:uid="{00000000-0005-0000-0000-000086080000}"/>
    <cellStyle name="Comma 7 3 3 2 3" xfId="1814" xr:uid="{00000000-0005-0000-0000-000087080000}"/>
    <cellStyle name="Comma 7 3 3 3" xfId="1005" xr:uid="{00000000-0005-0000-0000-000088080000}"/>
    <cellStyle name="Comma 7 3 3 3 2" xfId="2085" xr:uid="{00000000-0005-0000-0000-000089080000}"/>
    <cellStyle name="Comma 7 3 3 4" xfId="1547" xr:uid="{00000000-0005-0000-0000-00008A080000}"/>
    <cellStyle name="Comma 7 3 3 5" xfId="2628" xr:uid="{00000000-0005-0000-0000-00008B080000}"/>
    <cellStyle name="Comma 7 3 3 6" xfId="467" xr:uid="{00000000-0005-0000-0000-00008C080000}"/>
    <cellStyle name="Comma 7 3 4" xfId="610" xr:uid="{00000000-0005-0000-0000-00008D080000}"/>
    <cellStyle name="Comma 7 3 4 2" xfId="1148" xr:uid="{00000000-0005-0000-0000-00008E080000}"/>
    <cellStyle name="Comma 7 3 4 2 2" xfId="2228" xr:uid="{00000000-0005-0000-0000-00008F080000}"/>
    <cellStyle name="Comma 7 3 4 3" xfId="1690" xr:uid="{00000000-0005-0000-0000-000090080000}"/>
    <cellStyle name="Comma 7 3 5" xfId="881" xr:uid="{00000000-0005-0000-0000-000091080000}"/>
    <cellStyle name="Comma 7 3 5 2" xfId="1961" xr:uid="{00000000-0005-0000-0000-000092080000}"/>
    <cellStyle name="Comma 7 3 6" xfId="1423" xr:uid="{00000000-0005-0000-0000-000093080000}"/>
    <cellStyle name="Comma 7 3 7" xfId="2504" xr:uid="{00000000-0005-0000-0000-000094080000}"/>
    <cellStyle name="Comma 7 3 8" xfId="343" xr:uid="{00000000-0005-0000-0000-000095080000}"/>
    <cellStyle name="Comma 7 4" xfId="93" xr:uid="{00000000-0005-0000-0000-000096080000}"/>
    <cellStyle name="Comma 7 4 2" xfId="219" xr:uid="{00000000-0005-0000-0000-000097080000}"/>
    <cellStyle name="Comma 7 4 2 2" xfId="766" xr:uid="{00000000-0005-0000-0000-000098080000}"/>
    <cellStyle name="Comma 7 4 2 2 2" xfId="1304" xr:uid="{00000000-0005-0000-0000-000099080000}"/>
    <cellStyle name="Comma 7 4 2 2 2 2" xfId="2384" xr:uid="{00000000-0005-0000-0000-00009A080000}"/>
    <cellStyle name="Comma 7 4 2 2 3" xfId="1846" xr:uid="{00000000-0005-0000-0000-00009B080000}"/>
    <cellStyle name="Comma 7 4 2 3" xfId="1037" xr:uid="{00000000-0005-0000-0000-00009C080000}"/>
    <cellStyle name="Comma 7 4 2 3 2" xfId="2117" xr:uid="{00000000-0005-0000-0000-00009D080000}"/>
    <cellStyle name="Comma 7 4 2 4" xfId="1579" xr:uid="{00000000-0005-0000-0000-00009E080000}"/>
    <cellStyle name="Comma 7 4 2 5" xfId="2660" xr:uid="{00000000-0005-0000-0000-00009F080000}"/>
    <cellStyle name="Comma 7 4 2 6" xfId="499" xr:uid="{00000000-0005-0000-0000-0000A0080000}"/>
    <cellStyle name="Comma 7 4 3" xfId="640" xr:uid="{00000000-0005-0000-0000-0000A1080000}"/>
    <cellStyle name="Comma 7 4 3 2" xfId="1178" xr:uid="{00000000-0005-0000-0000-0000A2080000}"/>
    <cellStyle name="Comma 7 4 3 2 2" xfId="2258" xr:uid="{00000000-0005-0000-0000-0000A3080000}"/>
    <cellStyle name="Comma 7 4 3 3" xfId="1720" xr:uid="{00000000-0005-0000-0000-0000A4080000}"/>
    <cellStyle name="Comma 7 4 4" xfId="911" xr:uid="{00000000-0005-0000-0000-0000A5080000}"/>
    <cellStyle name="Comma 7 4 4 2" xfId="1991" xr:uid="{00000000-0005-0000-0000-0000A6080000}"/>
    <cellStyle name="Comma 7 4 5" xfId="1453" xr:uid="{00000000-0005-0000-0000-0000A7080000}"/>
    <cellStyle name="Comma 7 4 6" xfId="2534" xr:uid="{00000000-0005-0000-0000-0000A8080000}"/>
    <cellStyle name="Comma 7 4 7" xfId="373" xr:uid="{00000000-0005-0000-0000-0000A9080000}"/>
    <cellStyle name="Comma 7 5" xfId="155" xr:uid="{00000000-0005-0000-0000-0000AA080000}"/>
    <cellStyle name="Comma 7 5 2" xfId="702" xr:uid="{00000000-0005-0000-0000-0000AB080000}"/>
    <cellStyle name="Comma 7 5 2 2" xfId="1240" xr:uid="{00000000-0005-0000-0000-0000AC080000}"/>
    <cellStyle name="Comma 7 5 2 2 2" xfId="2320" xr:uid="{00000000-0005-0000-0000-0000AD080000}"/>
    <cellStyle name="Comma 7 5 2 3" xfId="1782" xr:uid="{00000000-0005-0000-0000-0000AE080000}"/>
    <cellStyle name="Comma 7 5 3" xfId="973" xr:uid="{00000000-0005-0000-0000-0000AF080000}"/>
    <cellStyle name="Comma 7 5 3 2" xfId="2053" xr:uid="{00000000-0005-0000-0000-0000B0080000}"/>
    <cellStyle name="Comma 7 5 4" xfId="1515" xr:uid="{00000000-0005-0000-0000-0000B1080000}"/>
    <cellStyle name="Comma 7 5 5" xfId="2596" xr:uid="{00000000-0005-0000-0000-0000B2080000}"/>
    <cellStyle name="Comma 7 5 6" xfId="435" xr:uid="{00000000-0005-0000-0000-0000B3080000}"/>
    <cellStyle name="Comma 7 6" xfId="583" xr:uid="{00000000-0005-0000-0000-0000B4080000}"/>
    <cellStyle name="Comma 7 6 2" xfId="1121" xr:uid="{00000000-0005-0000-0000-0000B5080000}"/>
    <cellStyle name="Comma 7 6 2 2" xfId="2201" xr:uid="{00000000-0005-0000-0000-0000B6080000}"/>
    <cellStyle name="Comma 7 6 3" xfId="1663" xr:uid="{00000000-0005-0000-0000-0000B7080000}"/>
    <cellStyle name="Comma 7 7" xfId="854" xr:uid="{00000000-0005-0000-0000-0000B8080000}"/>
    <cellStyle name="Comma 7 7 2" xfId="1934" xr:uid="{00000000-0005-0000-0000-0000B9080000}"/>
    <cellStyle name="Comma 7 8" xfId="1396" xr:uid="{00000000-0005-0000-0000-0000BA080000}"/>
    <cellStyle name="Comma 7 9" xfId="2477" xr:uid="{00000000-0005-0000-0000-0000BB080000}"/>
    <cellStyle name="Comma 8" xfId="24" xr:uid="{00000000-0005-0000-0000-0000BC080000}"/>
    <cellStyle name="Comma 8 10" xfId="2478" xr:uid="{00000000-0005-0000-0000-0000BD080000}"/>
    <cellStyle name="Comma 8 11" xfId="317" xr:uid="{00000000-0005-0000-0000-0000BE080000}"/>
    <cellStyle name="Comma 8 2" xfId="41" xr:uid="{00000000-0005-0000-0000-0000BF080000}"/>
    <cellStyle name="Comma 8 2 10" xfId="321" xr:uid="{00000000-0005-0000-0000-0000C0080000}"/>
    <cellStyle name="Comma 8 2 2" xfId="55" xr:uid="{00000000-0005-0000-0000-0000C1080000}"/>
    <cellStyle name="Comma 8 2 2 2" xfId="84" xr:uid="{00000000-0005-0000-0000-0000C2080000}"/>
    <cellStyle name="Comma 8 2 2 2 2" xfId="146" xr:uid="{00000000-0005-0000-0000-0000C3080000}"/>
    <cellStyle name="Comma 8 2 2 2 2 2" xfId="272" xr:uid="{00000000-0005-0000-0000-0000C4080000}"/>
    <cellStyle name="Comma 8 2 2 2 2 2 2" xfId="819" xr:uid="{00000000-0005-0000-0000-0000C5080000}"/>
    <cellStyle name="Comma 8 2 2 2 2 2 2 2" xfId="1357" xr:uid="{00000000-0005-0000-0000-0000C6080000}"/>
    <cellStyle name="Comma 8 2 2 2 2 2 2 2 2" xfId="2437" xr:uid="{00000000-0005-0000-0000-0000C7080000}"/>
    <cellStyle name="Comma 8 2 2 2 2 2 2 3" xfId="1899" xr:uid="{00000000-0005-0000-0000-0000C8080000}"/>
    <cellStyle name="Comma 8 2 2 2 2 2 3" xfId="1090" xr:uid="{00000000-0005-0000-0000-0000C9080000}"/>
    <cellStyle name="Comma 8 2 2 2 2 2 3 2" xfId="2170" xr:uid="{00000000-0005-0000-0000-0000CA080000}"/>
    <cellStyle name="Comma 8 2 2 2 2 2 4" xfId="1632" xr:uid="{00000000-0005-0000-0000-0000CB080000}"/>
    <cellStyle name="Comma 8 2 2 2 2 2 5" xfId="2713" xr:uid="{00000000-0005-0000-0000-0000CC080000}"/>
    <cellStyle name="Comma 8 2 2 2 2 2 6" xfId="552" xr:uid="{00000000-0005-0000-0000-0000CD080000}"/>
    <cellStyle name="Comma 8 2 2 2 2 3" xfId="693" xr:uid="{00000000-0005-0000-0000-0000CE080000}"/>
    <cellStyle name="Comma 8 2 2 2 2 3 2" xfId="1231" xr:uid="{00000000-0005-0000-0000-0000CF080000}"/>
    <cellStyle name="Comma 8 2 2 2 2 3 2 2" xfId="2311" xr:uid="{00000000-0005-0000-0000-0000D0080000}"/>
    <cellStyle name="Comma 8 2 2 2 2 3 3" xfId="1773" xr:uid="{00000000-0005-0000-0000-0000D1080000}"/>
    <cellStyle name="Comma 8 2 2 2 2 4" xfId="964" xr:uid="{00000000-0005-0000-0000-0000D2080000}"/>
    <cellStyle name="Comma 8 2 2 2 2 4 2" xfId="2044" xr:uid="{00000000-0005-0000-0000-0000D3080000}"/>
    <cellStyle name="Comma 8 2 2 2 2 5" xfId="1506" xr:uid="{00000000-0005-0000-0000-0000D4080000}"/>
    <cellStyle name="Comma 8 2 2 2 2 6" xfId="2587" xr:uid="{00000000-0005-0000-0000-0000D5080000}"/>
    <cellStyle name="Comma 8 2 2 2 2 7" xfId="426" xr:uid="{00000000-0005-0000-0000-0000D6080000}"/>
    <cellStyle name="Comma 8 2 2 2 3" xfId="208" xr:uid="{00000000-0005-0000-0000-0000D7080000}"/>
    <cellStyle name="Comma 8 2 2 2 3 2" xfId="755" xr:uid="{00000000-0005-0000-0000-0000D8080000}"/>
    <cellStyle name="Comma 8 2 2 2 3 2 2" xfId="1293" xr:uid="{00000000-0005-0000-0000-0000D9080000}"/>
    <cellStyle name="Comma 8 2 2 2 3 2 2 2" xfId="2373" xr:uid="{00000000-0005-0000-0000-0000DA080000}"/>
    <cellStyle name="Comma 8 2 2 2 3 2 3" xfId="1835" xr:uid="{00000000-0005-0000-0000-0000DB080000}"/>
    <cellStyle name="Comma 8 2 2 2 3 3" xfId="1026" xr:uid="{00000000-0005-0000-0000-0000DC080000}"/>
    <cellStyle name="Comma 8 2 2 2 3 3 2" xfId="2106" xr:uid="{00000000-0005-0000-0000-0000DD080000}"/>
    <cellStyle name="Comma 8 2 2 2 3 4" xfId="1568" xr:uid="{00000000-0005-0000-0000-0000DE080000}"/>
    <cellStyle name="Comma 8 2 2 2 3 5" xfId="2649" xr:uid="{00000000-0005-0000-0000-0000DF080000}"/>
    <cellStyle name="Comma 8 2 2 2 3 6" xfId="488" xr:uid="{00000000-0005-0000-0000-0000E0080000}"/>
    <cellStyle name="Comma 8 2 2 2 4" xfId="631" xr:uid="{00000000-0005-0000-0000-0000E1080000}"/>
    <cellStyle name="Comma 8 2 2 2 4 2" xfId="1169" xr:uid="{00000000-0005-0000-0000-0000E2080000}"/>
    <cellStyle name="Comma 8 2 2 2 4 2 2" xfId="2249" xr:uid="{00000000-0005-0000-0000-0000E3080000}"/>
    <cellStyle name="Comma 8 2 2 2 4 3" xfId="1711" xr:uid="{00000000-0005-0000-0000-0000E4080000}"/>
    <cellStyle name="Comma 8 2 2 2 5" xfId="902" xr:uid="{00000000-0005-0000-0000-0000E5080000}"/>
    <cellStyle name="Comma 8 2 2 2 5 2" xfId="1982" xr:uid="{00000000-0005-0000-0000-0000E6080000}"/>
    <cellStyle name="Comma 8 2 2 2 6" xfId="1444" xr:uid="{00000000-0005-0000-0000-0000E7080000}"/>
    <cellStyle name="Comma 8 2 2 2 7" xfId="2525" xr:uid="{00000000-0005-0000-0000-0000E8080000}"/>
    <cellStyle name="Comma 8 2 2 2 8" xfId="364" xr:uid="{00000000-0005-0000-0000-0000E9080000}"/>
    <cellStyle name="Comma 8 2 2 3" xfId="114" xr:uid="{00000000-0005-0000-0000-0000EA080000}"/>
    <cellStyle name="Comma 8 2 2 3 2" xfId="240" xr:uid="{00000000-0005-0000-0000-0000EB080000}"/>
    <cellStyle name="Comma 8 2 2 3 2 2" xfId="787" xr:uid="{00000000-0005-0000-0000-0000EC080000}"/>
    <cellStyle name="Comma 8 2 2 3 2 2 2" xfId="1325" xr:uid="{00000000-0005-0000-0000-0000ED080000}"/>
    <cellStyle name="Comma 8 2 2 3 2 2 2 2" xfId="2405" xr:uid="{00000000-0005-0000-0000-0000EE080000}"/>
    <cellStyle name="Comma 8 2 2 3 2 2 3" xfId="1867" xr:uid="{00000000-0005-0000-0000-0000EF080000}"/>
    <cellStyle name="Comma 8 2 2 3 2 3" xfId="1058" xr:uid="{00000000-0005-0000-0000-0000F0080000}"/>
    <cellStyle name="Comma 8 2 2 3 2 3 2" xfId="2138" xr:uid="{00000000-0005-0000-0000-0000F1080000}"/>
    <cellStyle name="Comma 8 2 2 3 2 4" xfId="1600" xr:uid="{00000000-0005-0000-0000-0000F2080000}"/>
    <cellStyle name="Comma 8 2 2 3 2 5" xfId="2681" xr:uid="{00000000-0005-0000-0000-0000F3080000}"/>
    <cellStyle name="Comma 8 2 2 3 2 6" xfId="520" xr:uid="{00000000-0005-0000-0000-0000F4080000}"/>
    <cellStyle name="Comma 8 2 2 3 3" xfId="661" xr:uid="{00000000-0005-0000-0000-0000F5080000}"/>
    <cellStyle name="Comma 8 2 2 3 3 2" xfId="1199" xr:uid="{00000000-0005-0000-0000-0000F6080000}"/>
    <cellStyle name="Comma 8 2 2 3 3 2 2" xfId="2279" xr:uid="{00000000-0005-0000-0000-0000F7080000}"/>
    <cellStyle name="Comma 8 2 2 3 3 3" xfId="1741" xr:uid="{00000000-0005-0000-0000-0000F8080000}"/>
    <cellStyle name="Comma 8 2 2 3 4" xfId="932" xr:uid="{00000000-0005-0000-0000-0000F9080000}"/>
    <cellStyle name="Comma 8 2 2 3 4 2" xfId="2012" xr:uid="{00000000-0005-0000-0000-0000FA080000}"/>
    <cellStyle name="Comma 8 2 2 3 5" xfId="1474" xr:uid="{00000000-0005-0000-0000-0000FB080000}"/>
    <cellStyle name="Comma 8 2 2 3 6" xfId="2555" xr:uid="{00000000-0005-0000-0000-0000FC080000}"/>
    <cellStyle name="Comma 8 2 2 3 7" xfId="394" xr:uid="{00000000-0005-0000-0000-0000FD080000}"/>
    <cellStyle name="Comma 8 2 2 4" xfId="176" xr:uid="{00000000-0005-0000-0000-0000FE080000}"/>
    <cellStyle name="Comma 8 2 2 4 2" xfId="723" xr:uid="{00000000-0005-0000-0000-0000FF080000}"/>
    <cellStyle name="Comma 8 2 2 4 2 2" xfId="1261" xr:uid="{00000000-0005-0000-0000-000000090000}"/>
    <cellStyle name="Comma 8 2 2 4 2 2 2" xfId="2341" xr:uid="{00000000-0005-0000-0000-000001090000}"/>
    <cellStyle name="Comma 8 2 2 4 2 3" xfId="1803" xr:uid="{00000000-0005-0000-0000-000002090000}"/>
    <cellStyle name="Comma 8 2 2 4 3" xfId="994" xr:uid="{00000000-0005-0000-0000-000003090000}"/>
    <cellStyle name="Comma 8 2 2 4 3 2" xfId="2074" xr:uid="{00000000-0005-0000-0000-000004090000}"/>
    <cellStyle name="Comma 8 2 2 4 4" xfId="1536" xr:uid="{00000000-0005-0000-0000-000005090000}"/>
    <cellStyle name="Comma 8 2 2 4 5" xfId="2617" xr:uid="{00000000-0005-0000-0000-000006090000}"/>
    <cellStyle name="Comma 8 2 2 4 6" xfId="456" xr:uid="{00000000-0005-0000-0000-000007090000}"/>
    <cellStyle name="Comma 8 2 2 5" xfId="602" xr:uid="{00000000-0005-0000-0000-000008090000}"/>
    <cellStyle name="Comma 8 2 2 5 2" xfId="1140" xr:uid="{00000000-0005-0000-0000-000009090000}"/>
    <cellStyle name="Comma 8 2 2 5 2 2" xfId="2220" xr:uid="{00000000-0005-0000-0000-00000A090000}"/>
    <cellStyle name="Comma 8 2 2 5 3" xfId="1682" xr:uid="{00000000-0005-0000-0000-00000B090000}"/>
    <cellStyle name="Comma 8 2 2 6" xfId="873" xr:uid="{00000000-0005-0000-0000-00000C090000}"/>
    <cellStyle name="Comma 8 2 2 6 2" xfId="1953" xr:uid="{00000000-0005-0000-0000-00000D090000}"/>
    <cellStyle name="Comma 8 2 2 7" xfId="1415" xr:uid="{00000000-0005-0000-0000-00000E090000}"/>
    <cellStyle name="Comma 8 2 2 8" xfId="2496" xr:uid="{00000000-0005-0000-0000-00000F090000}"/>
    <cellStyle name="Comma 8 2 2 9" xfId="335" xr:uid="{00000000-0005-0000-0000-000010090000}"/>
    <cellStyle name="Comma 8 2 3" xfId="69" xr:uid="{00000000-0005-0000-0000-000011090000}"/>
    <cellStyle name="Comma 8 2 3 2" xfId="131" xr:uid="{00000000-0005-0000-0000-000012090000}"/>
    <cellStyle name="Comma 8 2 3 2 2" xfId="257" xr:uid="{00000000-0005-0000-0000-000013090000}"/>
    <cellStyle name="Comma 8 2 3 2 2 2" xfId="804" xr:uid="{00000000-0005-0000-0000-000014090000}"/>
    <cellStyle name="Comma 8 2 3 2 2 2 2" xfId="1342" xr:uid="{00000000-0005-0000-0000-000015090000}"/>
    <cellStyle name="Comma 8 2 3 2 2 2 2 2" xfId="2422" xr:uid="{00000000-0005-0000-0000-000016090000}"/>
    <cellStyle name="Comma 8 2 3 2 2 2 3" xfId="1884" xr:uid="{00000000-0005-0000-0000-000017090000}"/>
    <cellStyle name="Comma 8 2 3 2 2 3" xfId="1075" xr:uid="{00000000-0005-0000-0000-000018090000}"/>
    <cellStyle name="Comma 8 2 3 2 2 3 2" xfId="2155" xr:uid="{00000000-0005-0000-0000-000019090000}"/>
    <cellStyle name="Comma 8 2 3 2 2 4" xfId="1617" xr:uid="{00000000-0005-0000-0000-00001A090000}"/>
    <cellStyle name="Comma 8 2 3 2 2 5" xfId="2698" xr:uid="{00000000-0005-0000-0000-00001B090000}"/>
    <cellStyle name="Comma 8 2 3 2 2 6" xfId="537" xr:uid="{00000000-0005-0000-0000-00001C090000}"/>
    <cellStyle name="Comma 8 2 3 2 3" xfId="678" xr:uid="{00000000-0005-0000-0000-00001D090000}"/>
    <cellStyle name="Comma 8 2 3 2 3 2" xfId="1216" xr:uid="{00000000-0005-0000-0000-00001E090000}"/>
    <cellStyle name="Comma 8 2 3 2 3 2 2" xfId="2296" xr:uid="{00000000-0005-0000-0000-00001F090000}"/>
    <cellStyle name="Comma 8 2 3 2 3 3" xfId="1758" xr:uid="{00000000-0005-0000-0000-000020090000}"/>
    <cellStyle name="Comma 8 2 3 2 4" xfId="949" xr:uid="{00000000-0005-0000-0000-000021090000}"/>
    <cellStyle name="Comma 8 2 3 2 4 2" xfId="2029" xr:uid="{00000000-0005-0000-0000-000022090000}"/>
    <cellStyle name="Comma 8 2 3 2 5" xfId="1491" xr:uid="{00000000-0005-0000-0000-000023090000}"/>
    <cellStyle name="Comma 8 2 3 2 6" xfId="2572" xr:uid="{00000000-0005-0000-0000-000024090000}"/>
    <cellStyle name="Comma 8 2 3 2 7" xfId="411" xr:uid="{00000000-0005-0000-0000-000025090000}"/>
    <cellStyle name="Comma 8 2 3 3" xfId="193" xr:uid="{00000000-0005-0000-0000-000026090000}"/>
    <cellStyle name="Comma 8 2 3 3 2" xfId="740" xr:uid="{00000000-0005-0000-0000-000027090000}"/>
    <cellStyle name="Comma 8 2 3 3 2 2" xfId="1278" xr:uid="{00000000-0005-0000-0000-000028090000}"/>
    <cellStyle name="Comma 8 2 3 3 2 2 2" xfId="2358" xr:uid="{00000000-0005-0000-0000-000029090000}"/>
    <cellStyle name="Comma 8 2 3 3 2 3" xfId="1820" xr:uid="{00000000-0005-0000-0000-00002A090000}"/>
    <cellStyle name="Comma 8 2 3 3 3" xfId="1011" xr:uid="{00000000-0005-0000-0000-00002B090000}"/>
    <cellStyle name="Comma 8 2 3 3 3 2" xfId="2091" xr:uid="{00000000-0005-0000-0000-00002C090000}"/>
    <cellStyle name="Comma 8 2 3 3 4" xfId="1553" xr:uid="{00000000-0005-0000-0000-00002D090000}"/>
    <cellStyle name="Comma 8 2 3 3 5" xfId="2634" xr:uid="{00000000-0005-0000-0000-00002E090000}"/>
    <cellStyle name="Comma 8 2 3 3 6" xfId="473" xr:uid="{00000000-0005-0000-0000-00002F090000}"/>
    <cellStyle name="Comma 8 2 3 4" xfId="616" xr:uid="{00000000-0005-0000-0000-000030090000}"/>
    <cellStyle name="Comma 8 2 3 4 2" xfId="1154" xr:uid="{00000000-0005-0000-0000-000031090000}"/>
    <cellStyle name="Comma 8 2 3 4 2 2" xfId="2234" xr:uid="{00000000-0005-0000-0000-000032090000}"/>
    <cellStyle name="Comma 8 2 3 4 3" xfId="1696" xr:uid="{00000000-0005-0000-0000-000033090000}"/>
    <cellStyle name="Comma 8 2 3 5" xfId="887" xr:uid="{00000000-0005-0000-0000-000034090000}"/>
    <cellStyle name="Comma 8 2 3 5 2" xfId="1967" xr:uid="{00000000-0005-0000-0000-000035090000}"/>
    <cellStyle name="Comma 8 2 3 6" xfId="1429" xr:uid="{00000000-0005-0000-0000-000036090000}"/>
    <cellStyle name="Comma 8 2 3 7" xfId="2510" xr:uid="{00000000-0005-0000-0000-000037090000}"/>
    <cellStyle name="Comma 8 2 3 8" xfId="349" xr:uid="{00000000-0005-0000-0000-000038090000}"/>
    <cellStyle name="Comma 8 2 4" xfId="99" xr:uid="{00000000-0005-0000-0000-000039090000}"/>
    <cellStyle name="Comma 8 2 4 2" xfId="225" xr:uid="{00000000-0005-0000-0000-00003A090000}"/>
    <cellStyle name="Comma 8 2 4 2 2" xfId="772" xr:uid="{00000000-0005-0000-0000-00003B090000}"/>
    <cellStyle name="Comma 8 2 4 2 2 2" xfId="1310" xr:uid="{00000000-0005-0000-0000-00003C090000}"/>
    <cellStyle name="Comma 8 2 4 2 2 2 2" xfId="2390" xr:uid="{00000000-0005-0000-0000-00003D090000}"/>
    <cellStyle name="Comma 8 2 4 2 2 3" xfId="1852" xr:uid="{00000000-0005-0000-0000-00003E090000}"/>
    <cellStyle name="Comma 8 2 4 2 3" xfId="1043" xr:uid="{00000000-0005-0000-0000-00003F090000}"/>
    <cellStyle name="Comma 8 2 4 2 3 2" xfId="2123" xr:uid="{00000000-0005-0000-0000-000040090000}"/>
    <cellStyle name="Comma 8 2 4 2 4" xfId="1585" xr:uid="{00000000-0005-0000-0000-000041090000}"/>
    <cellStyle name="Comma 8 2 4 2 5" xfId="2666" xr:uid="{00000000-0005-0000-0000-000042090000}"/>
    <cellStyle name="Comma 8 2 4 2 6" xfId="505" xr:uid="{00000000-0005-0000-0000-000043090000}"/>
    <cellStyle name="Comma 8 2 4 3" xfId="646" xr:uid="{00000000-0005-0000-0000-000044090000}"/>
    <cellStyle name="Comma 8 2 4 3 2" xfId="1184" xr:uid="{00000000-0005-0000-0000-000045090000}"/>
    <cellStyle name="Comma 8 2 4 3 2 2" xfId="2264" xr:uid="{00000000-0005-0000-0000-000046090000}"/>
    <cellStyle name="Comma 8 2 4 3 3" xfId="1726" xr:uid="{00000000-0005-0000-0000-000047090000}"/>
    <cellStyle name="Comma 8 2 4 4" xfId="917" xr:uid="{00000000-0005-0000-0000-000048090000}"/>
    <cellStyle name="Comma 8 2 4 4 2" xfId="1997" xr:uid="{00000000-0005-0000-0000-000049090000}"/>
    <cellStyle name="Comma 8 2 4 5" xfId="1459" xr:uid="{00000000-0005-0000-0000-00004A090000}"/>
    <cellStyle name="Comma 8 2 4 6" xfId="2540" xr:uid="{00000000-0005-0000-0000-00004B090000}"/>
    <cellStyle name="Comma 8 2 4 7" xfId="379" xr:uid="{00000000-0005-0000-0000-00004C090000}"/>
    <cellStyle name="Comma 8 2 5" xfId="161" xr:uid="{00000000-0005-0000-0000-00004D090000}"/>
    <cellStyle name="Comma 8 2 5 2" xfId="708" xr:uid="{00000000-0005-0000-0000-00004E090000}"/>
    <cellStyle name="Comma 8 2 5 2 2" xfId="1246" xr:uid="{00000000-0005-0000-0000-00004F090000}"/>
    <cellStyle name="Comma 8 2 5 2 2 2" xfId="2326" xr:uid="{00000000-0005-0000-0000-000050090000}"/>
    <cellStyle name="Comma 8 2 5 2 3" xfId="1788" xr:uid="{00000000-0005-0000-0000-000051090000}"/>
    <cellStyle name="Comma 8 2 5 3" xfId="979" xr:uid="{00000000-0005-0000-0000-000052090000}"/>
    <cellStyle name="Comma 8 2 5 3 2" xfId="2059" xr:uid="{00000000-0005-0000-0000-000053090000}"/>
    <cellStyle name="Comma 8 2 5 4" xfId="1521" xr:uid="{00000000-0005-0000-0000-000054090000}"/>
    <cellStyle name="Comma 8 2 5 5" xfId="2602" xr:uid="{00000000-0005-0000-0000-000055090000}"/>
    <cellStyle name="Comma 8 2 5 6" xfId="441" xr:uid="{00000000-0005-0000-0000-000056090000}"/>
    <cellStyle name="Comma 8 2 6" xfId="588" xr:uid="{00000000-0005-0000-0000-000057090000}"/>
    <cellStyle name="Comma 8 2 6 2" xfId="1126" xr:uid="{00000000-0005-0000-0000-000058090000}"/>
    <cellStyle name="Comma 8 2 6 2 2" xfId="2206" xr:uid="{00000000-0005-0000-0000-000059090000}"/>
    <cellStyle name="Comma 8 2 6 3" xfId="1668" xr:uid="{00000000-0005-0000-0000-00005A090000}"/>
    <cellStyle name="Comma 8 2 7" xfId="859" xr:uid="{00000000-0005-0000-0000-00005B090000}"/>
    <cellStyle name="Comma 8 2 7 2" xfId="1939" xr:uid="{00000000-0005-0000-0000-00005C090000}"/>
    <cellStyle name="Comma 8 2 8" xfId="1401" xr:uid="{00000000-0005-0000-0000-00005D090000}"/>
    <cellStyle name="Comma 8 2 9" xfId="2482" xr:uid="{00000000-0005-0000-0000-00005E090000}"/>
    <cellStyle name="Comma 8 3" xfId="50" xr:uid="{00000000-0005-0000-0000-00005F090000}"/>
    <cellStyle name="Comma 8 3 2" xfId="79" xr:uid="{00000000-0005-0000-0000-000060090000}"/>
    <cellStyle name="Comma 8 3 2 2" xfId="141" xr:uid="{00000000-0005-0000-0000-000061090000}"/>
    <cellStyle name="Comma 8 3 2 2 2" xfId="267" xr:uid="{00000000-0005-0000-0000-000062090000}"/>
    <cellStyle name="Comma 8 3 2 2 2 2" xfId="814" xr:uid="{00000000-0005-0000-0000-000063090000}"/>
    <cellStyle name="Comma 8 3 2 2 2 2 2" xfId="1352" xr:uid="{00000000-0005-0000-0000-000064090000}"/>
    <cellStyle name="Comma 8 3 2 2 2 2 2 2" xfId="2432" xr:uid="{00000000-0005-0000-0000-000065090000}"/>
    <cellStyle name="Comma 8 3 2 2 2 2 3" xfId="1894" xr:uid="{00000000-0005-0000-0000-000066090000}"/>
    <cellStyle name="Comma 8 3 2 2 2 3" xfId="1085" xr:uid="{00000000-0005-0000-0000-000067090000}"/>
    <cellStyle name="Comma 8 3 2 2 2 3 2" xfId="2165" xr:uid="{00000000-0005-0000-0000-000068090000}"/>
    <cellStyle name="Comma 8 3 2 2 2 4" xfId="1627" xr:uid="{00000000-0005-0000-0000-000069090000}"/>
    <cellStyle name="Comma 8 3 2 2 2 5" xfId="2708" xr:uid="{00000000-0005-0000-0000-00006A090000}"/>
    <cellStyle name="Comma 8 3 2 2 2 6" xfId="547" xr:uid="{00000000-0005-0000-0000-00006B090000}"/>
    <cellStyle name="Comma 8 3 2 2 3" xfId="688" xr:uid="{00000000-0005-0000-0000-00006C090000}"/>
    <cellStyle name="Comma 8 3 2 2 3 2" xfId="1226" xr:uid="{00000000-0005-0000-0000-00006D090000}"/>
    <cellStyle name="Comma 8 3 2 2 3 2 2" xfId="2306" xr:uid="{00000000-0005-0000-0000-00006E090000}"/>
    <cellStyle name="Comma 8 3 2 2 3 3" xfId="1768" xr:uid="{00000000-0005-0000-0000-00006F090000}"/>
    <cellStyle name="Comma 8 3 2 2 4" xfId="959" xr:uid="{00000000-0005-0000-0000-000070090000}"/>
    <cellStyle name="Comma 8 3 2 2 4 2" xfId="2039" xr:uid="{00000000-0005-0000-0000-000071090000}"/>
    <cellStyle name="Comma 8 3 2 2 5" xfId="1501" xr:uid="{00000000-0005-0000-0000-000072090000}"/>
    <cellStyle name="Comma 8 3 2 2 6" xfId="2582" xr:uid="{00000000-0005-0000-0000-000073090000}"/>
    <cellStyle name="Comma 8 3 2 2 7" xfId="421" xr:uid="{00000000-0005-0000-0000-000074090000}"/>
    <cellStyle name="Comma 8 3 2 3" xfId="203" xr:uid="{00000000-0005-0000-0000-000075090000}"/>
    <cellStyle name="Comma 8 3 2 3 2" xfId="750" xr:uid="{00000000-0005-0000-0000-000076090000}"/>
    <cellStyle name="Comma 8 3 2 3 2 2" xfId="1288" xr:uid="{00000000-0005-0000-0000-000077090000}"/>
    <cellStyle name="Comma 8 3 2 3 2 2 2" xfId="2368" xr:uid="{00000000-0005-0000-0000-000078090000}"/>
    <cellStyle name="Comma 8 3 2 3 2 3" xfId="1830" xr:uid="{00000000-0005-0000-0000-000079090000}"/>
    <cellStyle name="Comma 8 3 2 3 3" xfId="1021" xr:uid="{00000000-0005-0000-0000-00007A090000}"/>
    <cellStyle name="Comma 8 3 2 3 3 2" xfId="2101" xr:uid="{00000000-0005-0000-0000-00007B090000}"/>
    <cellStyle name="Comma 8 3 2 3 4" xfId="1563" xr:uid="{00000000-0005-0000-0000-00007C090000}"/>
    <cellStyle name="Comma 8 3 2 3 5" xfId="2644" xr:uid="{00000000-0005-0000-0000-00007D090000}"/>
    <cellStyle name="Comma 8 3 2 3 6" xfId="483" xr:uid="{00000000-0005-0000-0000-00007E090000}"/>
    <cellStyle name="Comma 8 3 2 4" xfId="626" xr:uid="{00000000-0005-0000-0000-00007F090000}"/>
    <cellStyle name="Comma 8 3 2 4 2" xfId="1164" xr:uid="{00000000-0005-0000-0000-000080090000}"/>
    <cellStyle name="Comma 8 3 2 4 2 2" xfId="2244" xr:uid="{00000000-0005-0000-0000-000081090000}"/>
    <cellStyle name="Comma 8 3 2 4 3" xfId="1706" xr:uid="{00000000-0005-0000-0000-000082090000}"/>
    <cellStyle name="Comma 8 3 2 5" xfId="897" xr:uid="{00000000-0005-0000-0000-000083090000}"/>
    <cellStyle name="Comma 8 3 2 5 2" xfId="1977" xr:uid="{00000000-0005-0000-0000-000084090000}"/>
    <cellStyle name="Comma 8 3 2 6" xfId="1439" xr:uid="{00000000-0005-0000-0000-000085090000}"/>
    <cellStyle name="Comma 8 3 2 7" xfId="2520" xr:uid="{00000000-0005-0000-0000-000086090000}"/>
    <cellStyle name="Comma 8 3 2 8" xfId="359" xr:uid="{00000000-0005-0000-0000-000087090000}"/>
    <cellStyle name="Comma 8 3 3" xfId="109" xr:uid="{00000000-0005-0000-0000-000088090000}"/>
    <cellStyle name="Comma 8 3 3 2" xfId="235" xr:uid="{00000000-0005-0000-0000-000089090000}"/>
    <cellStyle name="Comma 8 3 3 2 2" xfId="782" xr:uid="{00000000-0005-0000-0000-00008A090000}"/>
    <cellStyle name="Comma 8 3 3 2 2 2" xfId="1320" xr:uid="{00000000-0005-0000-0000-00008B090000}"/>
    <cellStyle name="Comma 8 3 3 2 2 2 2" xfId="2400" xr:uid="{00000000-0005-0000-0000-00008C090000}"/>
    <cellStyle name="Comma 8 3 3 2 2 3" xfId="1862" xr:uid="{00000000-0005-0000-0000-00008D090000}"/>
    <cellStyle name="Comma 8 3 3 2 3" xfId="1053" xr:uid="{00000000-0005-0000-0000-00008E090000}"/>
    <cellStyle name="Comma 8 3 3 2 3 2" xfId="2133" xr:uid="{00000000-0005-0000-0000-00008F090000}"/>
    <cellStyle name="Comma 8 3 3 2 4" xfId="1595" xr:uid="{00000000-0005-0000-0000-000090090000}"/>
    <cellStyle name="Comma 8 3 3 2 5" xfId="2676" xr:uid="{00000000-0005-0000-0000-000091090000}"/>
    <cellStyle name="Comma 8 3 3 2 6" xfId="515" xr:uid="{00000000-0005-0000-0000-000092090000}"/>
    <cellStyle name="Comma 8 3 3 3" xfId="656" xr:uid="{00000000-0005-0000-0000-000093090000}"/>
    <cellStyle name="Comma 8 3 3 3 2" xfId="1194" xr:uid="{00000000-0005-0000-0000-000094090000}"/>
    <cellStyle name="Comma 8 3 3 3 2 2" xfId="2274" xr:uid="{00000000-0005-0000-0000-000095090000}"/>
    <cellStyle name="Comma 8 3 3 3 3" xfId="1736" xr:uid="{00000000-0005-0000-0000-000096090000}"/>
    <cellStyle name="Comma 8 3 3 4" xfId="927" xr:uid="{00000000-0005-0000-0000-000097090000}"/>
    <cellStyle name="Comma 8 3 3 4 2" xfId="2007" xr:uid="{00000000-0005-0000-0000-000098090000}"/>
    <cellStyle name="Comma 8 3 3 5" xfId="1469" xr:uid="{00000000-0005-0000-0000-000099090000}"/>
    <cellStyle name="Comma 8 3 3 6" xfId="2550" xr:uid="{00000000-0005-0000-0000-00009A090000}"/>
    <cellStyle name="Comma 8 3 3 7" xfId="389" xr:uid="{00000000-0005-0000-0000-00009B090000}"/>
    <cellStyle name="Comma 8 3 4" xfId="171" xr:uid="{00000000-0005-0000-0000-00009C090000}"/>
    <cellStyle name="Comma 8 3 4 2" xfId="718" xr:uid="{00000000-0005-0000-0000-00009D090000}"/>
    <cellStyle name="Comma 8 3 4 2 2" xfId="1256" xr:uid="{00000000-0005-0000-0000-00009E090000}"/>
    <cellStyle name="Comma 8 3 4 2 2 2" xfId="2336" xr:uid="{00000000-0005-0000-0000-00009F090000}"/>
    <cellStyle name="Comma 8 3 4 2 3" xfId="1798" xr:uid="{00000000-0005-0000-0000-0000A0090000}"/>
    <cellStyle name="Comma 8 3 4 3" xfId="989" xr:uid="{00000000-0005-0000-0000-0000A1090000}"/>
    <cellStyle name="Comma 8 3 4 3 2" xfId="2069" xr:uid="{00000000-0005-0000-0000-0000A2090000}"/>
    <cellStyle name="Comma 8 3 4 4" xfId="1531" xr:uid="{00000000-0005-0000-0000-0000A3090000}"/>
    <cellStyle name="Comma 8 3 4 5" xfId="2612" xr:uid="{00000000-0005-0000-0000-0000A4090000}"/>
    <cellStyle name="Comma 8 3 4 6" xfId="451" xr:uid="{00000000-0005-0000-0000-0000A5090000}"/>
    <cellStyle name="Comma 8 3 5" xfId="597" xr:uid="{00000000-0005-0000-0000-0000A6090000}"/>
    <cellStyle name="Comma 8 3 5 2" xfId="1135" xr:uid="{00000000-0005-0000-0000-0000A7090000}"/>
    <cellStyle name="Comma 8 3 5 2 2" xfId="2215" xr:uid="{00000000-0005-0000-0000-0000A8090000}"/>
    <cellStyle name="Comma 8 3 5 3" xfId="1677" xr:uid="{00000000-0005-0000-0000-0000A9090000}"/>
    <cellStyle name="Comma 8 3 6" xfId="868" xr:uid="{00000000-0005-0000-0000-0000AA090000}"/>
    <cellStyle name="Comma 8 3 6 2" xfId="1948" xr:uid="{00000000-0005-0000-0000-0000AB090000}"/>
    <cellStyle name="Comma 8 3 7" xfId="1410" xr:uid="{00000000-0005-0000-0000-0000AC090000}"/>
    <cellStyle name="Comma 8 3 8" xfId="2491" xr:uid="{00000000-0005-0000-0000-0000AD090000}"/>
    <cellStyle name="Comma 8 3 9" xfId="330" xr:uid="{00000000-0005-0000-0000-0000AE090000}"/>
    <cellStyle name="Comma 8 4" xfId="64" xr:uid="{00000000-0005-0000-0000-0000AF090000}"/>
    <cellStyle name="Comma 8 4 2" xfId="126" xr:uid="{00000000-0005-0000-0000-0000B0090000}"/>
    <cellStyle name="Comma 8 4 2 2" xfId="252" xr:uid="{00000000-0005-0000-0000-0000B1090000}"/>
    <cellStyle name="Comma 8 4 2 2 2" xfId="799" xr:uid="{00000000-0005-0000-0000-0000B2090000}"/>
    <cellStyle name="Comma 8 4 2 2 2 2" xfId="1337" xr:uid="{00000000-0005-0000-0000-0000B3090000}"/>
    <cellStyle name="Comma 8 4 2 2 2 2 2" xfId="2417" xr:uid="{00000000-0005-0000-0000-0000B4090000}"/>
    <cellStyle name="Comma 8 4 2 2 2 3" xfId="1879" xr:uid="{00000000-0005-0000-0000-0000B5090000}"/>
    <cellStyle name="Comma 8 4 2 2 3" xfId="1070" xr:uid="{00000000-0005-0000-0000-0000B6090000}"/>
    <cellStyle name="Comma 8 4 2 2 3 2" xfId="2150" xr:uid="{00000000-0005-0000-0000-0000B7090000}"/>
    <cellStyle name="Comma 8 4 2 2 4" xfId="1612" xr:uid="{00000000-0005-0000-0000-0000B8090000}"/>
    <cellStyle name="Comma 8 4 2 2 5" xfId="2693" xr:uid="{00000000-0005-0000-0000-0000B9090000}"/>
    <cellStyle name="Comma 8 4 2 2 6" xfId="532" xr:uid="{00000000-0005-0000-0000-0000BA090000}"/>
    <cellStyle name="Comma 8 4 2 3" xfId="673" xr:uid="{00000000-0005-0000-0000-0000BB090000}"/>
    <cellStyle name="Comma 8 4 2 3 2" xfId="1211" xr:uid="{00000000-0005-0000-0000-0000BC090000}"/>
    <cellStyle name="Comma 8 4 2 3 2 2" xfId="2291" xr:uid="{00000000-0005-0000-0000-0000BD090000}"/>
    <cellStyle name="Comma 8 4 2 3 3" xfId="1753" xr:uid="{00000000-0005-0000-0000-0000BE090000}"/>
    <cellStyle name="Comma 8 4 2 4" xfId="944" xr:uid="{00000000-0005-0000-0000-0000BF090000}"/>
    <cellStyle name="Comma 8 4 2 4 2" xfId="2024" xr:uid="{00000000-0005-0000-0000-0000C0090000}"/>
    <cellStyle name="Comma 8 4 2 5" xfId="1486" xr:uid="{00000000-0005-0000-0000-0000C1090000}"/>
    <cellStyle name="Comma 8 4 2 6" xfId="2567" xr:uid="{00000000-0005-0000-0000-0000C2090000}"/>
    <cellStyle name="Comma 8 4 2 7" xfId="406" xr:uid="{00000000-0005-0000-0000-0000C3090000}"/>
    <cellStyle name="Comma 8 4 3" xfId="188" xr:uid="{00000000-0005-0000-0000-0000C4090000}"/>
    <cellStyle name="Comma 8 4 3 2" xfId="735" xr:uid="{00000000-0005-0000-0000-0000C5090000}"/>
    <cellStyle name="Comma 8 4 3 2 2" xfId="1273" xr:uid="{00000000-0005-0000-0000-0000C6090000}"/>
    <cellStyle name="Comma 8 4 3 2 2 2" xfId="2353" xr:uid="{00000000-0005-0000-0000-0000C7090000}"/>
    <cellStyle name="Comma 8 4 3 2 3" xfId="1815" xr:uid="{00000000-0005-0000-0000-0000C8090000}"/>
    <cellStyle name="Comma 8 4 3 3" xfId="1006" xr:uid="{00000000-0005-0000-0000-0000C9090000}"/>
    <cellStyle name="Comma 8 4 3 3 2" xfId="2086" xr:uid="{00000000-0005-0000-0000-0000CA090000}"/>
    <cellStyle name="Comma 8 4 3 4" xfId="1548" xr:uid="{00000000-0005-0000-0000-0000CB090000}"/>
    <cellStyle name="Comma 8 4 3 5" xfId="2629" xr:uid="{00000000-0005-0000-0000-0000CC090000}"/>
    <cellStyle name="Comma 8 4 3 6" xfId="468" xr:uid="{00000000-0005-0000-0000-0000CD090000}"/>
    <cellStyle name="Comma 8 4 4" xfId="611" xr:uid="{00000000-0005-0000-0000-0000CE090000}"/>
    <cellStyle name="Comma 8 4 4 2" xfId="1149" xr:uid="{00000000-0005-0000-0000-0000CF090000}"/>
    <cellStyle name="Comma 8 4 4 2 2" xfId="2229" xr:uid="{00000000-0005-0000-0000-0000D0090000}"/>
    <cellStyle name="Comma 8 4 4 3" xfId="1691" xr:uid="{00000000-0005-0000-0000-0000D1090000}"/>
    <cellStyle name="Comma 8 4 5" xfId="882" xr:uid="{00000000-0005-0000-0000-0000D2090000}"/>
    <cellStyle name="Comma 8 4 5 2" xfId="1962" xr:uid="{00000000-0005-0000-0000-0000D3090000}"/>
    <cellStyle name="Comma 8 4 6" xfId="1424" xr:uid="{00000000-0005-0000-0000-0000D4090000}"/>
    <cellStyle name="Comma 8 4 7" xfId="2505" xr:uid="{00000000-0005-0000-0000-0000D5090000}"/>
    <cellStyle name="Comma 8 4 8" xfId="344" xr:uid="{00000000-0005-0000-0000-0000D6090000}"/>
    <cellStyle name="Comma 8 5" xfId="94" xr:uid="{00000000-0005-0000-0000-0000D7090000}"/>
    <cellStyle name="Comma 8 5 2" xfId="220" xr:uid="{00000000-0005-0000-0000-0000D8090000}"/>
    <cellStyle name="Comma 8 5 2 2" xfId="767" xr:uid="{00000000-0005-0000-0000-0000D9090000}"/>
    <cellStyle name="Comma 8 5 2 2 2" xfId="1305" xr:uid="{00000000-0005-0000-0000-0000DA090000}"/>
    <cellStyle name="Comma 8 5 2 2 2 2" xfId="2385" xr:uid="{00000000-0005-0000-0000-0000DB090000}"/>
    <cellStyle name="Comma 8 5 2 2 3" xfId="1847" xr:uid="{00000000-0005-0000-0000-0000DC090000}"/>
    <cellStyle name="Comma 8 5 2 3" xfId="1038" xr:uid="{00000000-0005-0000-0000-0000DD090000}"/>
    <cellStyle name="Comma 8 5 2 3 2" xfId="2118" xr:uid="{00000000-0005-0000-0000-0000DE090000}"/>
    <cellStyle name="Comma 8 5 2 4" xfId="1580" xr:uid="{00000000-0005-0000-0000-0000DF090000}"/>
    <cellStyle name="Comma 8 5 2 5" xfId="2661" xr:uid="{00000000-0005-0000-0000-0000E0090000}"/>
    <cellStyle name="Comma 8 5 2 6" xfId="500" xr:uid="{00000000-0005-0000-0000-0000E1090000}"/>
    <cellStyle name="Comma 8 5 3" xfId="641" xr:uid="{00000000-0005-0000-0000-0000E2090000}"/>
    <cellStyle name="Comma 8 5 3 2" xfId="1179" xr:uid="{00000000-0005-0000-0000-0000E3090000}"/>
    <cellStyle name="Comma 8 5 3 2 2" xfId="2259" xr:uid="{00000000-0005-0000-0000-0000E4090000}"/>
    <cellStyle name="Comma 8 5 3 3" xfId="1721" xr:uid="{00000000-0005-0000-0000-0000E5090000}"/>
    <cellStyle name="Comma 8 5 4" xfId="912" xr:uid="{00000000-0005-0000-0000-0000E6090000}"/>
    <cellStyle name="Comma 8 5 4 2" xfId="1992" xr:uid="{00000000-0005-0000-0000-0000E7090000}"/>
    <cellStyle name="Comma 8 5 5" xfId="1454" xr:uid="{00000000-0005-0000-0000-0000E8090000}"/>
    <cellStyle name="Comma 8 5 6" xfId="2535" xr:uid="{00000000-0005-0000-0000-0000E9090000}"/>
    <cellStyle name="Comma 8 5 7" xfId="374" xr:uid="{00000000-0005-0000-0000-0000EA090000}"/>
    <cellStyle name="Comma 8 6" xfId="156" xr:uid="{00000000-0005-0000-0000-0000EB090000}"/>
    <cellStyle name="Comma 8 6 2" xfId="703" xr:uid="{00000000-0005-0000-0000-0000EC090000}"/>
    <cellStyle name="Comma 8 6 2 2" xfId="1241" xr:uid="{00000000-0005-0000-0000-0000ED090000}"/>
    <cellStyle name="Comma 8 6 2 2 2" xfId="2321" xr:uid="{00000000-0005-0000-0000-0000EE090000}"/>
    <cellStyle name="Comma 8 6 2 3" xfId="1783" xr:uid="{00000000-0005-0000-0000-0000EF090000}"/>
    <cellStyle name="Comma 8 6 3" xfId="974" xr:uid="{00000000-0005-0000-0000-0000F0090000}"/>
    <cellStyle name="Comma 8 6 3 2" xfId="2054" xr:uid="{00000000-0005-0000-0000-0000F1090000}"/>
    <cellStyle name="Comma 8 6 4" xfId="1516" xr:uid="{00000000-0005-0000-0000-0000F2090000}"/>
    <cellStyle name="Comma 8 6 5" xfId="2597" xr:uid="{00000000-0005-0000-0000-0000F3090000}"/>
    <cellStyle name="Comma 8 6 6" xfId="436" xr:uid="{00000000-0005-0000-0000-0000F4090000}"/>
    <cellStyle name="Comma 8 7" xfId="584" xr:uid="{00000000-0005-0000-0000-0000F5090000}"/>
    <cellStyle name="Comma 8 7 2" xfId="1122" xr:uid="{00000000-0005-0000-0000-0000F6090000}"/>
    <cellStyle name="Comma 8 7 2 2" xfId="2202" xr:uid="{00000000-0005-0000-0000-0000F7090000}"/>
    <cellStyle name="Comma 8 7 3" xfId="1664" xr:uid="{00000000-0005-0000-0000-0000F8090000}"/>
    <cellStyle name="Comma 8 8" xfId="855" xr:uid="{00000000-0005-0000-0000-0000F9090000}"/>
    <cellStyle name="Comma 8 8 2" xfId="1935" xr:uid="{00000000-0005-0000-0000-0000FA090000}"/>
    <cellStyle name="Comma 8 9" xfId="1397" xr:uid="{00000000-0005-0000-0000-0000FB090000}"/>
    <cellStyle name="Comma 9" xfId="39" xr:uid="{00000000-0005-0000-0000-0000FC090000}"/>
    <cellStyle name="Comma 9 10" xfId="319" xr:uid="{00000000-0005-0000-0000-0000FD090000}"/>
    <cellStyle name="Comma 9 2" xfId="52" xr:uid="{00000000-0005-0000-0000-0000FE090000}"/>
    <cellStyle name="Comma 9 2 2" xfId="81" xr:uid="{00000000-0005-0000-0000-0000FF090000}"/>
    <cellStyle name="Comma 9 2 2 2" xfId="143" xr:uid="{00000000-0005-0000-0000-0000000A0000}"/>
    <cellStyle name="Comma 9 2 2 2 2" xfId="269" xr:uid="{00000000-0005-0000-0000-0000010A0000}"/>
    <cellStyle name="Comma 9 2 2 2 2 2" xfId="816" xr:uid="{00000000-0005-0000-0000-0000020A0000}"/>
    <cellStyle name="Comma 9 2 2 2 2 2 2" xfId="1354" xr:uid="{00000000-0005-0000-0000-0000030A0000}"/>
    <cellStyle name="Comma 9 2 2 2 2 2 2 2" xfId="2434" xr:uid="{00000000-0005-0000-0000-0000040A0000}"/>
    <cellStyle name="Comma 9 2 2 2 2 2 3" xfId="1896" xr:uid="{00000000-0005-0000-0000-0000050A0000}"/>
    <cellStyle name="Comma 9 2 2 2 2 3" xfId="1087" xr:uid="{00000000-0005-0000-0000-0000060A0000}"/>
    <cellStyle name="Comma 9 2 2 2 2 3 2" xfId="2167" xr:uid="{00000000-0005-0000-0000-0000070A0000}"/>
    <cellStyle name="Comma 9 2 2 2 2 4" xfId="1629" xr:uid="{00000000-0005-0000-0000-0000080A0000}"/>
    <cellStyle name="Comma 9 2 2 2 2 5" xfId="2710" xr:uid="{00000000-0005-0000-0000-0000090A0000}"/>
    <cellStyle name="Comma 9 2 2 2 2 6" xfId="549" xr:uid="{00000000-0005-0000-0000-00000A0A0000}"/>
    <cellStyle name="Comma 9 2 2 2 3" xfId="690" xr:uid="{00000000-0005-0000-0000-00000B0A0000}"/>
    <cellStyle name="Comma 9 2 2 2 3 2" xfId="1228" xr:uid="{00000000-0005-0000-0000-00000C0A0000}"/>
    <cellStyle name="Comma 9 2 2 2 3 2 2" xfId="2308" xr:uid="{00000000-0005-0000-0000-00000D0A0000}"/>
    <cellStyle name="Comma 9 2 2 2 3 3" xfId="1770" xr:uid="{00000000-0005-0000-0000-00000E0A0000}"/>
    <cellStyle name="Comma 9 2 2 2 4" xfId="961" xr:uid="{00000000-0005-0000-0000-00000F0A0000}"/>
    <cellStyle name="Comma 9 2 2 2 4 2" xfId="2041" xr:uid="{00000000-0005-0000-0000-0000100A0000}"/>
    <cellStyle name="Comma 9 2 2 2 5" xfId="1503" xr:uid="{00000000-0005-0000-0000-0000110A0000}"/>
    <cellStyle name="Comma 9 2 2 2 6" xfId="2584" xr:uid="{00000000-0005-0000-0000-0000120A0000}"/>
    <cellStyle name="Comma 9 2 2 2 7" xfId="423" xr:uid="{00000000-0005-0000-0000-0000130A0000}"/>
    <cellStyle name="Comma 9 2 2 3" xfId="205" xr:uid="{00000000-0005-0000-0000-0000140A0000}"/>
    <cellStyle name="Comma 9 2 2 3 2" xfId="752" xr:uid="{00000000-0005-0000-0000-0000150A0000}"/>
    <cellStyle name="Comma 9 2 2 3 2 2" xfId="1290" xr:uid="{00000000-0005-0000-0000-0000160A0000}"/>
    <cellStyle name="Comma 9 2 2 3 2 2 2" xfId="2370" xr:uid="{00000000-0005-0000-0000-0000170A0000}"/>
    <cellStyle name="Comma 9 2 2 3 2 3" xfId="1832" xr:uid="{00000000-0005-0000-0000-0000180A0000}"/>
    <cellStyle name="Comma 9 2 2 3 3" xfId="1023" xr:uid="{00000000-0005-0000-0000-0000190A0000}"/>
    <cellStyle name="Comma 9 2 2 3 3 2" xfId="2103" xr:uid="{00000000-0005-0000-0000-00001A0A0000}"/>
    <cellStyle name="Comma 9 2 2 3 4" xfId="1565" xr:uid="{00000000-0005-0000-0000-00001B0A0000}"/>
    <cellStyle name="Comma 9 2 2 3 5" xfId="2646" xr:uid="{00000000-0005-0000-0000-00001C0A0000}"/>
    <cellStyle name="Comma 9 2 2 3 6" xfId="485" xr:uid="{00000000-0005-0000-0000-00001D0A0000}"/>
    <cellStyle name="Comma 9 2 2 4" xfId="628" xr:uid="{00000000-0005-0000-0000-00001E0A0000}"/>
    <cellStyle name="Comma 9 2 2 4 2" xfId="1166" xr:uid="{00000000-0005-0000-0000-00001F0A0000}"/>
    <cellStyle name="Comma 9 2 2 4 2 2" xfId="2246" xr:uid="{00000000-0005-0000-0000-0000200A0000}"/>
    <cellStyle name="Comma 9 2 2 4 3" xfId="1708" xr:uid="{00000000-0005-0000-0000-0000210A0000}"/>
    <cellStyle name="Comma 9 2 2 5" xfId="899" xr:uid="{00000000-0005-0000-0000-0000220A0000}"/>
    <cellStyle name="Comma 9 2 2 5 2" xfId="1979" xr:uid="{00000000-0005-0000-0000-0000230A0000}"/>
    <cellStyle name="Comma 9 2 2 6" xfId="1441" xr:uid="{00000000-0005-0000-0000-0000240A0000}"/>
    <cellStyle name="Comma 9 2 2 7" xfId="2522" xr:uid="{00000000-0005-0000-0000-0000250A0000}"/>
    <cellStyle name="Comma 9 2 2 8" xfId="361" xr:uid="{00000000-0005-0000-0000-0000260A0000}"/>
    <cellStyle name="Comma 9 2 3" xfId="111" xr:uid="{00000000-0005-0000-0000-0000270A0000}"/>
    <cellStyle name="Comma 9 2 3 2" xfId="237" xr:uid="{00000000-0005-0000-0000-0000280A0000}"/>
    <cellStyle name="Comma 9 2 3 2 2" xfId="784" xr:uid="{00000000-0005-0000-0000-0000290A0000}"/>
    <cellStyle name="Comma 9 2 3 2 2 2" xfId="1322" xr:uid="{00000000-0005-0000-0000-00002A0A0000}"/>
    <cellStyle name="Comma 9 2 3 2 2 2 2" xfId="2402" xr:uid="{00000000-0005-0000-0000-00002B0A0000}"/>
    <cellStyle name="Comma 9 2 3 2 2 3" xfId="1864" xr:uid="{00000000-0005-0000-0000-00002C0A0000}"/>
    <cellStyle name="Comma 9 2 3 2 3" xfId="1055" xr:uid="{00000000-0005-0000-0000-00002D0A0000}"/>
    <cellStyle name="Comma 9 2 3 2 3 2" xfId="2135" xr:uid="{00000000-0005-0000-0000-00002E0A0000}"/>
    <cellStyle name="Comma 9 2 3 2 4" xfId="1597" xr:uid="{00000000-0005-0000-0000-00002F0A0000}"/>
    <cellStyle name="Comma 9 2 3 2 5" xfId="2678" xr:uid="{00000000-0005-0000-0000-0000300A0000}"/>
    <cellStyle name="Comma 9 2 3 2 6" xfId="517" xr:uid="{00000000-0005-0000-0000-0000310A0000}"/>
    <cellStyle name="Comma 9 2 3 3" xfId="658" xr:uid="{00000000-0005-0000-0000-0000320A0000}"/>
    <cellStyle name="Comma 9 2 3 3 2" xfId="1196" xr:uid="{00000000-0005-0000-0000-0000330A0000}"/>
    <cellStyle name="Comma 9 2 3 3 2 2" xfId="2276" xr:uid="{00000000-0005-0000-0000-0000340A0000}"/>
    <cellStyle name="Comma 9 2 3 3 3" xfId="1738" xr:uid="{00000000-0005-0000-0000-0000350A0000}"/>
    <cellStyle name="Comma 9 2 3 4" xfId="929" xr:uid="{00000000-0005-0000-0000-0000360A0000}"/>
    <cellStyle name="Comma 9 2 3 4 2" xfId="2009" xr:uid="{00000000-0005-0000-0000-0000370A0000}"/>
    <cellStyle name="Comma 9 2 3 5" xfId="1471" xr:uid="{00000000-0005-0000-0000-0000380A0000}"/>
    <cellStyle name="Comma 9 2 3 6" xfId="2552" xr:uid="{00000000-0005-0000-0000-0000390A0000}"/>
    <cellStyle name="Comma 9 2 3 7" xfId="391" xr:uid="{00000000-0005-0000-0000-00003A0A0000}"/>
    <cellStyle name="Comma 9 2 4" xfId="173" xr:uid="{00000000-0005-0000-0000-00003B0A0000}"/>
    <cellStyle name="Comma 9 2 4 2" xfId="720" xr:uid="{00000000-0005-0000-0000-00003C0A0000}"/>
    <cellStyle name="Comma 9 2 4 2 2" xfId="1258" xr:uid="{00000000-0005-0000-0000-00003D0A0000}"/>
    <cellStyle name="Comma 9 2 4 2 2 2" xfId="2338" xr:uid="{00000000-0005-0000-0000-00003E0A0000}"/>
    <cellStyle name="Comma 9 2 4 2 3" xfId="1800" xr:uid="{00000000-0005-0000-0000-00003F0A0000}"/>
    <cellStyle name="Comma 9 2 4 3" xfId="991" xr:uid="{00000000-0005-0000-0000-0000400A0000}"/>
    <cellStyle name="Comma 9 2 4 3 2" xfId="2071" xr:uid="{00000000-0005-0000-0000-0000410A0000}"/>
    <cellStyle name="Comma 9 2 4 4" xfId="1533" xr:uid="{00000000-0005-0000-0000-0000420A0000}"/>
    <cellStyle name="Comma 9 2 4 5" xfId="2614" xr:uid="{00000000-0005-0000-0000-0000430A0000}"/>
    <cellStyle name="Comma 9 2 4 6" xfId="453" xr:uid="{00000000-0005-0000-0000-0000440A0000}"/>
    <cellStyle name="Comma 9 2 5" xfId="599" xr:uid="{00000000-0005-0000-0000-0000450A0000}"/>
    <cellStyle name="Comma 9 2 5 2" xfId="1137" xr:uid="{00000000-0005-0000-0000-0000460A0000}"/>
    <cellStyle name="Comma 9 2 5 2 2" xfId="2217" xr:uid="{00000000-0005-0000-0000-0000470A0000}"/>
    <cellStyle name="Comma 9 2 5 3" xfId="1679" xr:uid="{00000000-0005-0000-0000-0000480A0000}"/>
    <cellStyle name="Comma 9 2 6" xfId="870" xr:uid="{00000000-0005-0000-0000-0000490A0000}"/>
    <cellStyle name="Comma 9 2 6 2" xfId="1950" xr:uid="{00000000-0005-0000-0000-00004A0A0000}"/>
    <cellStyle name="Comma 9 2 7" xfId="1412" xr:uid="{00000000-0005-0000-0000-00004B0A0000}"/>
    <cellStyle name="Comma 9 2 8" xfId="2493" xr:uid="{00000000-0005-0000-0000-00004C0A0000}"/>
    <cellStyle name="Comma 9 2 9" xfId="332" xr:uid="{00000000-0005-0000-0000-00004D0A0000}"/>
    <cellStyle name="Comma 9 3" xfId="66" xr:uid="{00000000-0005-0000-0000-00004E0A0000}"/>
    <cellStyle name="Comma 9 3 2" xfId="128" xr:uid="{00000000-0005-0000-0000-00004F0A0000}"/>
    <cellStyle name="Comma 9 3 2 2" xfId="254" xr:uid="{00000000-0005-0000-0000-0000500A0000}"/>
    <cellStyle name="Comma 9 3 2 2 2" xfId="801" xr:uid="{00000000-0005-0000-0000-0000510A0000}"/>
    <cellStyle name="Comma 9 3 2 2 2 2" xfId="1339" xr:uid="{00000000-0005-0000-0000-0000520A0000}"/>
    <cellStyle name="Comma 9 3 2 2 2 2 2" xfId="2419" xr:uid="{00000000-0005-0000-0000-0000530A0000}"/>
    <cellStyle name="Comma 9 3 2 2 2 3" xfId="1881" xr:uid="{00000000-0005-0000-0000-0000540A0000}"/>
    <cellStyle name="Comma 9 3 2 2 3" xfId="1072" xr:uid="{00000000-0005-0000-0000-0000550A0000}"/>
    <cellStyle name="Comma 9 3 2 2 3 2" xfId="2152" xr:uid="{00000000-0005-0000-0000-0000560A0000}"/>
    <cellStyle name="Comma 9 3 2 2 4" xfId="1614" xr:uid="{00000000-0005-0000-0000-0000570A0000}"/>
    <cellStyle name="Comma 9 3 2 2 5" xfId="2695" xr:uid="{00000000-0005-0000-0000-0000580A0000}"/>
    <cellStyle name="Comma 9 3 2 2 6" xfId="534" xr:uid="{00000000-0005-0000-0000-0000590A0000}"/>
    <cellStyle name="Comma 9 3 2 3" xfId="675" xr:uid="{00000000-0005-0000-0000-00005A0A0000}"/>
    <cellStyle name="Comma 9 3 2 3 2" xfId="1213" xr:uid="{00000000-0005-0000-0000-00005B0A0000}"/>
    <cellStyle name="Comma 9 3 2 3 2 2" xfId="2293" xr:uid="{00000000-0005-0000-0000-00005C0A0000}"/>
    <cellStyle name="Comma 9 3 2 3 3" xfId="1755" xr:uid="{00000000-0005-0000-0000-00005D0A0000}"/>
    <cellStyle name="Comma 9 3 2 4" xfId="946" xr:uid="{00000000-0005-0000-0000-00005E0A0000}"/>
    <cellStyle name="Comma 9 3 2 4 2" xfId="2026" xr:uid="{00000000-0005-0000-0000-00005F0A0000}"/>
    <cellStyle name="Comma 9 3 2 5" xfId="1488" xr:uid="{00000000-0005-0000-0000-0000600A0000}"/>
    <cellStyle name="Comma 9 3 2 6" xfId="2569" xr:uid="{00000000-0005-0000-0000-0000610A0000}"/>
    <cellStyle name="Comma 9 3 2 7" xfId="408" xr:uid="{00000000-0005-0000-0000-0000620A0000}"/>
    <cellStyle name="Comma 9 3 3" xfId="190" xr:uid="{00000000-0005-0000-0000-0000630A0000}"/>
    <cellStyle name="Comma 9 3 3 2" xfId="737" xr:uid="{00000000-0005-0000-0000-0000640A0000}"/>
    <cellStyle name="Comma 9 3 3 2 2" xfId="1275" xr:uid="{00000000-0005-0000-0000-0000650A0000}"/>
    <cellStyle name="Comma 9 3 3 2 2 2" xfId="2355" xr:uid="{00000000-0005-0000-0000-0000660A0000}"/>
    <cellStyle name="Comma 9 3 3 2 3" xfId="1817" xr:uid="{00000000-0005-0000-0000-0000670A0000}"/>
    <cellStyle name="Comma 9 3 3 3" xfId="1008" xr:uid="{00000000-0005-0000-0000-0000680A0000}"/>
    <cellStyle name="Comma 9 3 3 3 2" xfId="2088" xr:uid="{00000000-0005-0000-0000-0000690A0000}"/>
    <cellStyle name="Comma 9 3 3 4" xfId="1550" xr:uid="{00000000-0005-0000-0000-00006A0A0000}"/>
    <cellStyle name="Comma 9 3 3 5" xfId="2631" xr:uid="{00000000-0005-0000-0000-00006B0A0000}"/>
    <cellStyle name="Comma 9 3 3 6" xfId="470" xr:uid="{00000000-0005-0000-0000-00006C0A0000}"/>
    <cellStyle name="Comma 9 3 4" xfId="613" xr:uid="{00000000-0005-0000-0000-00006D0A0000}"/>
    <cellStyle name="Comma 9 3 4 2" xfId="1151" xr:uid="{00000000-0005-0000-0000-00006E0A0000}"/>
    <cellStyle name="Comma 9 3 4 2 2" xfId="2231" xr:uid="{00000000-0005-0000-0000-00006F0A0000}"/>
    <cellStyle name="Comma 9 3 4 3" xfId="1693" xr:uid="{00000000-0005-0000-0000-0000700A0000}"/>
    <cellStyle name="Comma 9 3 5" xfId="884" xr:uid="{00000000-0005-0000-0000-0000710A0000}"/>
    <cellStyle name="Comma 9 3 5 2" xfId="1964" xr:uid="{00000000-0005-0000-0000-0000720A0000}"/>
    <cellStyle name="Comma 9 3 6" xfId="1426" xr:uid="{00000000-0005-0000-0000-0000730A0000}"/>
    <cellStyle name="Comma 9 3 7" xfId="2507" xr:uid="{00000000-0005-0000-0000-0000740A0000}"/>
    <cellStyle name="Comma 9 3 8" xfId="346" xr:uid="{00000000-0005-0000-0000-0000750A0000}"/>
    <cellStyle name="Comma 9 4" xfId="96" xr:uid="{00000000-0005-0000-0000-0000760A0000}"/>
    <cellStyle name="Comma 9 4 2" xfId="222" xr:uid="{00000000-0005-0000-0000-0000770A0000}"/>
    <cellStyle name="Comma 9 4 2 2" xfId="769" xr:uid="{00000000-0005-0000-0000-0000780A0000}"/>
    <cellStyle name="Comma 9 4 2 2 2" xfId="1307" xr:uid="{00000000-0005-0000-0000-0000790A0000}"/>
    <cellStyle name="Comma 9 4 2 2 2 2" xfId="2387" xr:uid="{00000000-0005-0000-0000-00007A0A0000}"/>
    <cellStyle name="Comma 9 4 2 2 3" xfId="1849" xr:uid="{00000000-0005-0000-0000-00007B0A0000}"/>
    <cellStyle name="Comma 9 4 2 3" xfId="1040" xr:uid="{00000000-0005-0000-0000-00007C0A0000}"/>
    <cellStyle name="Comma 9 4 2 3 2" xfId="2120" xr:uid="{00000000-0005-0000-0000-00007D0A0000}"/>
    <cellStyle name="Comma 9 4 2 4" xfId="1582" xr:uid="{00000000-0005-0000-0000-00007E0A0000}"/>
    <cellStyle name="Comma 9 4 2 5" xfId="2663" xr:uid="{00000000-0005-0000-0000-00007F0A0000}"/>
    <cellStyle name="Comma 9 4 2 6" xfId="502" xr:uid="{00000000-0005-0000-0000-0000800A0000}"/>
    <cellStyle name="Comma 9 4 3" xfId="643" xr:uid="{00000000-0005-0000-0000-0000810A0000}"/>
    <cellStyle name="Comma 9 4 3 2" xfId="1181" xr:uid="{00000000-0005-0000-0000-0000820A0000}"/>
    <cellStyle name="Comma 9 4 3 2 2" xfId="2261" xr:uid="{00000000-0005-0000-0000-0000830A0000}"/>
    <cellStyle name="Comma 9 4 3 3" xfId="1723" xr:uid="{00000000-0005-0000-0000-0000840A0000}"/>
    <cellStyle name="Comma 9 4 4" xfId="914" xr:uid="{00000000-0005-0000-0000-0000850A0000}"/>
    <cellStyle name="Comma 9 4 4 2" xfId="1994" xr:uid="{00000000-0005-0000-0000-0000860A0000}"/>
    <cellStyle name="Comma 9 4 5" xfId="1456" xr:uid="{00000000-0005-0000-0000-0000870A0000}"/>
    <cellStyle name="Comma 9 4 6" xfId="2537" xr:uid="{00000000-0005-0000-0000-0000880A0000}"/>
    <cellStyle name="Comma 9 4 7" xfId="376" xr:uid="{00000000-0005-0000-0000-0000890A0000}"/>
    <cellStyle name="Comma 9 5" xfId="158" xr:uid="{00000000-0005-0000-0000-00008A0A0000}"/>
    <cellStyle name="Comma 9 5 2" xfId="705" xr:uid="{00000000-0005-0000-0000-00008B0A0000}"/>
    <cellStyle name="Comma 9 5 2 2" xfId="1243" xr:uid="{00000000-0005-0000-0000-00008C0A0000}"/>
    <cellStyle name="Comma 9 5 2 2 2" xfId="2323" xr:uid="{00000000-0005-0000-0000-00008D0A0000}"/>
    <cellStyle name="Comma 9 5 2 3" xfId="1785" xr:uid="{00000000-0005-0000-0000-00008E0A0000}"/>
    <cellStyle name="Comma 9 5 3" xfId="976" xr:uid="{00000000-0005-0000-0000-00008F0A0000}"/>
    <cellStyle name="Comma 9 5 3 2" xfId="2056" xr:uid="{00000000-0005-0000-0000-0000900A0000}"/>
    <cellStyle name="Comma 9 5 4" xfId="1518" xr:uid="{00000000-0005-0000-0000-0000910A0000}"/>
    <cellStyle name="Comma 9 5 5" xfId="2599" xr:uid="{00000000-0005-0000-0000-0000920A0000}"/>
    <cellStyle name="Comma 9 5 6" xfId="438" xr:uid="{00000000-0005-0000-0000-0000930A0000}"/>
    <cellStyle name="Comma 9 6" xfId="586" xr:uid="{00000000-0005-0000-0000-0000940A0000}"/>
    <cellStyle name="Comma 9 6 2" xfId="1124" xr:uid="{00000000-0005-0000-0000-0000950A0000}"/>
    <cellStyle name="Comma 9 6 2 2" xfId="2204" xr:uid="{00000000-0005-0000-0000-0000960A0000}"/>
    <cellStyle name="Comma 9 6 3" xfId="1666" xr:uid="{00000000-0005-0000-0000-0000970A0000}"/>
    <cellStyle name="Comma 9 7" xfId="857" xr:uid="{00000000-0005-0000-0000-0000980A0000}"/>
    <cellStyle name="Comma 9 7 2" xfId="1937" xr:uid="{00000000-0005-0000-0000-0000990A0000}"/>
    <cellStyle name="Comma 9 8" xfId="1399" xr:uid="{00000000-0005-0000-0000-00009A0A0000}"/>
    <cellStyle name="Comma 9 9" xfId="2480" xr:uid="{00000000-0005-0000-0000-00009B0A0000}"/>
    <cellStyle name="Hyperlink" xfId="282" builtinId="8"/>
    <cellStyle name="Normal" xfId="0" builtinId="0"/>
    <cellStyle name="Normal 2" xfId="25" xr:uid="{00000000-0005-0000-0000-00009E0A0000}"/>
    <cellStyle name="Normal 2 2" xfId="17" xr:uid="{00000000-0005-0000-0000-00009F0A0000}"/>
    <cellStyle name="Normal 2 3" xfId="26" xr:uid="{00000000-0005-0000-0000-0000A00A0000}"/>
    <cellStyle name="Normal 2 3 2" xfId="27" xr:uid="{00000000-0005-0000-0000-0000A10A0000}"/>
    <cellStyle name="Normal 2 4" xfId="10" xr:uid="{00000000-0005-0000-0000-0000A20A0000}"/>
    <cellStyle name="Normal 3" xfId="28" xr:uid="{00000000-0005-0000-0000-0000A30A0000}"/>
    <cellStyle name="Normal 3 2" xfId="29" xr:uid="{00000000-0005-0000-0000-0000A40A0000}"/>
    <cellStyle name="Normal 4" xfId="30" xr:uid="{00000000-0005-0000-0000-0000A50A0000}"/>
    <cellStyle name="Normal 4 2" xfId="31" xr:uid="{00000000-0005-0000-0000-0000A60A0000}"/>
    <cellStyle name="Normal 5" xfId="32" xr:uid="{00000000-0005-0000-0000-0000A70A0000}"/>
    <cellStyle name="Normal 5 2" xfId="33" xr:uid="{00000000-0005-0000-0000-0000A80A0000}"/>
    <cellStyle name="Normal 6" xfId="15" xr:uid="{00000000-0005-0000-0000-0000A90A0000}"/>
    <cellStyle name="Normal 7" xfId="286" xr:uid="{00000000-0005-0000-0000-0000AA0A0000}"/>
    <cellStyle name="Normal 8" xfId="285" xr:uid="{00000000-0005-0000-0000-0000AB0A0000}"/>
    <cellStyle name="Percent" xfId="280" builtinId="5"/>
    <cellStyle name="Percent 2" xfId="34" xr:uid="{00000000-0005-0000-0000-0000AD0A0000}"/>
    <cellStyle name="Percent 2 2" xfId="35" xr:uid="{00000000-0005-0000-0000-0000AE0A0000}"/>
    <cellStyle name="Percent 3" xfId="36" xr:uid="{00000000-0005-0000-0000-0000AF0A0000}"/>
    <cellStyle name="Percent 3 2" xfId="37" xr:uid="{00000000-0005-0000-0000-0000B00A0000}"/>
    <cellStyle name="Percent 4" xfId="14" xr:uid="{00000000-0005-0000-0000-0000B10A0000}"/>
  </cellStyles>
  <dxfs count="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scheme val="none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scheme val="none"/>
      </font>
      <numFmt numFmtId="165" formatCode="_-* #,##0_-;\-* #,##0_-;_-* &quot;-&quot;??_-;_-@_-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2" formatCode="mmm\-yy"/>
      <alignment horizontal="left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entury Gothic"/>
        <scheme val="none"/>
      </font>
      <numFmt numFmtId="22" formatCode="mmm\-yy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vertAlign val="baseline"/>
        <name val="Century Gothic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entury Gothic"/>
        <scheme val="none"/>
      </font>
      <fill>
        <patternFill patternType="solid">
          <fgColor indexed="64"/>
          <bgColor theme="4" tint="0.599993896298104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8" Type="http://schemas.openxmlformats.org/officeDocument/2006/relationships/worksheet" Target="worksheets/sheet8.xml"/></Relationships>
</file>

<file path=xl/diagrams/_rels/data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iagram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0_2">
  <dgm:title val=""/>
  <dgm:desc val=""/>
  <dgm:catLst>
    <dgm:cat type="mainScheme" pri="10200"/>
  </dgm:catLst>
  <dgm:styleLbl name="node0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node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lignNode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lnNode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vennNode1">
    <dgm:fillClrLst meth="repeat">
      <a:schemeClr val="lt1">
        <a:alpha val="50000"/>
      </a:schemeClr>
    </dgm:fillClrLst>
    <dgm:linClrLst meth="repeat">
      <a:schemeClr val="dk2">
        <a:shade val="80000"/>
      </a:schemeClr>
    </dgm:linClrLst>
    <dgm:effectClrLst/>
    <dgm:txLinClrLst/>
    <dgm:txFillClrLst/>
    <dgm:txEffectClrLst/>
  </dgm:styleLbl>
  <dgm:styleLbl name="node2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node3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node4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fgImgPlace1">
    <dgm:fillClrLst meth="repeat">
      <a:schemeClr val="dk2">
        <a:tint val="4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dk2">
        <a:tint val="4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dk2">
        <a:tint val="4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dk2"/>
    </dgm:txFillClrLst>
    <dgm:txEffectClrLst/>
  </dgm:styleLbl>
  <dgm:styleLbl name="f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dk2"/>
    </dgm:txFillClrLst>
    <dgm:txEffectClrLst/>
  </dgm:styleLbl>
  <dgm:styleLbl name="b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dk2"/>
    </dgm:txFillClrLst>
    <dgm:txEffectClrLst/>
  </dgm:styleLbl>
  <dgm:styleLbl name="sibTrans1D1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2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3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4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parCh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parChTrans2D2">
    <dgm:fillClrLst meth="repeat">
      <a:schemeClr val="dk2"/>
    </dgm:fillClrLst>
    <dgm:linClrLst meth="repeat">
      <a:schemeClr val="dk2"/>
    </dgm:linClrLst>
    <dgm:effectClrLst/>
    <dgm:txLinClrLst/>
    <dgm:txFillClrLst/>
    <dgm:txEffectClrLst/>
  </dgm:styleLbl>
  <dgm:styleLbl name="parChTrans2D3">
    <dgm:fillClrLst meth="repeat">
      <a:schemeClr val="dk2"/>
    </dgm:fillClrLst>
    <dgm:linClrLst meth="repeat">
      <a:schemeClr val="dk2"/>
    </dgm:linClrLst>
    <dgm:effectClrLst/>
    <dgm:txLinClrLst/>
    <dgm:txFillClrLst/>
    <dgm:txEffectClrLst/>
  </dgm:styleLbl>
  <dgm:styleLbl name="parChTrans2D4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conFg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align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trAlignAcc1">
    <dgm:fillClrLst meth="repeat">
      <a:schemeClr val="dk2">
        <a:alpha val="4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bg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solidFgAcc1">
    <dgm:fillClrLst meth="repeat">
      <a:schemeClr val="lt1"/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solidAlignAcc1">
    <dgm:fillClrLst meth="repeat">
      <a:schemeClr val="lt1"/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solidBgAcc1">
    <dgm:fillClrLst meth="repeat">
      <a:schemeClr val="lt1"/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FollowNode1">
    <dgm:fillClrLst meth="repeat">
      <a:schemeClr val="lt1">
        <a:alpha val="90000"/>
        <a:tint val="40000"/>
      </a:schemeClr>
    </dgm:fillClrLst>
    <dgm:linClrLst meth="repeat">
      <a:schemeClr val="dk2">
        <a:alpha val="90000"/>
      </a:schemeClr>
    </dgm:linClrLst>
    <dgm:effectClrLst/>
    <dgm:txLinClrLst/>
    <dgm:txFillClrLst meth="repeat">
      <a:schemeClr val="dk2"/>
    </dgm:txFillClrLst>
    <dgm:txEffectClrLst/>
  </dgm:styleLbl>
  <dgm:styleLbl name="alignAccFollowNode1">
    <dgm:fillClrLst meth="repeat">
      <a:schemeClr val="lt1">
        <a:alpha val="90000"/>
        <a:tint val="40000"/>
      </a:schemeClr>
    </dgm:fillClrLst>
    <dgm:linClrLst meth="repeat">
      <a:schemeClr val="dk2">
        <a:alpha val="90000"/>
      </a:schemeClr>
    </dgm:linClrLst>
    <dgm:effectClrLst/>
    <dgm:txLinClrLst/>
    <dgm:txFillClrLst meth="repeat">
      <a:schemeClr val="dk2"/>
    </dgm:txFillClrLst>
    <dgm:txEffectClrLst/>
  </dgm:styleLbl>
  <dgm:styleLbl name="bgAccFollowNode1">
    <dgm:fillClrLst meth="repeat">
      <a:schemeClr val="lt1">
        <a:alpha val="90000"/>
        <a:tint val="40000"/>
      </a:schemeClr>
    </dgm:fillClrLst>
    <dgm:linClrLst meth="repeat">
      <a:schemeClr val="dk2">
        <a:alpha val="90000"/>
      </a:schemeClr>
    </dgm:linClrLst>
    <dgm:effectClrLst/>
    <dgm:txLinClrLst/>
    <dgm:txFillClrLst meth="repeat">
      <a:schemeClr val="dk2"/>
    </dgm:txFillClrLst>
    <dgm:txEffectClrLst/>
  </dgm:styleLbl>
  <dgm:styleLbl name="fgAcc0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2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3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4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bgShp">
    <dgm:fillClrLst meth="repeat">
      <a:schemeClr val="dk2">
        <a:tint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dk2">
        <a:shade val="80000"/>
      </a:schemeClr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trBgShp">
    <dgm:fillClrLst meth="repeat">
      <a:schemeClr val="dk2">
        <a:tint val="50000"/>
        <a:alpha val="40000"/>
      </a:schemeClr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fgShp">
    <dgm:fillClrLst meth="repeat">
      <a:schemeClr val="dk2">
        <a:tint val="60000"/>
      </a:schemeClr>
    </dgm:fillClrLst>
    <dgm:linClrLst meth="repeat">
      <a:schemeClr val="lt1"/>
    </dgm:linClrLst>
    <dgm:effectClrLst/>
    <dgm:txLinClrLst/>
    <dgm:txFillClrLst meth="repeat">
      <a:schemeClr val="dk2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2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51286C60-C841-43AB-8AC9-22970BFA2E16}" type="doc">
      <dgm:prSet loTypeId="urn:microsoft.com/office/officeart/2005/8/layout/hProcess10" loCatId="process" qsTypeId="urn:microsoft.com/office/officeart/2005/8/quickstyle/simple2" qsCatId="simple" csTypeId="urn:microsoft.com/office/officeart/2005/8/colors/accent0_2" csCatId="mainScheme" phldr="1"/>
      <dgm:spPr/>
      <dgm:t>
        <a:bodyPr/>
        <a:lstStyle/>
        <a:p>
          <a:endParaRPr lang="en-US"/>
        </a:p>
      </dgm:t>
    </dgm:pt>
    <dgm:pt modelId="{85326EA6-D8A7-45C8-9D4E-C5EA3A313FDB}">
      <dgm:prSet phldrT="[Text]" custT="1"/>
      <dgm:spPr/>
      <dgm:t>
        <a:bodyPr/>
        <a:lstStyle/>
        <a:p>
          <a:r>
            <a:rPr lang="en-US" sz="6000">
              <a:latin typeface="Century Gothic" panose="020B0502020202020204" pitchFamily="34" charset="0"/>
            </a:rPr>
            <a:t>Merchandise Trade Bulletin for July 2022</a:t>
          </a:r>
        </a:p>
      </dgm:t>
    </dgm:pt>
    <dgm:pt modelId="{DA43DD32-06C2-4BF4-9A84-911EA1B0A8BC}" type="sibTrans" cxnId="{DC8E71FD-0C81-4FE5-AF5E-DE60EAE8C5A8}">
      <dgm:prSet/>
      <dgm:spPr/>
      <dgm:t>
        <a:bodyPr/>
        <a:lstStyle/>
        <a:p>
          <a:endParaRPr lang="en-US"/>
        </a:p>
      </dgm:t>
    </dgm:pt>
    <dgm:pt modelId="{BC4073AD-3365-49F5-9505-09865E3EBE69}" type="parTrans" cxnId="{DC8E71FD-0C81-4FE5-AF5E-DE60EAE8C5A8}">
      <dgm:prSet/>
      <dgm:spPr/>
      <dgm:t>
        <a:bodyPr/>
        <a:lstStyle/>
        <a:p>
          <a:endParaRPr lang="en-US"/>
        </a:p>
      </dgm:t>
    </dgm:pt>
    <dgm:pt modelId="{2D40ABFB-5A45-45AA-809C-D6E63C062970}" type="pres">
      <dgm:prSet presAssocID="{51286C60-C841-43AB-8AC9-22970BFA2E16}" presName="Name0" presStyleCnt="0">
        <dgm:presLayoutVars>
          <dgm:dir/>
          <dgm:resizeHandles val="exact"/>
        </dgm:presLayoutVars>
      </dgm:prSet>
      <dgm:spPr/>
    </dgm:pt>
    <dgm:pt modelId="{5A89646F-38C4-4C10-A2A0-A977034C4DD0}" type="pres">
      <dgm:prSet presAssocID="{85326EA6-D8A7-45C8-9D4E-C5EA3A313FDB}" presName="composite" presStyleCnt="0"/>
      <dgm:spPr/>
    </dgm:pt>
    <dgm:pt modelId="{24BF74F5-BEDE-41EE-BDBA-5661E9C730B9}" type="pres">
      <dgm:prSet presAssocID="{85326EA6-D8A7-45C8-9D4E-C5EA3A313FDB}" presName="imagSh" presStyleLbl="bgImgPlace1" presStyleIdx="0" presStyleCnt="1" custScaleX="132594"/>
      <dgm:spPr>
        <a:blipFill rotWithShape="1">
          <a:blip xmlns:r="http://schemas.openxmlformats.org/officeDocument/2006/relationships" r:embed="rId1"/>
          <a:stretch>
            <a:fillRect/>
          </a:stretch>
        </a:blipFill>
      </dgm:spPr>
    </dgm:pt>
    <dgm:pt modelId="{446223C4-53A9-42B0-9D41-D8466F649EAE}" type="pres">
      <dgm:prSet presAssocID="{85326EA6-D8A7-45C8-9D4E-C5EA3A313FDB}" presName="txNode" presStyleLbl="node1" presStyleIdx="0" presStyleCnt="1" custScaleX="100000" custScaleY="100000" custLinFactNeighborX="318" custLinFactNeighborY="219">
        <dgm:presLayoutVars>
          <dgm:bulletEnabled val="1"/>
        </dgm:presLayoutVars>
      </dgm:prSet>
      <dgm:spPr/>
    </dgm:pt>
  </dgm:ptLst>
  <dgm:cxnLst>
    <dgm:cxn modelId="{96592263-1706-4EA8-8195-E4F4641A12C2}" type="presOf" srcId="{51286C60-C841-43AB-8AC9-22970BFA2E16}" destId="{2D40ABFB-5A45-45AA-809C-D6E63C062970}" srcOrd="0" destOrd="0" presId="urn:microsoft.com/office/officeart/2005/8/layout/hProcess10"/>
    <dgm:cxn modelId="{15028BB6-187A-4B5B-9311-EBD0CEF13599}" type="presOf" srcId="{85326EA6-D8A7-45C8-9D4E-C5EA3A313FDB}" destId="{446223C4-53A9-42B0-9D41-D8466F649EAE}" srcOrd="0" destOrd="0" presId="urn:microsoft.com/office/officeart/2005/8/layout/hProcess10"/>
    <dgm:cxn modelId="{DC8E71FD-0C81-4FE5-AF5E-DE60EAE8C5A8}" srcId="{51286C60-C841-43AB-8AC9-22970BFA2E16}" destId="{85326EA6-D8A7-45C8-9D4E-C5EA3A313FDB}" srcOrd="0" destOrd="0" parTransId="{BC4073AD-3365-49F5-9505-09865E3EBE69}" sibTransId="{DA43DD32-06C2-4BF4-9A84-911EA1B0A8BC}"/>
    <dgm:cxn modelId="{85EC2F01-82A1-4580-A240-E0836A26E720}" type="presParOf" srcId="{2D40ABFB-5A45-45AA-809C-D6E63C062970}" destId="{5A89646F-38C4-4C10-A2A0-A977034C4DD0}" srcOrd="0" destOrd="0" presId="urn:microsoft.com/office/officeart/2005/8/layout/hProcess10"/>
    <dgm:cxn modelId="{D106E2C7-B390-47C6-87A6-9E22B042F542}" type="presParOf" srcId="{5A89646F-38C4-4C10-A2A0-A977034C4DD0}" destId="{24BF74F5-BEDE-41EE-BDBA-5661E9C730B9}" srcOrd="0" destOrd="0" presId="urn:microsoft.com/office/officeart/2005/8/layout/hProcess10"/>
    <dgm:cxn modelId="{89788F02-DFE3-4381-8D5E-59DD86327AF3}" type="presParOf" srcId="{5A89646F-38C4-4C10-A2A0-A977034C4DD0}" destId="{446223C4-53A9-42B0-9D41-D8466F649EAE}" srcOrd="1" destOrd="0" presId="urn:microsoft.com/office/officeart/2005/8/layout/hProcess10"/>
  </dgm:cxnLst>
  <dgm:bg/>
  <dgm:whole/>
  <dgm:extLst>
    <a:ext uri="http://schemas.microsoft.com/office/drawing/2008/diagram">
      <dsp:dataModelExt xmlns:dsp="http://schemas.microsoft.com/office/drawing/2008/diagram" relId="rId5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24BF74F5-BEDE-41EE-BDBA-5661E9C730B9}">
      <dsp:nvSpPr>
        <dsp:cNvPr id="0" name=""/>
        <dsp:cNvSpPr/>
      </dsp:nvSpPr>
      <dsp:spPr>
        <a:xfrm>
          <a:off x="19" y="0"/>
          <a:ext cx="13284161" cy="3647280"/>
        </a:xfrm>
        <a:prstGeom prst="roundRect">
          <a:avLst>
            <a:gd name="adj" fmla="val 10000"/>
          </a:avLst>
        </a:prstGeom>
        <a:blipFill rotWithShape="1">
          <a:blip xmlns:r="http://schemas.openxmlformats.org/officeDocument/2006/relationships" r:embed="rId1"/>
          <a:stretch>
            <a:fillRect/>
          </a:stretch>
        </a:blipFill>
        <a:ln w="19050" cap="flat" cmpd="sng" algn="ctr">
          <a:solidFill>
            <a:schemeClr val="dk2">
              <a:shade val="8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/>
      </dsp:style>
    </dsp:sp>
    <dsp:sp modelId="{446223C4-53A9-42B0-9D41-D8466F649EAE}">
      <dsp:nvSpPr>
        <dsp:cNvPr id="0" name=""/>
        <dsp:cNvSpPr/>
      </dsp:nvSpPr>
      <dsp:spPr>
        <a:xfrm>
          <a:off x="3265526" y="2188368"/>
          <a:ext cx="10018674" cy="3647280"/>
        </a:xfrm>
        <a:prstGeom prst="roundRect">
          <a:avLst>
            <a:gd name="adj" fmla="val 10000"/>
          </a:avLst>
        </a:prstGeom>
        <a:solidFill>
          <a:schemeClr val="lt1">
            <a:hueOff val="0"/>
            <a:satOff val="0"/>
            <a:lumOff val="0"/>
            <a:alphaOff val="0"/>
          </a:schemeClr>
        </a:solidFill>
        <a:ln w="19050" cap="flat" cmpd="sng" algn="ctr">
          <a:solidFill>
            <a:schemeClr val="dk2">
              <a:shade val="8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228600" tIns="228600" rIns="228600" bIns="228600" numCol="1" spcCol="1270" anchor="ctr" anchorCtr="0">
          <a:noAutofit/>
        </a:bodyPr>
        <a:lstStyle/>
        <a:p>
          <a:pPr marL="0" lvl="0" indent="0" algn="ctr" defTabSz="26670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US" sz="6000" kern="1200">
              <a:latin typeface="Century Gothic" panose="020B0502020202020204" pitchFamily="34" charset="0"/>
            </a:rPr>
            <a:t>Merchandise Trade Bulletin for July 2022</a:t>
          </a:r>
        </a:p>
      </dsp:txBody>
      <dsp:txXfrm>
        <a:off x="3372351" y="2295193"/>
        <a:ext cx="9805024" cy="3433630"/>
      </dsp:txXfrm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hProcess10">
  <dgm:title val=""/>
  <dgm:desc val=""/>
  <dgm:catLst>
    <dgm:cat type="process" pri="3000"/>
    <dgm:cat type="picture" pri="30000"/>
    <dgm:cat type="pictureconvert" pri="30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  <dgm:pt modelId="2">
          <dgm:prSet phldr="1"/>
        </dgm:pt>
        <dgm:pt modelId="21">
          <dgm:prSet phldr="1"/>
        </dgm:pt>
        <dgm:pt modelId="22">
          <dgm:prSet phldr="1"/>
        </dgm:pt>
        <dgm:pt modelId="3">
          <dgm:prSet phldr="1"/>
        </dgm:pt>
        <dgm:pt modelId="31">
          <dgm:prSet phldr="1"/>
        </dgm:pt>
        <dgm:pt modelId="32">
          <dgm:prSet phldr="1"/>
        </dgm:pt>
      </dgm:ptLst>
      <dgm:cxnLst>
        <dgm:cxn modelId="4" srcId="0" destId="1" srcOrd="0" destOrd="0"/>
        <dgm:cxn modelId="5" srcId="0" destId="2" srcOrd="1" destOrd="0"/>
        <dgm:cxn modelId="6" srcId="0" destId="3" srcOrd="2" destOrd="0"/>
        <dgm:cxn modelId="13" srcId="1" destId="11" srcOrd="0" destOrd="0"/>
        <dgm:cxn modelId="14" srcId="1" destId="12" srcOrd="1" destOrd="0"/>
        <dgm:cxn modelId="23" srcId="2" destId="21" srcOrd="0" destOrd="0"/>
        <dgm:cxn modelId="24" srcId="2" destId="22" srcOrd="1" destOrd="0"/>
        <dgm:cxn modelId="33" srcId="3" destId="31" srcOrd="0" destOrd="0"/>
        <dgm:cxn modelId="34" srcId="3" destId="32" srcOrd="1" destOrd="0"/>
      </dgm:cxnLst>
      <dgm:bg/>
      <dgm:whole/>
    </dgm:dataModel>
  </dgm:sampData>
  <dgm:styleData>
    <dgm:dataModel>
      <dgm:ptLst>
        <dgm:pt modelId="0" type="doc"/>
        <dgm:pt modelId="1"/>
        <dgm:pt modelId="11"/>
        <dgm:pt modelId="2"/>
        <dgm:pt modelId="21"/>
      </dgm:ptLst>
      <dgm:cxnLst>
        <dgm:cxn modelId="4" srcId="0" destId="1" srcOrd="0" destOrd="0"/>
        <dgm:cxn modelId="5" srcId="0" destId="2" srcOrd="1" destOrd="0"/>
        <dgm:cxn modelId="13" srcId="1" destId="11" srcOrd="0" destOrd="0"/>
        <dgm:cxn modelId="23" srcId="2" destId="21" srcOrd="0" destOrd="0"/>
      </dgm:cxnLst>
      <dgm:bg/>
      <dgm:whole/>
    </dgm:dataModel>
  </dgm:styleData>
  <dgm:clrData>
    <dgm:dataModel>
      <dgm:ptLst>
        <dgm:pt modelId="0" type="doc"/>
        <dgm:pt modelId="1"/>
        <dgm:pt modelId="11"/>
        <dgm:pt modelId="2"/>
        <dgm:pt modelId="21"/>
        <dgm:pt modelId="3"/>
        <dgm:pt modelId="31"/>
        <dgm:pt modelId="4"/>
        <dgm:pt modelId="41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  <dgm:cxn modelId="13" srcId="1" destId="11" srcOrd="0" destOrd="0"/>
        <dgm:cxn modelId="23" srcId="2" destId="21" srcOrd="0" destOrd="0"/>
        <dgm:cxn modelId="33" srcId="3" destId="31" srcOrd="0" destOrd="0"/>
        <dgm:cxn modelId="43" srcId="4" destId="41" srcOrd="0" destOrd="0"/>
      </dgm:cxnLst>
      <dgm:bg/>
      <dgm:whole/>
    </dgm:dataModel>
  </dgm:clrData>
  <dgm:layoutNode name="Name0">
    <dgm:varLst>
      <dgm:dir/>
      <dgm:resizeHandles val="exact"/>
    </dgm:varLst>
    <dgm:choose name="Name1">
      <dgm:if name="Name2" func="var" arg="dir" op="equ" val="norm">
        <dgm:alg type="lin"/>
      </dgm:if>
      <dgm:else name="Name3">
        <dgm:alg type="lin">
          <dgm:param type="linDir" val="fromR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composite" refType="w"/>
      <dgm:constr type="w" for="ch" ptType="sibTrans" refType="w" refFor="ch" refForName="composite" op="equ" fact="0.3333"/>
      <dgm:constr type="primFontSz" for="des" forName="txNode" op="equ" val="65"/>
      <dgm:constr type="primFontSz" for="des" forName="connTx" op="equ" val="55"/>
      <dgm:constr type="primFontSz" for="des" forName="connTx" refType="primFontSz" refFor="des" refForName="txNode" op="lte" fact="0.8"/>
    </dgm:constrLst>
    <dgm:ruleLst/>
    <dgm:forEach name="Name4" axis="ch" ptType="node">
      <dgm:layoutNode name="composite">
        <dgm:alg type="composite"/>
        <dgm:shape xmlns:r="http://schemas.openxmlformats.org/officeDocument/2006/relationships" r:blip="">
          <dgm:adjLst/>
        </dgm:shape>
        <dgm:presOf/>
        <dgm:choose name="Name5">
          <dgm:if name="Name6" func="var" arg="dir" op="equ" val="norm">
            <dgm:constrLst>
              <dgm:constr type="l" for="ch" forName="imagSh"/>
              <dgm:constr type="w" for="ch" forName="imagSh" refType="w" fact="0.86"/>
              <dgm:constr type="t" for="ch" forName="imagSh"/>
              <dgm:constr type="h" for="ch" forName="imagSh" refType="w" refFor="ch" refForName="imagSh"/>
              <dgm:constr type="l" for="ch" forName="txNode" refType="w" fact="0.14"/>
              <dgm:constr type="w" for="ch" forName="txNode" refType="w" refFor="ch" refForName="imagSh"/>
              <dgm:constr type="t" for="ch" forName="txNode" refType="h" refFor="ch" refForName="imagSh" fact="0.6"/>
              <dgm:constr type="h" for="ch" forName="txNode" refType="h" refFor="ch" refForName="imagSh"/>
            </dgm:constrLst>
          </dgm:if>
          <dgm:else name="Name7">
            <dgm:constrLst>
              <dgm:constr type="l" for="ch" forName="imagSh" refType="w" fact="0.14"/>
              <dgm:constr type="w" for="ch" forName="imagSh" refType="w" fact="0.86"/>
              <dgm:constr type="t" for="ch" forName="imagSh"/>
              <dgm:constr type="h" for="ch" forName="imagSh" refType="w" refFor="ch" refForName="imagSh"/>
              <dgm:constr type="l" for="ch" forName="txNode"/>
              <dgm:constr type="w" for="ch" forName="txNode" refType="w" refFor="ch" refForName="imagSh"/>
              <dgm:constr type="t" for="ch" forName="txNode" refType="h" refFor="ch" refForName="imagSh" fact="0.6"/>
              <dgm:constr type="h" for="ch" forName="txNode" refType="h" refFor="ch" refForName="imagSh"/>
            </dgm:constrLst>
          </dgm:else>
        </dgm:choose>
        <dgm:ruleLst/>
        <dgm:layoutNode name="imagSh" styleLbl="bgImgPlace1">
          <dgm:alg type="sp"/>
          <dgm:shape xmlns:r="http://schemas.openxmlformats.org/officeDocument/2006/relationships" type="roundRect" r:blip="" blipPhldr="1">
            <dgm:adjLst>
              <dgm:adj idx="1" val="0.1"/>
            </dgm:adjLst>
          </dgm:shape>
          <dgm:presOf/>
          <dgm:constrLst/>
          <dgm:ruleLst/>
        </dgm:layoutNode>
        <dgm:layoutNode name="txNode" styleLbl="node1">
          <dgm:varLst>
            <dgm:bulletEnabled val="1"/>
          </dgm:varLst>
          <dgm:alg type="tx"/>
          <dgm:shape xmlns:r="http://schemas.openxmlformats.org/officeDocument/2006/relationships" type="roundRect" r:blip="">
            <dgm:adjLst>
              <dgm:adj idx="1" val="0.1"/>
            </dgm:adjLst>
          </dgm:shape>
          <dgm:presOf axis="desOrSelf" ptType="node"/>
          <dgm:constrLst>
            <dgm:constr type="tMarg" refType="primFontSz" fact="0.3"/>
            <dgm:constr type="bMarg" refType="primFontSz" fact="0.3"/>
            <dgm:constr type="lMarg" refType="primFontSz" fact="0.3"/>
            <dgm:constr type="rMarg" refType="primFontSz" fact="0.3"/>
          </dgm:constrLst>
          <dgm:ruleLst>
            <dgm:rule type="primFontSz" val="5" fact="NaN" max="NaN"/>
          </dgm:ruleLst>
        </dgm:layoutNode>
      </dgm:layoutNode>
      <dgm:forEach name="sibTransForEach" axis="followSib" ptType="sibTrans" cnt="1">
        <dgm:layoutNode name="sibTrans">
          <dgm:alg type="conn">
            <dgm:param type="begPts" val="auto"/>
            <dgm:param type="endPts" val="auto"/>
            <dgm:param type="srcNode" val="imagSh"/>
            <dgm:param type="dstNode" val="imagSh"/>
          </dgm:alg>
          <dgm:shape xmlns:r="http://schemas.openxmlformats.org/officeDocument/2006/relationships" type="conn" r:blip="">
            <dgm:adjLst/>
          </dgm:shape>
          <dgm:presOf axis="self"/>
          <dgm:constrLst>
            <dgm:constr type="h" refType="w" fact="0.62"/>
            <dgm:constr type="connDist"/>
            <dgm:constr type="begPad" refType="connDist" fact="0.35"/>
            <dgm:constr type="endPad" refType="connDist" fact="0.3"/>
          </dgm:constrLst>
          <dgm:ruleLst/>
          <dgm:layoutNode name="connTx">
            <dgm:alg type="tx">
              <dgm:param type="autoTxRot" val="grav"/>
            </dgm:alg>
            <dgm:shape xmlns:r="http://schemas.openxmlformats.org/officeDocument/2006/relationships" type="conn" r:blip="" hideGeom="1">
              <dgm:adjLst/>
            </dgm:shape>
            <dgm:presOf axis="self"/>
            <dgm:constrLst>
              <dgm:constr type="lMarg"/>
              <dgm:constr type="rMarg"/>
              <dgm:constr type="tMarg"/>
              <dgm:constr type="bMarg"/>
            </dgm:constrLst>
            <dgm:ruleLst>
              <dgm:rule type="primFontSz" val="5" fact="NaN" max="NaN"/>
            </dgm:ruleLst>
          </dgm:layoutNode>
        </dgm:layoutNode>
      </dgm:forEach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2">
  <dgm:title val=""/>
  <dgm:desc val=""/>
  <dgm:catLst>
    <dgm:cat type="simple" pri="102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diagramQuickStyle" Target="../diagrams/quickStyle1.xml"/><Relationship Id="rId2" Type="http://schemas.openxmlformats.org/officeDocument/2006/relationships/diagramLayout" Target="../diagrams/layout1.xml"/><Relationship Id="rId1" Type="http://schemas.openxmlformats.org/officeDocument/2006/relationships/diagramData" Target="../diagrams/data1.xml"/><Relationship Id="rId5" Type="http://schemas.microsoft.com/office/2007/relationships/diagramDrawing" Target="../diagrams/drawing1.xml"/><Relationship Id="rId4" Type="http://schemas.openxmlformats.org/officeDocument/2006/relationships/diagramColors" Target="../diagrams/colors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552450</xdr:colOff>
      <xdr:row>0</xdr:row>
      <xdr:rowOff>28575</xdr:rowOff>
    </xdr:from>
    <xdr:to>
      <xdr:col>23</xdr:col>
      <xdr:colOff>228601</xdr:colOff>
      <xdr:row>32</xdr:row>
      <xdr:rowOff>168274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" r:lo="rId2" r:qs="rId3" r:cs="rId4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5" displayName="Table15" ref="B3:D31" totalsRowShown="0" headerRowDxfId="7" dataDxfId="6">
  <tableColumns count="3">
    <tableColumn id="1" xr3:uid="{00000000-0010-0000-0000-000001000000}" name="Period" dataDxfId="5" totalsRowDxfId="4"/>
    <tableColumn id="2" xr3:uid="{00000000-0010-0000-0000-000002000000}" name="Export" dataDxfId="3" totalsRowDxfId="2" dataCellStyle="Comma 10 2 2 2 2 2 2 2 2"/>
    <tableColumn id="3" xr3:uid="{00000000-0010-0000-0000-000003000000}" name="Import" dataDxfId="1" totalsRowDxfId="0" dataCellStyle="Comma 10 2 2 2 2 2 2 2 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36"/>
  <sheetViews>
    <sheetView showGridLines="0" topLeftCell="A10" workbookViewId="0">
      <selection activeCell="A29" sqref="A29"/>
    </sheetView>
  </sheetViews>
  <sheetFormatPr defaultColWidth="8.7265625" defaultRowHeight="16" x14ac:dyDescent="0.35"/>
  <cols>
    <col min="1" max="1" width="25.81640625" style="129" customWidth="1"/>
    <col min="2" max="2" width="12.26953125" style="46" customWidth="1"/>
    <col min="3" max="7" width="8.7265625" style="46"/>
    <col min="8" max="8" width="20.26953125" style="46" customWidth="1"/>
    <col min="9" max="16384" width="8.7265625" style="46"/>
  </cols>
  <sheetData>
    <row r="1" spans="1:8" ht="22.5" customHeight="1" x14ac:dyDescent="0.45">
      <c r="A1" s="128" t="s">
        <v>377</v>
      </c>
      <c r="B1" s="44"/>
      <c r="C1" s="45"/>
      <c r="D1" s="45"/>
      <c r="E1" s="45"/>
      <c r="F1" s="45"/>
      <c r="G1" s="247"/>
      <c r="H1" s="247"/>
    </row>
    <row r="2" spans="1:8" x14ac:dyDescent="0.35">
      <c r="A2" s="93"/>
    </row>
    <row r="3" spans="1:8" x14ac:dyDescent="0.35">
      <c r="A3" s="93" t="s">
        <v>378</v>
      </c>
      <c r="G3" s="47"/>
    </row>
    <row r="4" spans="1:8" ht="13.5" x14ac:dyDescent="0.25">
      <c r="A4" s="47" t="s">
        <v>379</v>
      </c>
      <c r="G4" s="47"/>
    </row>
    <row r="5" spans="1:8" ht="13.5" x14ac:dyDescent="0.25">
      <c r="A5" s="47" t="s">
        <v>411</v>
      </c>
      <c r="G5" s="47"/>
    </row>
    <row r="6" spans="1:8" ht="13.5" x14ac:dyDescent="0.25">
      <c r="A6" s="47" t="s">
        <v>412</v>
      </c>
      <c r="G6" s="47"/>
    </row>
    <row r="7" spans="1:8" ht="13.5" x14ac:dyDescent="0.25">
      <c r="A7" s="47" t="s">
        <v>413</v>
      </c>
      <c r="G7" s="47"/>
    </row>
    <row r="8" spans="1:8" ht="13.5" x14ac:dyDescent="0.25">
      <c r="A8" s="47" t="s">
        <v>414</v>
      </c>
      <c r="G8" s="47"/>
    </row>
    <row r="9" spans="1:8" ht="13.5" x14ac:dyDescent="0.25">
      <c r="A9" s="47" t="s">
        <v>425</v>
      </c>
      <c r="G9" s="47"/>
    </row>
    <row r="10" spans="1:8" ht="13.5" x14ac:dyDescent="0.25">
      <c r="A10" s="47" t="s">
        <v>426</v>
      </c>
      <c r="G10" s="47"/>
    </row>
    <row r="11" spans="1:8" ht="13.5" x14ac:dyDescent="0.25">
      <c r="A11" s="47" t="s">
        <v>427</v>
      </c>
      <c r="G11" s="47"/>
    </row>
    <row r="12" spans="1:8" ht="13.5" x14ac:dyDescent="0.25">
      <c r="A12" s="47" t="s">
        <v>428</v>
      </c>
      <c r="G12" s="47"/>
    </row>
    <row r="13" spans="1:8" ht="13.5" x14ac:dyDescent="0.25">
      <c r="A13" s="47" t="s">
        <v>429</v>
      </c>
      <c r="G13" s="47"/>
    </row>
    <row r="14" spans="1:8" ht="13.5" x14ac:dyDescent="0.25">
      <c r="A14" s="47" t="s">
        <v>430</v>
      </c>
      <c r="G14" s="47"/>
    </row>
    <row r="15" spans="1:8" ht="13.5" x14ac:dyDescent="0.25">
      <c r="A15" s="47" t="s">
        <v>380</v>
      </c>
    </row>
    <row r="16" spans="1:8" ht="13.5" x14ac:dyDescent="0.25">
      <c r="A16" s="47" t="s">
        <v>431</v>
      </c>
    </row>
    <row r="17" spans="1:1" ht="13.5" x14ac:dyDescent="0.25">
      <c r="A17" s="47" t="s">
        <v>432</v>
      </c>
    </row>
    <row r="18" spans="1:1" ht="13.5" x14ac:dyDescent="0.25">
      <c r="A18" s="47" t="s">
        <v>433</v>
      </c>
    </row>
    <row r="19" spans="1:1" ht="13.5" x14ac:dyDescent="0.25">
      <c r="A19" s="47" t="s">
        <v>434</v>
      </c>
    </row>
    <row r="20" spans="1:1" ht="13.5" x14ac:dyDescent="0.25">
      <c r="A20" s="47" t="s">
        <v>435</v>
      </c>
    </row>
    <row r="21" spans="1:1" ht="13.5" x14ac:dyDescent="0.25">
      <c r="A21" s="47" t="s">
        <v>436</v>
      </c>
    </row>
    <row r="22" spans="1:1" ht="13.5" x14ac:dyDescent="0.25">
      <c r="A22" s="47" t="s">
        <v>437</v>
      </c>
    </row>
    <row r="23" spans="1:1" ht="13.5" x14ac:dyDescent="0.25">
      <c r="A23" s="47" t="s">
        <v>438</v>
      </c>
    </row>
    <row r="24" spans="1:1" ht="13.5" x14ac:dyDescent="0.25">
      <c r="A24" s="47" t="s">
        <v>439</v>
      </c>
    </row>
    <row r="25" spans="1:1" ht="13.5" x14ac:dyDescent="0.25">
      <c r="A25" s="47" t="s">
        <v>440</v>
      </c>
    </row>
    <row r="26" spans="1:1" ht="13.5" x14ac:dyDescent="0.25">
      <c r="A26" s="131" t="s">
        <v>441</v>
      </c>
    </row>
    <row r="27" spans="1:1" ht="13.5" x14ac:dyDescent="0.25">
      <c r="A27" s="47" t="s">
        <v>442</v>
      </c>
    </row>
    <row r="28" spans="1:1" ht="13.5" x14ac:dyDescent="0.25">
      <c r="A28" s="47" t="s">
        <v>443</v>
      </c>
    </row>
    <row r="29" spans="1:1" ht="13.5" x14ac:dyDescent="0.25">
      <c r="A29" s="47" t="s">
        <v>813</v>
      </c>
    </row>
    <row r="30" spans="1:1" ht="13.5" x14ac:dyDescent="0.25">
      <c r="A30" s="131" t="s">
        <v>814</v>
      </c>
    </row>
    <row r="31" spans="1:1" ht="13.5" x14ac:dyDescent="0.25">
      <c r="A31" s="47" t="s">
        <v>815</v>
      </c>
    </row>
    <row r="35" spans="3:4" ht="14.5" customHeight="1" x14ac:dyDescent="0.45">
      <c r="C35" s="45"/>
      <c r="D35" s="45"/>
    </row>
    <row r="36" spans="3:4" ht="14.5" customHeight="1" x14ac:dyDescent="0.45">
      <c r="C36" s="45"/>
      <c r="D36" s="45"/>
    </row>
  </sheetData>
  <mergeCells count="1">
    <mergeCell ref="G1:H1"/>
  </mergeCells>
  <hyperlinks>
    <hyperlink ref="A3" location="'Tab1 Revisions'!A1" display="Table 1: Revisions" xr:uid="{00000000-0004-0000-0000-000000000000}"/>
    <hyperlink ref="A4" location="'Tab2 Cumulative Trade Value'!A1" display="Table 2 Cumulative Trade Value" xr:uid="{00000000-0004-0000-0000-000001000000}"/>
    <hyperlink ref="A5" location="'Tab3 Export by ISIC'!A1" display="Table 3: Export by ISIC" xr:uid="{00000000-0004-0000-0000-000002000000}"/>
    <hyperlink ref="A7" location="'Tab5 Import by ISIC'!A1" display="Table 5: Import by ISIC" xr:uid="{00000000-0004-0000-0000-000003000000}"/>
    <hyperlink ref="A10" location="'Tab8 Quarterly Trade'!A1" display="Table 8: Quarterly Trade" xr:uid="{00000000-0004-0000-0000-000004000000}"/>
    <hyperlink ref="A11" location="'Tab9 Exports by Partner'!A1" display="Table 9: Exports by Partner" xr:uid="{00000000-0004-0000-0000-000005000000}"/>
    <hyperlink ref="A12" location="'Tab10 Imports by Partner'!A1" display="Table 10: Imports by Partner" xr:uid="{00000000-0004-0000-0000-000006000000}"/>
    <hyperlink ref="A13" location="'Tab11 Export by Product'!A1" display="Table 11: Export by Product" xr:uid="{00000000-0004-0000-0000-000007000000}"/>
    <hyperlink ref="A14" location="'Tab12 Re-export by Product'!A1" display="Table 12: Re-export by Product" xr:uid="{00000000-0004-0000-0000-000008000000}"/>
    <hyperlink ref="A15" location="'Tab13 Import by Product'!A1" display="Table 13: Import by Product" xr:uid="{00000000-0004-0000-0000-000009000000}"/>
    <hyperlink ref="A17" location="' Tab15 Top5 re-X prdct by conty'!A1" display="Table 15: Top 5 Re-exported products by country" xr:uid="{00000000-0004-0000-0000-00000A000000}"/>
    <hyperlink ref="A18" location="'Tab16 Top5 imp prdcts by contry'!A1" display="Table 16: Top 5 Imported products by country" xr:uid="{00000000-0004-0000-0000-00000B000000}"/>
    <hyperlink ref="A22" location="'Tab20 Imports econ region&amp;prdct'!A1" display="Table 20: Imports from economic regions" xr:uid="{00000000-0004-0000-0000-00000C000000}"/>
    <hyperlink ref="A27" location="'Tab25 Export by NetWeight'!A1" display="Table 25: Export by NetWeight" xr:uid="{00000000-0004-0000-0000-00000D000000}"/>
    <hyperlink ref="A28" location="'Tab26 Import by NetWeight'!A1" display="Table 26: Import by NetWeight" xr:uid="{00000000-0004-0000-0000-00000E000000}"/>
    <hyperlink ref="A20" location="'Tab18 Exprts by econ rgion&amp;prdt'!A1" display="Table 18: Exports from economic regions" xr:uid="{00000000-0004-0000-0000-00000F000000}"/>
    <hyperlink ref="A16" location="'Tab14 Top5 exp prdcts by countr'!A1" display="Table 14: Top5 Export products by country" xr:uid="{00000000-0004-0000-0000-000010000000}"/>
    <hyperlink ref="A19" location="'Tab17 Exp by economic region'!A1" display="Table 17: Export by economic region" xr:uid="{00000000-0004-0000-0000-000011000000}"/>
    <hyperlink ref="A21" location="'Tab19 Imp by economic region'!A1" display="Table 19: Import by economic region" xr:uid="{00000000-0004-0000-0000-000012000000}"/>
    <hyperlink ref="A23" location="'Tab21 Exp by mode of trnsprt'!A1" display="Table 21: Export by mode of transport" xr:uid="{00000000-0004-0000-0000-000013000000}"/>
    <hyperlink ref="A25" location="'Tab23 Imp by mode of trnsprt'!A1" display="Table 23: Import by mode of transport" xr:uid="{00000000-0004-0000-0000-000014000000}"/>
    <hyperlink ref="A6" location="'Tab4 Re-export by ISIC'!A1" display="Table 4: Re-export by ISIC" xr:uid="{00000000-0004-0000-0000-000015000000}"/>
    <hyperlink ref="A30" location="'Tab28 AfCFTA'!A1" display="Table 28: AfCFTA" xr:uid="{00000000-0004-0000-0000-000016000000}"/>
    <hyperlink ref="A31" location="'Tab29 Commodity of the Month'!A1" display="Table 29: Commodity of the Month" xr:uid="{00000000-0004-0000-0000-000017000000}"/>
    <hyperlink ref="A24" location="'Tab22 Cmodties by mde of tansp'!A1" display="Table 22: Exported commodities by mode of transport" xr:uid="{00000000-0004-0000-0000-000018000000}"/>
    <hyperlink ref="A26" location="'Tab24 Cmodties by mode of tran'!A1" display="Table 24: Imported commodities by mode of transport" xr:uid="{00000000-0004-0000-0000-000019000000}"/>
    <hyperlink ref="A9" location="'Tab7 Trade balnce by prtnr&amp;prdt'!A1" display="Table 7: Trade balnce by partner and product" xr:uid="{00000000-0004-0000-0000-00001A000000}"/>
    <hyperlink ref="A8" location="'Tab6 Trade Balance'!A1" display="Table 6: Trade Balance" xr:uid="{00000000-0004-0000-0000-00001B000000}"/>
    <hyperlink ref="A29" location="'Tab27 Trade by Borderpost'!A1" display="Table 27: Trade by Borderpost" xr:uid="{00000000-0004-0000-0000-00001C000000}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143"/>
  <sheetViews>
    <sheetView workbookViewId="0">
      <selection activeCell="K2" sqref="K2:L2"/>
    </sheetView>
  </sheetViews>
  <sheetFormatPr defaultColWidth="9.1796875" defaultRowHeight="13.5" x14ac:dyDescent="0.25"/>
  <cols>
    <col min="1" max="1" width="42.7265625" style="192" customWidth="1"/>
    <col min="2" max="2" width="15.08984375" style="154" bestFit="1" customWidth="1"/>
    <col min="3" max="3" width="8.6328125" style="154" bestFit="1" customWidth="1"/>
    <col min="4" max="4" width="15.08984375" style="154" bestFit="1" customWidth="1"/>
    <col min="5" max="5" width="8.6328125" style="154" bestFit="1" customWidth="1"/>
    <col min="6" max="6" width="15.08984375" style="154" bestFit="1" customWidth="1"/>
    <col min="7" max="7" width="8.90625" style="154" bestFit="1" customWidth="1"/>
    <col min="8" max="8" width="12.26953125" style="154" bestFit="1" customWidth="1"/>
    <col min="9" max="9" width="12.7265625" style="154" bestFit="1" customWidth="1"/>
    <col min="10" max="16384" width="9.1796875" style="3"/>
  </cols>
  <sheetData>
    <row r="1" spans="1:12" ht="14" x14ac:dyDescent="0.25">
      <c r="A1" s="264" t="s">
        <v>445</v>
      </c>
      <c r="B1" s="264"/>
      <c r="C1" s="264"/>
      <c r="D1" s="264"/>
      <c r="E1" s="264"/>
      <c r="F1" s="264"/>
      <c r="G1" s="264"/>
      <c r="H1" s="264"/>
      <c r="I1" s="264"/>
    </row>
    <row r="2" spans="1:12" x14ac:dyDescent="0.25">
      <c r="K2" s="251" t="s">
        <v>353</v>
      </c>
      <c r="L2" s="251"/>
    </row>
    <row r="3" spans="1:12" ht="14" x14ac:dyDescent="0.3">
      <c r="A3" s="266" t="s">
        <v>326</v>
      </c>
      <c r="B3" s="267">
        <v>44378</v>
      </c>
      <c r="C3" s="267"/>
      <c r="D3" s="267">
        <v>44713</v>
      </c>
      <c r="E3" s="267"/>
      <c r="F3" s="267">
        <v>44743</v>
      </c>
      <c r="G3" s="267"/>
      <c r="H3" s="265" t="s">
        <v>327</v>
      </c>
      <c r="I3" s="265" t="s">
        <v>818</v>
      </c>
    </row>
    <row r="4" spans="1:12" ht="14" x14ac:dyDescent="0.3">
      <c r="A4" s="266"/>
      <c r="B4" s="120" t="s">
        <v>328</v>
      </c>
      <c r="C4" s="120" t="s">
        <v>329</v>
      </c>
      <c r="D4" s="120" t="s">
        <v>328</v>
      </c>
      <c r="E4" s="120" t="s">
        <v>329</v>
      </c>
      <c r="F4" s="120" t="s">
        <v>328</v>
      </c>
      <c r="G4" s="120" t="s">
        <v>329</v>
      </c>
      <c r="H4" s="265"/>
      <c r="I4" s="265"/>
    </row>
    <row r="5" spans="1:12" x14ac:dyDescent="0.25">
      <c r="A5" s="198" t="s">
        <v>464</v>
      </c>
      <c r="B5" s="240">
        <v>185.73494890999999</v>
      </c>
      <c r="C5" s="173">
        <v>5.0826743899217833E-2</v>
      </c>
      <c r="D5" s="240">
        <v>1625.2842352499999</v>
      </c>
      <c r="E5" s="173">
        <v>0.18980483431594564</v>
      </c>
      <c r="F5" s="240">
        <v>1492.3885613599998</v>
      </c>
      <c r="G5" s="159">
        <v>0.20460002750869569</v>
      </c>
      <c r="H5" s="173">
        <v>-8.1767650856195195E-2</v>
      </c>
      <c r="I5" s="173">
        <v>7.0350444012728808</v>
      </c>
    </row>
    <row r="6" spans="1:12" x14ac:dyDescent="0.25">
      <c r="A6" s="198" t="s">
        <v>622</v>
      </c>
      <c r="B6" s="240">
        <v>956.63617122000005</v>
      </c>
      <c r="C6" s="173">
        <v>0.26178542037819674</v>
      </c>
      <c r="D6" s="240">
        <v>1524.50322729</v>
      </c>
      <c r="E6" s="173">
        <v>0.17803537141021614</v>
      </c>
      <c r="F6" s="240">
        <v>1443.9250694500001</v>
      </c>
      <c r="G6" s="159">
        <v>0.1979558920370881</v>
      </c>
      <c r="H6" s="173">
        <v>-5.2855354057359305E-2</v>
      </c>
      <c r="I6" s="173">
        <v>0.50937745497178888</v>
      </c>
    </row>
    <row r="7" spans="1:12" x14ac:dyDescent="0.25">
      <c r="A7" s="198" t="s">
        <v>466</v>
      </c>
      <c r="B7" s="240">
        <v>39.006266659999994</v>
      </c>
      <c r="C7" s="173">
        <v>1.0674143652700989E-2</v>
      </c>
      <c r="D7" s="240">
        <v>591.45367217</v>
      </c>
      <c r="E7" s="173">
        <v>6.9071466896075934E-2</v>
      </c>
      <c r="F7" s="240">
        <v>726.16277838999997</v>
      </c>
      <c r="G7" s="159">
        <v>9.9553781288025792E-2</v>
      </c>
      <c r="H7" s="173">
        <v>0.22775935387426394</v>
      </c>
      <c r="I7" s="173">
        <v>17.616567043435172</v>
      </c>
    </row>
    <row r="8" spans="1:12" x14ac:dyDescent="0.25">
      <c r="A8" s="198" t="s">
        <v>468</v>
      </c>
      <c r="B8" s="240">
        <v>425.41076923000003</v>
      </c>
      <c r="C8" s="173">
        <v>0.11641451620448545</v>
      </c>
      <c r="D8" s="240">
        <v>555.78986799000006</v>
      </c>
      <c r="E8" s="173">
        <v>6.4906556970385318E-2</v>
      </c>
      <c r="F8" s="240">
        <v>643.75933521000002</v>
      </c>
      <c r="G8" s="159">
        <v>8.8256625052738708E-2</v>
      </c>
      <c r="H8" s="173">
        <v>0.15827828516942799</v>
      </c>
      <c r="I8" s="173">
        <v>0.5132652527231838</v>
      </c>
    </row>
    <row r="9" spans="1:12" x14ac:dyDescent="0.25">
      <c r="A9" s="198" t="s">
        <v>472</v>
      </c>
      <c r="B9" s="240">
        <v>201.69550531000002</v>
      </c>
      <c r="C9" s="173">
        <v>5.519438239370985E-2</v>
      </c>
      <c r="D9" s="240">
        <v>415.31984265</v>
      </c>
      <c r="E9" s="173">
        <v>4.8502109484980224E-2</v>
      </c>
      <c r="F9" s="240">
        <v>483.16598517</v>
      </c>
      <c r="G9" s="159">
        <v>6.6239970217248048E-2</v>
      </c>
      <c r="H9" s="173">
        <v>0.16335877931355092</v>
      </c>
      <c r="I9" s="173">
        <v>1.395521825969241</v>
      </c>
    </row>
    <row r="10" spans="1:12" x14ac:dyDescent="0.25">
      <c r="A10" s="198" t="s">
        <v>469</v>
      </c>
      <c r="B10" s="240">
        <v>255.78601383</v>
      </c>
      <c r="C10" s="173">
        <v>6.9996359297134089E-2</v>
      </c>
      <c r="D10" s="240">
        <v>520.51439247000008</v>
      </c>
      <c r="E10" s="173">
        <v>6.0786997055094619E-2</v>
      </c>
      <c r="F10" s="240">
        <v>471.95028180999998</v>
      </c>
      <c r="G10" s="173">
        <v>6.4702345716900631E-2</v>
      </c>
      <c r="H10" s="173">
        <v>-9.3300226396331731E-2</v>
      </c>
      <c r="I10" s="173">
        <v>0.84509807531410464</v>
      </c>
    </row>
    <row r="11" spans="1:12" x14ac:dyDescent="0.25">
      <c r="A11" s="198" t="s">
        <v>470</v>
      </c>
      <c r="B11" s="240">
        <v>0.13905500000000001</v>
      </c>
      <c r="C11" s="173">
        <v>3.8052681600222038E-5</v>
      </c>
      <c r="D11" s="240">
        <v>364.51227719999997</v>
      </c>
      <c r="E11" s="173">
        <v>4.2568672530950792E-2</v>
      </c>
      <c r="F11" s="240">
        <v>402.03764638999996</v>
      </c>
      <c r="G11" s="173">
        <v>5.5117625289197669E-2</v>
      </c>
      <c r="H11" s="173">
        <v>0.10294679092361725</v>
      </c>
      <c r="I11" s="173">
        <v>2890.2131630649737</v>
      </c>
    </row>
    <row r="12" spans="1:12" x14ac:dyDescent="0.25">
      <c r="A12" s="198" t="s">
        <v>467</v>
      </c>
      <c r="B12" s="240">
        <v>362.90171781999999</v>
      </c>
      <c r="C12" s="173">
        <v>9.9308788036230861E-2</v>
      </c>
      <c r="D12" s="240">
        <v>515.78411889999995</v>
      </c>
      <c r="E12" s="173">
        <v>6.0234583654564182E-2</v>
      </c>
      <c r="F12" s="240">
        <v>350.12473908999999</v>
      </c>
      <c r="G12" s="173">
        <v>4.8000589862473957E-2</v>
      </c>
      <c r="H12" s="173">
        <v>-0.32117968301020516</v>
      </c>
      <c r="I12" s="173">
        <v>-3.5207821023149344E-2</v>
      </c>
    </row>
    <row r="13" spans="1:12" x14ac:dyDescent="0.25">
      <c r="A13" s="198" t="s">
        <v>476</v>
      </c>
      <c r="B13" s="240">
        <v>62.046538869999999</v>
      </c>
      <c r="C13" s="173">
        <v>1.6979160677544212E-2</v>
      </c>
      <c r="D13" s="240">
        <v>101.36784614</v>
      </c>
      <c r="E13" s="173">
        <v>1.1837995363689399E-2</v>
      </c>
      <c r="F13" s="240">
        <v>181.45105998</v>
      </c>
      <c r="G13" s="173">
        <v>2.487615680299668E-2</v>
      </c>
      <c r="H13" s="173">
        <v>0.79002580097634101</v>
      </c>
      <c r="I13" s="173">
        <v>1.9244348401153615</v>
      </c>
    </row>
    <row r="14" spans="1:12" x14ac:dyDescent="0.25">
      <c r="A14" s="198" t="s">
        <v>471</v>
      </c>
      <c r="B14" s="240">
        <v>235.49963287</v>
      </c>
      <c r="C14" s="173">
        <v>6.444495017490412E-2</v>
      </c>
      <c r="D14" s="240">
        <v>327.85970992</v>
      </c>
      <c r="E14" s="173">
        <v>3.8288292331013427E-2</v>
      </c>
      <c r="F14" s="240">
        <v>172.59219492</v>
      </c>
      <c r="G14" s="173">
        <v>2.366164465656205E-2</v>
      </c>
      <c r="H14" s="173">
        <v>-0.47357912638270294</v>
      </c>
      <c r="I14" s="173">
        <v>-0.26712329519734768</v>
      </c>
    </row>
    <row r="15" spans="1:12" x14ac:dyDescent="0.25">
      <c r="A15" s="198" t="s">
        <v>477</v>
      </c>
      <c r="B15" s="240">
        <v>175.23051801</v>
      </c>
      <c r="C15" s="173">
        <v>4.7952185167570403E-2</v>
      </c>
      <c r="D15" s="240">
        <v>114.44757582</v>
      </c>
      <c r="E15" s="173">
        <v>1.3365479523669505E-2</v>
      </c>
      <c r="F15" s="240">
        <v>150.06655068999999</v>
      </c>
      <c r="G15" s="173">
        <v>2.0573476100171358E-2</v>
      </c>
      <c r="H15" s="173">
        <v>0.31122524539987229</v>
      </c>
      <c r="I15" s="173">
        <v>-0.14360493597675694</v>
      </c>
    </row>
    <row r="16" spans="1:12" x14ac:dyDescent="0.25">
      <c r="A16" s="198" t="s">
        <v>473</v>
      </c>
      <c r="B16" s="240">
        <v>18.700644539999999</v>
      </c>
      <c r="C16" s="173">
        <v>5.1174691481755468E-3</v>
      </c>
      <c r="D16" s="240">
        <v>230.77380768999998</v>
      </c>
      <c r="E16" s="173">
        <v>2.695035328778831E-2</v>
      </c>
      <c r="F16" s="240">
        <v>136.19187743999998</v>
      </c>
      <c r="G16" s="173">
        <v>1.8671318309550641E-2</v>
      </c>
      <c r="H16" s="173">
        <v>-0.40984690245719979</v>
      </c>
      <c r="I16" s="173">
        <v>6.2827370815316286</v>
      </c>
    </row>
    <row r="17" spans="1:9" x14ac:dyDescent="0.25">
      <c r="A17" s="198" t="s">
        <v>475</v>
      </c>
      <c r="B17" s="240">
        <v>116.11029609000001</v>
      </c>
      <c r="C17" s="173">
        <v>3.177381703369369E-2</v>
      </c>
      <c r="D17" s="240">
        <v>130.09295732999999</v>
      </c>
      <c r="E17" s="173">
        <v>1.5192587041794499E-2</v>
      </c>
      <c r="F17" s="240">
        <v>124.40241374999999</v>
      </c>
      <c r="G17" s="173">
        <v>1.7055033745503448E-2</v>
      </c>
      <c r="H17" s="173">
        <v>-4.3742134061608651E-2</v>
      </c>
      <c r="I17" s="173">
        <v>7.1415868697574991E-2</v>
      </c>
    </row>
    <row r="18" spans="1:9" x14ac:dyDescent="0.25">
      <c r="A18" s="198" t="s">
        <v>480</v>
      </c>
      <c r="B18" s="240">
        <v>57.214935049999994</v>
      </c>
      <c r="C18" s="173">
        <v>1.5656982533781838E-2</v>
      </c>
      <c r="D18" s="240">
        <v>65.39152034</v>
      </c>
      <c r="E18" s="173">
        <v>7.6365883668910017E-3</v>
      </c>
      <c r="F18" s="240">
        <v>76.749612450000001</v>
      </c>
      <c r="G18" s="173">
        <v>1.0522040455899608E-2</v>
      </c>
      <c r="H18" s="173">
        <v>0.17369365402339865</v>
      </c>
      <c r="I18" s="173">
        <v>0.34142619200613789</v>
      </c>
    </row>
    <row r="19" spans="1:9" x14ac:dyDescent="0.25">
      <c r="A19" s="198" t="s">
        <v>474</v>
      </c>
      <c r="B19" s="240">
        <v>27.432637159999999</v>
      </c>
      <c r="C19" s="173">
        <v>7.5069965646966967E-3</v>
      </c>
      <c r="D19" s="240">
        <v>134.43261819999998</v>
      </c>
      <c r="E19" s="173">
        <v>1.5699383695913921E-2</v>
      </c>
      <c r="F19" s="240">
        <v>68.363956220000006</v>
      </c>
      <c r="G19" s="173">
        <v>9.3724031967042168E-3</v>
      </c>
      <c r="H19" s="173">
        <v>-0.49146303080780129</v>
      </c>
      <c r="I19" s="173">
        <v>1.4920665053552589</v>
      </c>
    </row>
    <row r="20" spans="1:9" x14ac:dyDescent="0.25">
      <c r="A20" s="198" t="s">
        <v>481</v>
      </c>
      <c r="B20" s="240">
        <v>20.633094410000002</v>
      </c>
      <c r="C20" s="173">
        <v>5.6462879580817032E-3</v>
      </c>
      <c r="D20" s="240">
        <v>60.807279749999999</v>
      </c>
      <c r="E20" s="173">
        <v>7.1012290698659235E-3</v>
      </c>
      <c r="F20" s="240">
        <v>62.054175450000002</v>
      </c>
      <c r="G20" s="173">
        <v>8.5073594992777363E-3</v>
      </c>
      <c r="H20" s="173">
        <v>2.0505697757347896E-2</v>
      </c>
      <c r="I20" s="173">
        <v>2.0075069796571534</v>
      </c>
    </row>
    <row r="21" spans="1:9" x14ac:dyDescent="0.25">
      <c r="A21" s="198" t="s">
        <v>478</v>
      </c>
      <c r="B21" s="240">
        <v>217.39073804</v>
      </c>
      <c r="C21" s="173">
        <v>5.9489414530030538E-2</v>
      </c>
      <c r="D21" s="240">
        <v>97.797792540000003</v>
      </c>
      <c r="E21" s="173">
        <v>1.1421075407566884E-2</v>
      </c>
      <c r="F21" s="240">
        <v>40.361831689999995</v>
      </c>
      <c r="G21" s="173">
        <v>5.533432839065636E-3</v>
      </c>
      <c r="H21" s="173">
        <v>-0.58729301918045118</v>
      </c>
      <c r="I21" s="173">
        <v>-0.81433509056594033</v>
      </c>
    </row>
    <row r="22" spans="1:9" x14ac:dyDescent="0.25">
      <c r="A22" s="198" t="s">
        <v>465</v>
      </c>
      <c r="B22" s="240">
        <v>31.975187949999999</v>
      </c>
      <c r="C22" s="173">
        <v>8.7500747629974205E-3</v>
      </c>
      <c r="D22" s="240">
        <v>736.29176196000003</v>
      </c>
      <c r="E22" s="173">
        <v>8.5986028078046894E-2</v>
      </c>
      <c r="F22" s="240">
        <v>39.996919840000004</v>
      </c>
      <c r="G22" s="173">
        <v>5.4834050001493356E-3</v>
      </c>
      <c r="H22" s="173">
        <v>-0.94567789304945005</v>
      </c>
      <c r="I22" s="173">
        <v>0.25087364310551319</v>
      </c>
    </row>
    <row r="23" spans="1:9" x14ac:dyDescent="0.25">
      <c r="A23" s="198" t="s">
        <v>483</v>
      </c>
      <c r="B23" s="240">
        <v>30.341839069999999</v>
      </c>
      <c r="C23" s="173">
        <v>8.3031055431008385E-3</v>
      </c>
      <c r="D23" s="240">
        <v>26.749655019999999</v>
      </c>
      <c r="E23" s="173">
        <v>3.1238928729895852E-3</v>
      </c>
      <c r="F23" s="240">
        <v>30.568667480000002</v>
      </c>
      <c r="G23" s="173">
        <v>4.1908323135448318E-3</v>
      </c>
      <c r="H23" s="173">
        <v>0.14276866214329242</v>
      </c>
      <c r="I23" s="173">
        <v>7.4757633997299955E-3</v>
      </c>
    </row>
    <row r="24" spans="1:9" x14ac:dyDescent="0.25">
      <c r="A24" s="198" t="s">
        <v>479</v>
      </c>
      <c r="B24" s="240">
        <v>48.108197679999996</v>
      </c>
      <c r="C24" s="173">
        <v>1.3164905459548957E-2</v>
      </c>
      <c r="D24" s="240">
        <v>89.768541580000004</v>
      </c>
      <c r="E24" s="173">
        <v>1.0483399021436473E-2</v>
      </c>
      <c r="F24" s="240">
        <v>28.299069260000003</v>
      </c>
      <c r="G24" s="173">
        <v>3.8796801978903677E-3</v>
      </c>
      <c r="H24" s="173">
        <v>-0.68475516297899963</v>
      </c>
      <c r="I24" s="173">
        <v>-0.41176201510943811</v>
      </c>
    </row>
    <row r="25" spans="1:9" x14ac:dyDescent="0.25">
      <c r="A25" s="198" t="s">
        <v>482</v>
      </c>
      <c r="B25" s="240">
        <v>12.041116580000001</v>
      </c>
      <c r="C25" s="173">
        <v>3.2950758716327674E-3</v>
      </c>
      <c r="D25" s="240">
        <v>25.405071239999998</v>
      </c>
      <c r="E25" s="173">
        <v>2.9668689530796301E-3</v>
      </c>
      <c r="F25" s="240">
        <v>19.515082379999999</v>
      </c>
      <c r="G25" s="173">
        <v>2.6754335266037372E-3</v>
      </c>
      <c r="H25" s="173">
        <v>-0.23184303654800531</v>
      </c>
      <c r="I25" s="173">
        <v>0.6207037155021049</v>
      </c>
    </row>
    <row r="26" spans="1:9" x14ac:dyDescent="0.25">
      <c r="A26" s="198" t="s">
        <v>493</v>
      </c>
      <c r="B26" s="240">
        <v>2.3895653299999999</v>
      </c>
      <c r="C26" s="173">
        <v>6.5390937877400667E-4</v>
      </c>
      <c r="D26" s="240">
        <v>7.3142010199999996</v>
      </c>
      <c r="E26" s="173">
        <v>8.5417103214631114E-4</v>
      </c>
      <c r="F26" s="240">
        <v>17.52567728</v>
      </c>
      <c r="G26" s="173">
        <v>2.4026946778048599E-3</v>
      </c>
      <c r="H26" s="173">
        <v>1.3961164359685592</v>
      </c>
      <c r="I26" s="173">
        <v>6.3342532468028407</v>
      </c>
    </row>
    <row r="27" spans="1:9" x14ac:dyDescent="0.25">
      <c r="A27" s="198" t="s">
        <v>491</v>
      </c>
      <c r="B27" s="240">
        <v>14.1499244</v>
      </c>
      <c r="C27" s="173">
        <v>3.8721553907476382E-3</v>
      </c>
      <c r="D27" s="240">
        <v>25.070758329999997</v>
      </c>
      <c r="E27" s="173">
        <v>2.9278270396001266E-3</v>
      </c>
      <c r="F27" s="240">
        <v>13.318418880000001</v>
      </c>
      <c r="G27" s="173">
        <v>1.825897718444794E-3</v>
      </c>
      <c r="H27" s="173">
        <v>-0.46876681172970314</v>
      </c>
      <c r="I27" s="173">
        <v>-5.8763954950882935E-2</v>
      </c>
    </row>
    <row r="28" spans="1:9" x14ac:dyDescent="0.25">
      <c r="A28" s="198" t="s">
        <v>331</v>
      </c>
      <c r="B28" s="240">
        <v>18.383808719999998</v>
      </c>
      <c r="C28" s="173">
        <v>5.0307663861173298E-3</v>
      </c>
      <c r="D28" s="240">
        <v>75.725296900000004</v>
      </c>
      <c r="E28" s="173">
        <v>8.8433931246613261E-3</v>
      </c>
      <c r="F28" s="240">
        <v>12.90730799</v>
      </c>
      <c r="G28" s="173">
        <v>1.7695361906356602E-3</v>
      </c>
      <c r="H28" s="173">
        <v>-0.82955090942667531</v>
      </c>
      <c r="I28" s="173">
        <v>-0.29789804786437091</v>
      </c>
    </row>
    <row r="29" spans="1:9" x14ac:dyDescent="0.25">
      <c r="A29" s="198" t="s">
        <v>498</v>
      </c>
      <c r="B29" s="240">
        <v>4.3244902500000002</v>
      </c>
      <c r="C29" s="173">
        <v>1.1834054911115358E-3</v>
      </c>
      <c r="D29" s="240">
        <v>6.1261405</v>
      </c>
      <c r="E29" s="173">
        <v>7.1542629736997838E-4</v>
      </c>
      <c r="F29" s="240">
        <v>12.899946949999999</v>
      </c>
      <c r="G29" s="173">
        <v>1.7685270238372226E-3</v>
      </c>
      <c r="H29" s="173">
        <v>1.1057216937809375</v>
      </c>
      <c r="I29" s="173">
        <v>1.9829982736115541</v>
      </c>
    </row>
    <row r="30" spans="1:9" x14ac:dyDescent="0.25">
      <c r="A30" s="198" t="s">
        <v>490</v>
      </c>
      <c r="B30" s="240">
        <v>2.94540084</v>
      </c>
      <c r="C30" s="173">
        <v>8.06014888709838E-4</v>
      </c>
      <c r="D30" s="240">
        <v>8.5742383000000011</v>
      </c>
      <c r="E30" s="173">
        <v>1.0013213963566225E-3</v>
      </c>
      <c r="F30" s="240">
        <v>10.385519480000001</v>
      </c>
      <c r="G30" s="173">
        <v>1.4238098752001381E-3</v>
      </c>
      <c r="H30" s="173">
        <v>0.21124689058385515</v>
      </c>
      <c r="I30" s="173">
        <v>2.5260122625618595</v>
      </c>
    </row>
    <row r="31" spans="1:9" x14ac:dyDescent="0.25">
      <c r="A31" s="198" t="s">
        <v>486</v>
      </c>
      <c r="B31" s="240">
        <v>6.76104824</v>
      </c>
      <c r="C31" s="173">
        <v>1.850174506205901E-3</v>
      </c>
      <c r="D31" s="240">
        <v>12.874675</v>
      </c>
      <c r="E31" s="173">
        <v>1.5035373519578642E-3</v>
      </c>
      <c r="F31" s="240">
        <v>9.7755565799999999</v>
      </c>
      <c r="G31" s="173">
        <v>1.3401865954789666E-3</v>
      </c>
      <c r="H31" s="173">
        <v>-0.24071430307949526</v>
      </c>
      <c r="I31" s="173">
        <v>0.44586404844228711</v>
      </c>
    </row>
    <row r="32" spans="1:9" x14ac:dyDescent="0.25">
      <c r="A32" s="198" t="s">
        <v>494</v>
      </c>
      <c r="B32" s="240">
        <v>6.03778755</v>
      </c>
      <c r="C32" s="173">
        <v>1.6522527576134239E-3</v>
      </c>
      <c r="D32" s="240">
        <v>8.5942152400000005</v>
      </c>
      <c r="E32" s="173">
        <v>1.0036543543122851E-3</v>
      </c>
      <c r="F32" s="240">
        <v>7.3763785899999998</v>
      </c>
      <c r="G32" s="173">
        <v>1.0112696528933639E-3</v>
      </c>
      <c r="H32" s="173">
        <v>-0.14170422964645235</v>
      </c>
      <c r="I32" s="173">
        <v>0.22170224257062499</v>
      </c>
    </row>
    <row r="33" spans="1:9" x14ac:dyDescent="0.25">
      <c r="A33" s="198" t="s">
        <v>489</v>
      </c>
      <c r="B33" s="240">
        <v>0</v>
      </c>
      <c r="C33" s="173">
        <v>0</v>
      </c>
      <c r="D33" s="240">
        <v>8.69833444</v>
      </c>
      <c r="E33" s="173">
        <v>1.0158136597903629E-3</v>
      </c>
      <c r="F33" s="240">
        <v>6.3574237</v>
      </c>
      <c r="G33" s="173">
        <v>8.7157533740347861E-4</v>
      </c>
      <c r="H33" s="173">
        <v>-0.26912172165226611</v>
      </c>
      <c r="I33" s="173" t="s">
        <v>629</v>
      </c>
    </row>
    <row r="34" spans="1:9" x14ac:dyDescent="0.25">
      <c r="A34" s="198" t="s">
        <v>487</v>
      </c>
      <c r="B34" s="240">
        <v>3.3253714300000001</v>
      </c>
      <c r="C34" s="173">
        <v>9.0999460809223001E-4</v>
      </c>
      <c r="D34" s="240">
        <v>11.122161419999999</v>
      </c>
      <c r="E34" s="173">
        <v>1.2988743505738759E-3</v>
      </c>
      <c r="F34" s="240">
        <v>5.6026438399999998</v>
      </c>
      <c r="G34" s="173">
        <v>7.6809827779758034E-4</v>
      </c>
      <c r="H34" s="173">
        <v>-0.49626303481576339</v>
      </c>
      <c r="I34" s="173">
        <v>0.68481745812076089</v>
      </c>
    </row>
    <row r="35" spans="1:9" x14ac:dyDescent="0.25">
      <c r="A35" s="198" t="s">
        <v>499</v>
      </c>
      <c r="B35" s="240">
        <v>20.936425670000002</v>
      </c>
      <c r="C35" s="173">
        <v>5.7292951700206778E-3</v>
      </c>
      <c r="D35" s="240">
        <v>5.8607259900000006</v>
      </c>
      <c r="E35" s="173">
        <v>6.8443051459980404E-4</v>
      </c>
      <c r="F35" s="240">
        <v>5.3727220599999992</v>
      </c>
      <c r="G35" s="173">
        <v>7.3657699458030642E-4</v>
      </c>
      <c r="H35" s="173">
        <v>-8.3266805312630088E-2</v>
      </c>
      <c r="I35" s="173">
        <v>-0.74337921168183818</v>
      </c>
    </row>
    <row r="36" spans="1:9" x14ac:dyDescent="0.25">
      <c r="A36" s="198" t="s">
        <v>333</v>
      </c>
      <c r="B36" s="240">
        <v>1.09418532</v>
      </c>
      <c r="C36" s="173">
        <v>2.9942602275068902E-4</v>
      </c>
      <c r="D36" s="240">
        <v>3.6442831400000002</v>
      </c>
      <c r="E36" s="173">
        <v>4.2558867094511437E-4</v>
      </c>
      <c r="F36" s="240">
        <v>5.3137685000000001</v>
      </c>
      <c r="G36" s="173">
        <v>7.2849471607051711E-4</v>
      </c>
      <c r="H36" s="173">
        <v>0.45811077127228916</v>
      </c>
      <c r="I36" s="173">
        <v>3.8563697601060856</v>
      </c>
    </row>
    <row r="37" spans="1:9" x14ac:dyDescent="0.25">
      <c r="A37" s="198" t="s">
        <v>492</v>
      </c>
      <c r="B37" s="240">
        <v>4.83091706</v>
      </c>
      <c r="C37" s="173">
        <v>1.3219902105013176E-3</v>
      </c>
      <c r="D37" s="240">
        <v>7.6647322300000003</v>
      </c>
      <c r="E37" s="173">
        <v>8.9510696002503332E-4</v>
      </c>
      <c r="F37" s="240">
        <v>5.2637247499999997</v>
      </c>
      <c r="G37" s="173">
        <v>7.216339340384519E-4</v>
      </c>
      <c r="H37" s="173">
        <v>-0.31325392824584042</v>
      </c>
      <c r="I37" s="173">
        <v>8.9591206933285594E-2</v>
      </c>
    </row>
    <row r="38" spans="1:9" x14ac:dyDescent="0.25">
      <c r="A38" s="198" t="s">
        <v>561</v>
      </c>
      <c r="B38" s="240">
        <v>1.87272269</v>
      </c>
      <c r="C38" s="173">
        <v>5.1247434646780991E-4</v>
      </c>
      <c r="D38" s="240">
        <v>0</v>
      </c>
      <c r="E38" s="173">
        <v>0</v>
      </c>
      <c r="F38" s="240">
        <v>3.7967542400000003</v>
      </c>
      <c r="G38" s="173">
        <v>5.2051861161402351E-4</v>
      </c>
      <c r="H38" s="173" t="s">
        <v>629</v>
      </c>
      <c r="I38" s="173">
        <v>1.0273980019967612</v>
      </c>
    </row>
    <row r="39" spans="1:9" x14ac:dyDescent="0.25">
      <c r="A39" s="198" t="s">
        <v>503</v>
      </c>
      <c r="B39" s="240">
        <v>5.2367874500000005</v>
      </c>
      <c r="C39" s="173">
        <v>1.4330574624636919E-3</v>
      </c>
      <c r="D39" s="240">
        <v>2.6576026699999997</v>
      </c>
      <c r="E39" s="173">
        <v>3.1036161153644257E-4</v>
      </c>
      <c r="F39" s="240">
        <v>3.0541037900000001</v>
      </c>
      <c r="G39" s="173">
        <v>4.1870444174335792E-4</v>
      </c>
      <c r="H39" s="173">
        <v>0.14919503373316534</v>
      </c>
      <c r="I39" s="173">
        <v>-0.41679821471463385</v>
      </c>
    </row>
    <row r="40" spans="1:9" x14ac:dyDescent="0.25">
      <c r="A40" s="198" t="s">
        <v>500</v>
      </c>
      <c r="B40" s="240">
        <v>0.939025</v>
      </c>
      <c r="C40" s="173">
        <v>2.5696608780445502E-4</v>
      </c>
      <c r="D40" s="240">
        <v>4.1865835300000001</v>
      </c>
      <c r="E40" s="173">
        <v>4.8891989230381405E-4</v>
      </c>
      <c r="F40" s="240">
        <v>2.9186060299999999</v>
      </c>
      <c r="G40" s="173">
        <v>4.0012828393757633E-4</v>
      </c>
      <c r="H40" s="173">
        <v>-0.30286688200868173</v>
      </c>
      <c r="I40" s="173">
        <v>2.1081238838156597</v>
      </c>
    </row>
    <row r="41" spans="1:9" x14ac:dyDescent="0.25">
      <c r="A41" s="198" t="s">
        <v>517</v>
      </c>
      <c r="B41" s="240">
        <v>0.18135414999999999</v>
      </c>
      <c r="C41" s="173">
        <v>4.9627929429570359E-5</v>
      </c>
      <c r="D41" s="240">
        <v>0.53122568999999997</v>
      </c>
      <c r="E41" s="173">
        <v>6.2037889673688008E-5</v>
      </c>
      <c r="F41" s="240">
        <v>2.89528644</v>
      </c>
      <c r="G41" s="173">
        <v>3.9693126884444031E-4</v>
      </c>
      <c r="H41" s="173">
        <v>4.4502003470502345</v>
      </c>
      <c r="I41" s="173">
        <v>14.964820435595216</v>
      </c>
    </row>
    <row r="42" spans="1:9" x14ac:dyDescent="0.25">
      <c r="A42" s="198" t="s">
        <v>508</v>
      </c>
      <c r="B42" s="240">
        <v>0.86925865000000002</v>
      </c>
      <c r="C42" s="173">
        <v>2.3787438521943725E-4</v>
      </c>
      <c r="D42" s="240">
        <v>1.6748248799999998</v>
      </c>
      <c r="E42" s="173">
        <v>1.9559031704243776E-4</v>
      </c>
      <c r="F42" s="240">
        <v>2.6803654199999998</v>
      </c>
      <c r="G42" s="173">
        <v>3.6746652504867912E-4</v>
      </c>
      <c r="H42" s="173">
        <v>0.60038548030167793</v>
      </c>
      <c r="I42" s="173">
        <v>2.0835073312183892</v>
      </c>
    </row>
    <row r="43" spans="1:9" x14ac:dyDescent="0.25">
      <c r="A43" s="198" t="s">
        <v>511</v>
      </c>
      <c r="B43" s="240">
        <v>1.8561641299999998</v>
      </c>
      <c r="C43" s="173">
        <v>5.0794306308038647E-4</v>
      </c>
      <c r="D43" s="240">
        <v>1.4887253899999999</v>
      </c>
      <c r="E43" s="173">
        <v>1.7385714440737638E-4</v>
      </c>
      <c r="F43" s="240">
        <v>2.4362722300000001</v>
      </c>
      <c r="G43" s="173">
        <v>3.3400240271369287E-4</v>
      </c>
      <c r="H43" s="173">
        <v>0.63648195050935508</v>
      </c>
      <c r="I43" s="173">
        <v>0.31253060579292646</v>
      </c>
    </row>
    <row r="44" spans="1:9" x14ac:dyDescent="0.25">
      <c r="A44" s="198" t="s">
        <v>484</v>
      </c>
      <c r="B44" s="240">
        <v>15.390874849999999</v>
      </c>
      <c r="C44" s="173">
        <v>4.2117439877452454E-3</v>
      </c>
      <c r="D44" s="240">
        <v>20.900121500000001</v>
      </c>
      <c r="E44" s="173">
        <v>2.4407694435554781E-3</v>
      </c>
      <c r="F44" s="240">
        <v>2.4020237</v>
      </c>
      <c r="G44" s="173">
        <v>3.2930707713859817E-4</v>
      </c>
      <c r="H44" s="173">
        <v>-0.88507130448978488</v>
      </c>
      <c r="I44" s="173">
        <v>-0.84393195816285904</v>
      </c>
    </row>
    <row r="45" spans="1:9" x14ac:dyDescent="0.25">
      <c r="A45" s="198" t="s">
        <v>510</v>
      </c>
      <c r="B45" s="240">
        <v>0.80167909999999998</v>
      </c>
      <c r="C45" s="173">
        <v>2.1938110487111257E-4</v>
      </c>
      <c r="D45" s="240">
        <v>1.1839148700000002</v>
      </c>
      <c r="E45" s="173">
        <v>1.3826059520596358E-4</v>
      </c>
      <c r="F45" s="240">
        <v>2.37932583</v>
      </c>
      <c r="G45" s="173">
        <v>3.2619529717282518E-4</v>
      </c>
      <c r="H45" s="173">
        <v>1.009710233642052</v>
      </c>
      <c r="I45" s="173">
        <v>1.9679279776658767</v>
      </c>
    </row>
    <row r="46" spans="1:9" x14ac:dyDescent="0.25">
      <c r="A46" s="198" t="s">
        <v>509</v>
      </c>
      <c r="B46" s="240">
        <v>1.68699105</v>
      </c>
      <c r="C46" s="173">
        <v>4.6164850805849664E-4</v>
      </c>
      <c r="D46" s="240">
        <v>1.5366333799999998</v>
      </c>
      <c r="E46" s="173">
        <v>1.7945196155205953E-4</v>
      </c>
      <c r="F46" s="240">
        <v>2.1747330599999999</v>
      </c>
      <c r="G46" s="173">
        <v>2.9814651185385038E-4</v>
      </c>
      <c r="H46" s="173">
        <v>0.41525824461785432</v>
      </c>
      <c r="I46" s="173">
        <v>0.28911950066362224</v>
      </c>
    </row>
    <row r="47" spans="1:9" x14ac:dyDescent="0.25">
      <c r="A47" s="198" t="s">
        <v>501</v>
      </c>
      <c r="B47" s="240">
        <v>2.8224953699999999</v>
      </c>
      <c r="C47" s="173">
        <v>7.723815586114191E-4</v>
      </c>
      <c r="D47" s="240">
        <v>3.8641712900000003</v>
      </c>
      <c r="E47" s="173">
        <v>4.5126776939054416E-4</v>
      </c>
      <c r="F47" s="240">
        <v>2.0979834300000002</v>
      </c>
      <c r="G47" s="173">
        <v>2.8762446899192163E-4</v>
      </c>
      <c r="H47" s="173">
        <v>-0.45706769380815926</v>
      </c>
      <c r="I47" s="173">
        <v>-0.25669198529101567</v>
      </c>
    </row>
    <row r="48" spans="1:9" x14ac:dyDescent="0.25">
      <c r="A48" s="198" t="s">
        <v>564</v>
      </c>
      <c r="B48" s="240">
        <v>3.2487E-4</v>
      </c>
      <c r="C48" s="173">
        <v>8.8901331641898038E-8</v>
      </c>
      <c r="D48" s="240">
        <v>0</v>
      </c>
      <c r="E48" s="173">
        <v>0</v>
      </c>
      <c r="F48" s="240">
        <v>1.343744</v>
      </c>
      <c r="G48" s="173">
        <v>1.8422150000540314E-4</v>
      </c>
      <c r="H48" s="173" t="s">
        <v>629</v>
      </c>
      <c r="I48" s="173">
        <v>4135.2514236463821</v>
      </c>
    </row>
    <row r="49" spans="1:9" x14ac:dyDescent="0.25">
      <c r="A49" s="198" t="s">
        <v>522</v>
      </c>
      <c r="B49" s="240">
        <v>1.473203E-2</v>
      </c>
      <c r="C49" s="173">
        <v>4.0314497638698286E-6</v>
      </c>
      <c r="D49" s="240">
        <v>0.18654932000000002</v>
      </c>
      <c r="E49" s="173">
        <v>2.1785704928655693E-5</v>
      </c>
      <c r="F49" s="240">
        <v>1.32861348</v>
      </c>
      <c r="G49" s="173">
        <v>1.8214717104820462E-4</v>
      </c>
      <c r="H49" s="173">
        <v>6.1220494397942584</v>
      </c>
      <c r="I49" s="173">
        <v>89.185363456360051</v>
      </c>
    </row>
    <row r="50" spans="1:9" x14ac:dyDescent="0.25">
      <c r="A50" s="198" t="s">
        <v>336</v>
      </c>
      <c r="B50" s="240">
        <v>6.1022746200000002</v>
      </c>
      <c r="C50" s="173">
        <v>1.6698997745638483E-3</v>
      </c>
      <c r="D50" s="240">
        <v>5.6148813099999995</v>
      </c>
      <c r="E50" s="173">
        <v>6.557201464421512E-4</v>
      </c>
      <c r="F50" s="240">
        <v>1.2589164099999999</v>
      </c>
      <c r="G50" s="173">
        <v>1.7259200370875482E-4</v>
      </c>
      <c r="H50" s="173">
        <v>-0.77578931049568345</v>
      </c>
      <c r="I50" s="173">
        <v>-0.79369718860669702</v>
      </c>
    </row>
    <row r="51" spans="1:9" x14ac:dyDescent="0.25">
      <c r="A51" s="198" t="s">
        <v>536</v>
      </c>
      <c r="B51" s="240">
        <v>0</v>
      </c>
      <c r="C51" s="173">
        <v>0</v>
      </c>
      <c r="D51" s="240">
        <v>4.5109999999999997E-2</v>
      </c>
      <c r="E51" s="173">
        <v>5.2680607430338432E-6</v>
      </c>
      <c r="F51" s="240">
        <v>0.83546399999999998</v>
      </c>
      <c r="G51" s="173">
        <v>1.1453850679929668E-4</v>
      </c>
      <c r="H51" s="173">
        <v>17.520594103303036</v>
      </c>
      <c r="I51" s="173" t="s">
        <v>629</v>
      </c>
    </row>
    <row r="52" spans="1:9" x14ac:dyDescent="0.25">
      <c r="A52" s="198" t="s">
        <v>504</v>
      </c>
      <c r="B52" s="240">
        <v>0.12135700000000001</v>
      </c>
      <c r="C52" s="173">
        <v>3.3209588155464714E-5</v>
      </c>
      <c r="D52" s="240">
        <v>2.4564187400000002</v>
      </c>
      <c r="E52" s="173">
        <v>2.8686683956210727E-4</v>
      </c>
      <c r="F52" s="240">
        <v>0.81991247999999994</v>
      </c>
      <c r="G52" s="173">
        <v>1.1240646056001E-4</v>
      </c>
      <c r="H52" s="173">
        <v>-0.66621632271051645</v>
      </c>
      <c r="I52" s="173">
        <v>5.756202608831793</v>
      </c>
    </row>
    <row r="53" spans="1:9" x14ac:dyDescent="0.25">
      <c r="A53" s="198" t="s">
        <v>506</v>
      </c>
      <c r="B53" s="240">
        <v>1.2380318799999999</v>
      </c>
      <c r="C53" s="173">
        <v>3.3878992442245361E-4</v>
      </c>
      <c r="D53" s="240">
        <v>2.0873399799999999</v>
      </c>
      <c r="E53" s="173">
        <v>2.437648815340955E-4</v>
      </c>
      <c r="F53" s="240">
        <v>0.73668400000000001</v>
      </c>
      <c r="G53" s="173">
        <v>1.0099619533927623E-4</v>
      </c>
      <c r="H53" s="173">
        <v>-0.64707043075943949</v>
      </c>
      <c r="I53" s="173">
        <v>-0.40495554928682442</v>
      </c>
    </row>
    <row r="54" spans="1:9" x14ac:dyDescent="0.25">
      <c r="A54" s="198" t="s">
        <v>525</v>
      </c>
      <c r="B54" s="240">
        <v>0</v>
      </c>
      <c r="C54" s="173">
        <v>0</v>
      </c>
      <c r="D54" s="240">
        <v>0.119974</v>
      </c>
      <c r="E54" s="173">
        <v>1.4010869421076089E-5</v>
      </c>
      <c r="F54" s="240">
        <v>0.71048500000000003</v>
      </c>
      <c r="G54" s="173">
        <v>9.7404425568663999E-5</v>
      </c>
      <c r="H54" s="173">
        <v>4.9219914314768207</v>
      </c>
      <c r="I54" s="173" t="s">
        <v>629</v>
      </c>
    </row>
    <row r="55" spans="1:9" x14ac:dyDescent="0.25">
      <c r="A55" s="198" t="s">
        <v>496</v>
      </c>
      <c r="B55" s="240">
        <v>1.440264</v>
      </c>
      <c r="C55" s="173">
        <v>3.9413115250988594E-4</v>
      </c>
      <c r="D55" s="240">
        <v>6.5960359999999998</v>
      </c>
      <c r="E55" s="173">
        <v>7.703018911823982E-4</v>
      </c>
      <c r="F55" s="240">
        <v>0.44914700000000002</v>
      </c>
      <c r="G55" s="173">
        <v>6.1576114247153331E-5</v>
      </c>
      <c r="H55" s="173">
        <v>-0.93190652688978648</v>
      </c>
      <c r="I55" s="173">
        <v>-0.68814953369660004</v>
      </c>
    </row>
    <row r="56" spans="1:9" x14ac:dyDescent="0.25">
      <c r="A56" s="198" t="s">
        <v>530</v>
      </c>
      <c r="B56" s="240">
        <v>0.16213279</v>
      </c>
      <c r="C56" s="173">
        <v>4.4367965444073662E-5</v>
      </c>
      <c r="D56" s="240">
        <v>0.22309957999999999</v>
      </c>
      <c r="E56" s="173">
        <v>2.6054137423749465E-5</v>
      </c>
      <c r="F56" s="240">
        <v>0.40378534999999999</v>
      </c>
      <c r="G56" s="173">
        <v>5.5357227907404014E-5</v>
      </c>
      <c r="H56" s="173">
        <v>0.80988843636550101</v>
      </c>
      <c r="I56" s="173">
        <v>1.4904607513384551</v>
      </c>
    </row>
    <row r="57" spans="1:9" x14ac:dyDescent="0.25">
      <c r="A57" s="198" t="s">
        <v>495</v>
      </c>
      <c r="B57" s="240">
        <v>0.24119376000000001</v>
      </c>
      <c r="C57" s="173">
        <v>6.6003159564491528E-5</v>
      </c>
      <c r="D57" s="240">
        <v>6.9893782999999994</v>
      </c>
      <c r="E57" s="173">
        <v>8.1623740723659095E-4</v>
      </c>
      <c r="F57" s="240">
        <v>0.33450128000000001</v>
      </c>
      <c r="G57" s="173">
        <v>4.5858681084587058E-5</v>
      </c>
      <c r="H57" s="173">
        <v>-0.95214148302718138</v>
      </c>
      <c r="I57" s="173">
        <v>0.38685710608765334</v>
      </c>
    </row>
    <row r="58" spans="1:9" x14ac:dyDescent="0.25">
      <c r="A58" s="198" t="s">
        <v>539</v>
      </c>
      <c r="B58" s="240">
        <v>0</v>
      </c>
      <c r="C58" s="173">
        <v>0</v>
      </c>
      <c r="D58" s="240">
        <v>2.7E-2</v>
      </c>
      <c r="E58" s="173">
        <v>3.1531287976482772E-6</v>
      </c>
      <c r="F58" s="240">
        <v>0.27362700000000001</v>
      </c>
      <c r="G58" s="173">
        <v>3.7513080156620936E-5</v>
      </c>
      <c r="H58" s="173">
        <v>9.1343333333333341</v>
      </c>
      <c r="I58" s="173" t="s">
        <v>629</v>
      </c>
    </row>
    <row r="59" spans="1:9" x14ac:dyDescent="0.25">
      <c r="A59" s="198" t="s">
        <v>621</v>
      </c>
      <c r="B59" s="240">
        <v>0</v>
      </c>
      <c r="C59" s="173">
        <v>0</v>
      </c>
      <c r="D59" s="240">
        <v>0</v>
      </c>
      <c r="E59" s="173">
        <v>0</v>
      </c>
      <c r="F59" s="240">
        <v>0.26200000000000001</v>
      </c>
      <c r="G59" s="173">
        <v>3.5919068662941468E-5</v>
      </c>
      <c r="H59" s="173" t="s">
        <v>629</v>
      </c>
      <c r="I59" s="173" t="s">
        <v>629</v>
      </c>
    </row>
    <row r="60" spans="1:9" x14ac:dyDescent="0.25">
      <c r="A60" s="198" t="s">
        <v>527</v>
      </c>
      <c r="B60" s="240">
        <v>1.7672E-2</v>
      </c>
      <c r="C60" s="173">
        <v>4.8359784922449664E-6</v>
      </c>
      <c r="D60" s="240">
        <v>0.16559335</v>
      </c>
      <c r="E60" s="173">
        <v>1.9338413354964827E-5</v>
      </c>
      <c r="F60" s="240">
        <v>0.23698598999999998</v>
      </c>
      <c r="G60" s="173">
        <v>3.248975590444717E-5</v>
      </c>
      <c r="H60" s="173">
        <v>0.43113228882681565</v>
      </c>
      <c r="I60" s="173">
        <v>12.41025294250792</v>
      </c>
    </row>
    <row r="61" spans="1:9" x14ac:dyDescent="0.25">
      <c r="A61" s="198" t="s">
        <v>502</v>
      </c>
      <c r="B61" s="240">
        <v>0</v>
      </c>
      <c r="C61" s="173">
        <v>0</v>
      </c>
      <c r="D61" s="240">
        <v>3.4100549999999998</v>
      </c>
      <c r="E61" s="173">
        <v>3.9823491192831462E-4</v>
      </c>
      <c r="F61" s="240">
        <v>0.23264651</v>
      </c>
      <c r="G61" s="173">
        <v>3.1894831934670604E-5</v>
      </c>
      <c r="H61" s="173">
        <v>-0.93177631739077527</v>
      </c>
      <c r="I61" s="173" t="s">
        <v>629</v>
      </c>
    </row>
    <row r="62" spans="1:9" x14ac:dyDescent="0.25">
      <c r="A62" s="198" t="s">
        <v>519</v>
      </c>
      <c r="B62" s="240">
        <v>0.11065559</v>
      </c>
      <c r="C62" s="173">
        <v>3.0281125695262403E-5</v>
      </c>
      <c r="D62" s="240">
        <v>0.35123557</v>
      </c>
      <c r="E62" s="173">
        <v>4.1018184834274343E-5</v>
      </c>
      <c r="F62" s="240">
        <v>0.22918201999999999</v>
      </c>
      <c r="G62" s="173">
        <v>3.1419865315616888E-5</v>
      </c>
      <c r="H62" s="173">
        <v>-0.34749769221835936</v>
      </c>
      <c r="I62" s="173">
        <v>1.0711291675368591</v>
      </c>
    </row>
    <row r="63" spans="1:9" x14ac:dyDescent="0.25">
      <c r="A63" s="198" t="s">
        <v>334</v>
      </c>
      <c r="B63" s="240">
        <v>9.9681619999999999E-2</v>
      </c>
      <c r="C63" s="173">
        <v>2.7278076640569019E-5</v>
      </c>
      <c r="D63" s="240">
        <v>1.0834035200000001</v>
      </c>
      <c r="E63" s="173">
        <v>1.2652262364390782E-4</v>
      </c>
      <c r="F63" s="240">
        <v>0.22092534999999999</v>
      </c>
      <c r="G63" s="173">
        <v>3.0287911511581586E-5</v>
      </c>
      <c r="H63" s="173">
        <v>-0.79608211906123394</v>
      </c>
      <c r="I63" s="173">
        <v>1.2163097871001693</v>
      </c>
    </row>
    <row r="64" spans="1:9" x14ac:dyDescent="0.25">
      <c r="A64" s="198" t="s">
        <v>529</v>
      </c>
      <c r="B64" s="240">
        <v>1.2E-4</v>
      </c>
      <c r="C64" s="173">
        <v>3.2838242364723629E-8</v>
      </c>
      <c r="D64" s="240">
        <v>0.1079982</v>
      </c>
      <c r="E64" s="173">
        <v>1.2612304982006599E-5</v>
      </c>
      <c r="F64" s="240">
        <v>0.15370588000000002</v>
      </c>
      <c r="G64" s="173">
        <v>2.1072412433655886E-5</v>
      </c>
      <c r="H64" s="173">
        <v>0.42322631303114333</v>
      </c>
      <c r="I64" s="173">
        <v>1279.8823333333335</v>
      </c>
    </row>
    <row r="65" spans="1:9" x14ac:dyDescent="0.25">
      <c r="A65" s="198" t="s">
        <v>520</v>
      </c>
      <c r="B65" s="240">
        <v>0.25077528999999998</v>
      </c>
      <c r="C65" s="173">
        <v>6.8625164600865437E-5</v>
      </c>
      <c r="D65" s="240">
        <v>0.66816825999999996</v>
      </c>
      <c r="E65" s="173">
        <v>7.8030391936316338E-5</v>
      </c>
      <c r="F65" s="240">
        <v>0.13532670999999999</v>
      </c>
      <c r="G65" s="173">
        <v>1.8552707589389189E-5</v>
      </c>
      <c r="H65" s="173">
        <v>-0.79746612028533059</v>
      </c>
      <c r="I65" s="173">
        <v>-0.4603666493616656</v>
      </c>
    </row>
    <row r="66" spans="1:9" x14ac:dyDescent="0.25">
      <c r="A66" s="198" t="s">
        <v>505</v>
      </c>
      <c r="B66" s="240">
        <v>1.0374370000000001E-2</v>
      </c>
      <c r="C66" s="173">
        <v>2.8389673036776491E-6</v>
      </c>
      <c r="D66" s="240">
        <v>2.3527564999999999</v>
      </c>
      <c r="E66" s="173">
        <v>2.7476089903719141E-4</v>
      </c>
      <c r="F66" s="240">
        <v>0.13271025</v>
      </c>
      <c r="G66" s="173">
        <v>1.819400222147377E-5</v>
      </c>
      <c r="H66" s="173">
        <v>-0.94359371656182867</v>
      </c>
      <c r="I66" s="173">
        <v>11.792126172480835</v>
      </c>
    </row>
    <row r="67" spans="1:9" x14ac:dyDescent="0.25">
      <c r="A67" s="198" t="s">
        <v>524</v>
      </c>
      <c r="B67" s="240">
        <v>0.93256276000000005</v>
      </c>
      <c r="C67" s="173">
        <v>2.5519768277662997E-4</v>
      </c>
      <c r="D67" s="240">
        <v>0.12412632000000001</v>
      </c>
      <c r="E67" s="173">
        <v>1.4495787931040939E-5</v>
      </c>
      <c r="F67" s="240">
        <v>9.9920270000000005E-2</v>
      </c>
      <c r="G67" s="173">
        <v>1.3698637553242942E-5</v>
      </c>
      <c r="H67" s="173">
        <v>-0.19501142062376464</v>
      </c>
      <c r="I67" s="173">
        <v>-0.89285410667695975</v>
      </c>
    </row>
    <row r="68" spans="1:9" x14ac:dyDescent="0.25">
      <c r="A68" s="198" t="s">
        <v>593</v>
      </c>
      <c r="B68" s="240">
        <v>9.6000000000000002E-4</v>
      </c>
      <c r="C68" s="173">
        <v>2.6270593891778903E-7</v>
      </c>
      <c r="D68" s="240">
        <v>0</v>
      </c>
      <c r="E68" s="173">
        <v>0</v>
      </c>
      <c r="F68" s="240">
        <v>8.4744E-2</v>
      </c>
      <c r="G68" s="173">
        <v>1.1618036468596609E-5</v>
      </c>
      <c r="H68" s="173" t="s">
        <v>629</v>
      </c>
      <c r="I68" s="173">
        <v>87.274999999999991</v>
      </c>
    </row>
    <row r="69" spans="1:9" x14ac:dyDescent="0.25">
      <c r="A69" s="198" t="s">
        <v>538</v>
      </c>
      <c r="B69" s="240">
        <v>0.20862407999999999</v>
      </c>
      <c r="C69" s="173">
        <v>5.7090400851312427E-5</v>
      </c>
      <c r="D69" s="240">
        <v>3.5158699999999994E-2</v>
      </c>
      <c r="E69" s="173">
        <v>4.1059225725139433E-6</v>
      </c>
      <c r="F69" s="240">
        <v>6.964497E-2</v>
      </c>
      <c r="G69" s="173">
        <v>9.548024654421751E-6</v>
      </c>
      <c r="H69" s="173">
        <v>0.98087443506159255</v>
      </c>
      <c r="I69" s="173">
        <v>-0.66617003176239287</v>
      </c>
    </row>
    <row r="70" spans="1:9" x14ac:dyDescent="0.25">
      <c r="A70" s="198" t="s">
        <v>544</v>
      </c>
      <c r="B70" s="240">
        <v>0</v>
      </c>
      <c r="C70" s="173">
        <v>0</v>
      </c>
      <c r="D70" s="240">
        <v>1.2902500000000001E-2</v>
      </c>
      <c r="E70" s="173">
        <v>1.5067868263576628E-6</v>
      </c>
      <c r="F70" s="240">
        <v>6.8184999999999996E-2</v>
      </c>
      <c r="G70" s="173">
        <v>9.347869071689556E-6</v>
      </c>
      <c r="H70" s="173">
        <v>4.2846347607052886</v>
      </c>
      <c r="I70" s="173" t="s">
        <v>629</v>
      </c>
    </row>
    <row r="71" spans="1:9" x14ac:dyDescent="0.25">
      <c r="A71" s="198" t="s">
        <v>553</v>
      </c>
      <c r="B71" s="240">
        <v>9.3984720000000008E-2</v>
      </c>
      <c r="C71" s="173">
        <v>2.5719108449505736E-5</v>
      </c>
      <c r="D71" s="240">
        <v>1.236042E-2</v>
      </c>
      <c r="E71" s="173">
        <v>1.4434813427047303E-6</v>
      </c>
      <c r="F71" s="240">
        <v>5.9629190000000006E-2</v>
      </c>
      <c r="G71" s="173">
        <v>8.1749044653648203E-6</v>
      </c>
      <c r="H71" s="173">
        <v>3.8242041937086286</v>
      </c>
      <c r="I71" s="173">
        <v>-0.36554378201052251</v>
      </c>
    </row>
    <row r="72" spans="1:9" x14ac:dyDescent="0.25">
      <c r="A72" s="198" t="s">
        <v>559</v>
      </c>
      <c r="B72" s="240">
        <v>9.0752380000000007E-2</v>
      </c>
      <c r="C72" s="173">
        <v>2.4834572080129145E-5</v>
      </c>
      <c r="D72" s="240">
        <v>5.4563069999999998E-2</v>
      </c>
      <c r="E72" s="173">
        <v>6.3720143446332881E-6</v>
      </c>
      <c r="F72" s="240">
        <v>5.8070509999999999E-2</v>
      </c>
      <c r="G72" s="173">
        <v>7.9612161678703391E-6</v>
      </c>
      <c r="H72" s="173">
        <v>6.4282306695719216E-2</v>
      </c>
      <c r="I72" s="173">
        <v>-0.36012135439312998</v>
      </c>
    </row>
    <row r="73" spans="1:9" x14ac:dyDescent="0.25">
      <c r="A73" s="198" t="s">
        <v>485</v>
      </c>
      <c r="B73" s="240">
        <v>4.0190999999999998E-2</v>
      </c>
      <c r="C73" s="173">
        <v>1.099834832400506E-5</v>
      </c>
      <c r="D73" s="240">
        <v>13.334133</v>
      </c>
      <c r="E73" s="173">
        <v>1.5571940279248968E-3</v>
      </c>
      <c r="F73" s="240">
        <v>5.7709499999999997E-2</v>
      </c>
      <c r="G73" s="173">
        <v>7.9117232557405365E-6</v>
      </c>
      <c r="H73" s="173">
        <v>-0.99567204706897705</v>
      </c>
      <c r="I73" s="173">
        <v>0.43588116742554295</v>
      </c>
    </row>
    <row r="74" spans="1:9" x14ac:dyDescent="0.25">
      <c r="A74" s="198" t="s">
        <v>532</v>
      </c>
      <c r="B74" s="240">
        <v>0</v>
      </c>
      <c r="C74" s="173">
        <v>0</v>
      </c>
      <c r="D74" s="240">
        <v>1.526335</v>
      </c>
      <c r="E74" s="173">
        <v>1.7824929049475863E-4</v>
      </c>
      <c r="F74" s="240">
        <v>5.6349999999999997E-2</v>
      </c>
      <c r="G74" s="173">
        <v>7.7253416761708071E-6</v>
      </c>
      <c r="H74" s="173">
        <v>-0.96308149914664865</v>
      </c>
      <c r="I74" s="173" t="s">
        <v>629</v>
      </c>
    </row>
    <row r="75" spans="1:9" x14ac:dyDescent="0.25">
      <c r="A75" s="198" t="s">
        <v>497</v>
      </c>
      <c r="B75" s="240">
        <v>23.369485739999998</v>
      </c>
      <c r="C75" s="173">
        <v>6.3951069722422722E-3</v>
      </c>
      <c r="D75" s="240">
        <v>17.21164765</v>
      </c>
      <c r="E75" s="173">
        <v>2.0100200688959366E-3</v>
      </c>
      <c r="F75" s="240">
        <v>5.3419000000000001E-2</v>
      </c>
      <c r="G75" s="173">
        <v>7.3235142324643903E-6</v>
      </c>
      <c r="H75" s="173">
        <v>-0.99689634594628718</v>
      </c>
      <c r="I75" s="173">
        <v>-0.99771415594701918</v>
      </c>
    </row>
    <row r="76" spans="1:9" x14ac:dyDescent="0.25">
      <c r="A76" s="198" t="s">
        <v>540</v>
      </c>
      <c r="B76" s="240">
        <v>0</v>
      </c>
      <c r="C76" s="173">
        <v>0</v>
      </c>
      <c r="D76" s="240">
        <v>2.0914619999999998E-2</v>
      </c>
      <c r="E76" s="173">
        <v>2.4424626153285407E-6</v>
      </c>
      <c r="F76" s="240">
        <v>4.9000000000000002E-2</v>
      </c>
      <c r="G76" s="173">
        <v>6.7176884140615723E-6</v>
      </c>
      <c r="H76" s="173">
        <v>1.3428587275312678</v>
      </c>
      <c r="I76" s="173" t="s">
        <v>629</v>
      </c>
    </row>
    <row r="77" spans="1:9" x14ac:dyDescent="0.25">
      <c r="A77" s="198" t="s">
        <v>515</v>
      </c>
      <c r="B77" s="240">
        <v>0</v>
      </c>
      <c r="C77" s="173">
        <v>0</v>
      </c>
      <c r="D77" s="240">
        <v>0.87646404</v>
      </c>
      <c r="E77" s="173">
        <v>1.0235570387507969E-4</v>
      </c>
      <c r="F77" s="240">
        <v>4.8229569999999999E-2</v>
      </c>
      <c r="G77" s="173">
        <v>6.6120657878402358E-6</v>
      </c>
      <c r="H77" s="173">
        <v>-0.94497256270776375</v>
      </c>
      <c r="I77" s="173" t="s">
        <v>629</v>
      </c>
    </row>
    <row r="78" spans="1:9" x14ac:dyDescent="0.25">
      <c r="A78" s="198" t="s">
        <v>488</v>
      </c>
      <c r="B78" s="240">
        <v>2.43711E-2</v>
      </c>
      <c r="C78" s="173">
        <v>6.6692007374576333E-6</v>
      </c>
      <c r="D78" s="240">
        <v>9.4216963200000006</v>
      </c>
      <c r="E78" s="173">
        <v>1.1002897033069925E-3</v>
      </c>
      <c r="F78" s="240">
        <v>4.7409160000000006E-2</v>
      </c>
      <c r="G78" s="173">
        <v>6.4995911194365583E-6</v>
      </c>
      <c r="H78" s="173">
        <v>-0.9949680865961088</v>
      </c>
      <c r="I78" s="173">
        <v>0.94530242787563989</v>
      </c>
    </row>
    <row r="79" spans="1:9" x14ac:dyDescent="0.25">
      <c r="A79" s="198" t="s">
        <v>542</v>
      </c>
      <c r="B79" s="240">
        <v>4.5892000000000002E-2</v>
      </c>
      <c r="C79" s="173">
        <v>1.255843848834914E-5</v>
      </c>
      <c r="D79" s="240">
        <v>2.0441999999999998E-2</v>
      </c>
      <c r="E79" s="173">
        <v>2.3872688474639286E-6</v>
      </c>
      <c r="F79" s="240">
        <v>4.7073540000000004E-2</v>
      </c>
      <c r="G79" s="173">
        <v>6.4535790666706938E-6</v>
      </c>
      <c r="H79" s="173">
        <v>1.3027854417375995</v>
      </c>
      <c r="I79" s="173">
        <v>2.5746099538045852E-2</v>
      </c>
    </row>
    <row r="80" spans="1:9" x14ac:dyDescent="0.25">
      <c r="A80" s="198" t="s">
        <v>513</v>
      </c>
      <c r="B80" s="240">
        <v>14.40917776</v>
      </c>
      <c r="C80" s="173">
        <v>3.943100596327213E-3</v>
      </c>
      <c r="D80" s="240">
        <v>0.76372037000000004</v>
      </c>
      <c r="E80" s="173">
        <v>8.9189210814725827E-5</v>
      </c>
      <c r="F80" s="240">
        <v>4.6087400000000001E-2</v>
      </c>
      <c r="G80" s="173">
        <v>6.3183835309024752E-6</v>
      </c>
      <c r="H80" s="173">
        <v>-0.93965409093383223</v>
      </c>
      <c r="I80" s="173">
        <v>-0.99680152464161143</v>
      </c>
    </row>
    <row r="81" spans="1:9" x14ac:dyDescent="0.25">
      <c r="A81" s="198" t="s">
        <v>349</v>
      </c>
      <c r="B81" s="240">
        <v>0</v>
      </c>
      <c r="C81" s="173">
        <v>0</v>
      </c>
      <c r="D81" s="240">
        <v>1.2567114799999999</v>
      </c>
      <c r="E81" s="173">
        <v>1.4676196881196986E-4</v>
      </c>
      <c r="F81" s="240">
        <v>4.1131260000000003E-2</v>
      </c>
      <c r="G81" s="173">
        <v>5.6389181379133509E-6</v>
      </c>
      <c r="H81" s="173">
        <v>-0.96727072151835514</v>
      </c>
      <c r="I81" s="173" t="s">
        <v>629</v>
      </c>
    </row>
    <row r="82" spans="1:9" x14ac:dyDescent="0.25">
      <c r="A82" s="198" t="s">
        <v>343</v>
      </c>
      <c r="B82" s="240">
        <v>0.75346749999999996</v>
      </c>
      <c r="C82" s="173">
        <v>2.0618790315785334E-4</v>
      </c>
      <c r="D82" s="240">
        <v>1.16753803</v>
      </c>
      <c r="E82" s="173">
        <v>1.363480661015755E-4</v>
      </c>
      <c r="F82" s="240">
        <v>3.7714360000000002E-2</v>
      </c>
      <c r="G82" s="173">
        <v>5.1704759023621878E-6</v>
      </c>
      <c r="H82" s="173">
        <v>-0.96769753187397245</v>
      </c>
      <c r="I82" s="173">
        <v>-0.94994560482038048</v>
      </c>
    </row>
    <row r="83" spans="1:9" x14ac:dyDescent="0.25">
      <c r="A83" s="198" t="s">
        <v>521</v>
      </c>
      <c r="B83" s="240">
        <v>0</v>
      </c>
      <c r="C83" s="173">
        <v>0</v>
      </c>
      <c r="D83" s="240">
        <v>0.25928229999999997</v>
      </c>
      <c r="E83" s="173">
        <v>3.0279647661128879E-5</v>
      </c>
      <c r="F83" s="240">
        <v>2.409681E-2</v>
      </c>
      <c r="G83" s="173">
        <v>3.3035685990376126E-6</v>
      </c>
      <c r="H83" s="173">
        <v>-0.90706342083512836</v>
      </c>
      <c r="I83" s="173" t="s">
        <v>629</v>
      </c>
    </row>
    <row r="84" spans="1:9" x14ac:dyDescent="0.25">
      <c r="A84" s="198" t="s">
        <v>557</v>
      </c>
      <c r="B84" s="240">
        <v>0</v>
      </c>
      <c r="C84" s="173">
        <v>0</v>
      </c>
      <c r="D84" s="240">
        <v>0</v>
      </c>
      <c r="E84" s="173">
        <v>0</v>
      </c>
      <c r="F84" s="240">
        <v>0.02</v>
      </c>
      <c r="G84" s="173">
        <v>2.7419136383924783E-6</v>
      </c>
      <c r="H84" s="173" t="s">
        <v>629</v>
      </c>
      <c r="I84" s="173" t="s">
        <v>629</v>
      </c>
    </row>
    <row r="85" spans="1:9" x14ac:dyDescent="0.25">
      <c r="A85" s="198" t="s">
        <v>568</v>
      </c>
      <c r="B85" s="240">
        <v>0</v>
      </c>
      <c r="C85" s="173">
        <v>0</v>
      </c>
      <c r="D85" s="240">
        <v>0</v>
      </c>
      <c r="E85" s="173">
        <v>0</v>
      </c>
      <c r="F85" s="240">
        <v>1.3183E-2</v>
      </c>
      <c r="G85" s="173">
        <v>1.8073323747464022E-6</v>
      </c>
      <c r="H85" s="173" t="s">
        <v>629</v>
      </c>
      <c r="I85" s="173" t="s">
        <v>629</v>
      </c>
    </row>
    <row r="86" spans="1:9" x14ac:dyDescent="0.25">
      <c r="A86" s="198" t="s">
        <v>548</v>
      </c>
      <c r="B86" s="240">
        <v>3.4000000000000002E-2</v>
      </c>
      <c r="C86" s="173">
        <v>9.3041686700050287E-6</v>
      </c>
      <c r="D86" s="240">
        <v>3.6099999999999999E-3</v>
      </c>
      <c r="E86" s="173">
        <v>4.2158499850038076E-7</v>
      </c>
      <c r="F86" s="240">
        <v>1.3013500000000001E-2</v>
      </c>
      <c r="G86" s="173">
        <v>1.7840946566610259E-6</v>
      </c>
      <c r="H86" s="173">
        <v>2.6048476454293632</v>
      </c>
      <c r="I86" s="173">
        <v>-0.61725000000000008</v>
      </c>
    </row>
    <row r="87" spans="1:9" x14ac:dyDescent="0.25">
      <c r="A87" s="198" t="s">
        <v>566</v>
      </c>
      <c r="B87" s="240">
        <v>0</v>
      </c>
      <c r="C87" s="173">
        <v>0</v>
      </c>
      <c r="D87" s="240">
        <v>0</v>
      </c>
      <c r="E87" s="173">
        <v>0</v>
      </c>
      <c r="F87" s="240">
        <v>1.0651000000000001E-2</v>
      </c>
      <c r="G87" s="173">
        <v>1.4602061081259146E-6</v>
      </c>
      <c r="H87" s="173" t="s">
        <v>629</v>
      </c>
      <c r="I87" s="173" t="s">
        <v>629</v>
      </c>
    </row>
    <row r="88" spans="1:9" x14ac:dyDescent="0.25">
      <c r="A88" s="198" t="s">
        <v>537</v>
      </c>
      <c r="B88" s="240">
        <v>5.1850000000000004E-3</v>
      </c>
      <c r="C88" s="173">
        <v>1.4188857221757669E-6</v>
      </c>
      <c r="D88" s="240">
        <v>3.8699999999999998E-2</v>
      </c>
      <c r="E88" s="173">
        <v>4.5194846099625302E-6</v>
      </c>
      <c r="F88" s="240">
        <v>8.2740899999999996E-3</v>
      </c>
      <c r="G88" s="173">
        <v>1.1343420108143411E-6</v>
      </c>
      <c r="H88" s="173">
        <v>-0.78619922480620152</v>
      </c>
      <c r="I88" s="173">
        <v>0.59577434908389559</v>
      </c>
    </row>
    <row r="89" spans="1:9" x14ac:dyDescent="0.25">
      <c r="A89" s="198" t="s">
        <v>591</v>
      </c>
      <c r="B89" s="240">
        <v>0.54395700000000002</v>
      </c>
      <c r="C89" s="173">
        <v>1.4885493168323311E-4</v>
      </c>
      <c r="D89" s="240">
        <v>0</v>
      </c>
      <c r="E89" s="173">
        <v>0</v>
      </c>
      <c r="F89" s="240">
        <v>5.0000000000000001E-4</v>
      </c>
      <c r="G89" s="173">
        <v>6.8547840959811958E-8</v>
      </c>
      <c r="H89" s="173" t="s">
        <v>629</v>
      </c>
      <c r="I89" s="173">
        <v>-0.99908080969635471</v>
      </c>
    </row>
    <row r="90" spans="1:9" x14ac:dyDescent="0.25">
      <c r="A90" s="198" t="s">
        <v>340</v>
      </c>
      <c r="B90" s="240">
        <v>2.5149999999999999E-3</v>
      </c>
      <c r="C90" s="173">
        <v>6.8823482956066599E-7</v>
      </c>
      <c r="D90" s="240">
        <v>2.9999999999999997E-4</v>
      </c>
      <c r="E90" s="173">
        <v>3.5034764418314189E-8</v>
      </c>
      <c r="F90" s="240">
        <v>4.0000000000000002E-4</v>
      </c>
      <c r="G90" s="173">
        <v>5.4838272767849573E-8</v>
      </c>
      <c r="H90" s="173">
        <v>0.33333333333333348</v>
      </c>
      <c r="I90" s="173">
        <v>-0.84095427435387671</v>
      </c>
    </row>
    <row r="91" spans="1:9" x14ac:dyDescent="0.25">
      <c r="A91" s="198" t="s">
        <v>533</v>
      </c>
      <c r="B91" s="240">
        <v>1.8287970000000001E-2</v>
      </c>
      <c r="C91" s="173">
        <v>5.0045399268232901E-6</v>
      </c>
      <c r="D91" s="240">
        <v>5.0562999999999997E-2</v>
      </c>
      <c r="E91" s="173">
        <v>5.904875977610734E-6</v>
      </c>
      <c r="F91" s="240">
        <v>2.05E-4</v>
      </c>
      <c r="G91" s="173">
        <v>2.8104614793522903E-8</v>
      </c>
      <c r="H91" s="173">
        <v>-0.99594565195894236</v>
      </c>
      <c r="I91" s="173">
        <v>-0.98879044530366134</v>
      </c>
    </row>
    <row r="92" spans="1:9" x14ac:dyDescent="0.25">
      <c r="A92" s="198" t="s">
        <v>526</v>
      </c>
      <c r="B92" s="240">
        <v>0.26318522999999999</v>
      </c>
      <c r="C92" s="173">
        <v>7.2021169746296101E-5</v>
      </c>
      <c r="D92" s="240">
        <v>0.11593199999999999</v>
      </c>
      <c r="E92" s="173">
        <v>1.3538834361813335E-5</v>
      </c>
      <c r="F92" s="240">
        <v>1.9599999999999999E-4</v>
      </c>
      <c r="G92" s="173">
        <v>2.6870753656246287E-8</v>
      </c>
      <c r="H92" s="173">
        <v>-0.99830935375910013</v>
      </c>
      <c r="I92" s="173">
        <v>-0.99925527735731978</v>
      </c>
    </row>
    <row r="93" spans="1:9" x14ac:dyDescent="0.25">
      <c r="A93" s="198" t="s">
        <v>549</v>
      </c>
      <c r="B93" s="240">
        <v>2.075E-3</v>
      </c>
      <c r="C93" s="173">
        <v>5.6782794089001279E-7</v>
      </c>
      <c r="D93" s="240">
        <v>2.555E-3</v>
      </c>
      <c r="E93" s="173">
        <v>2.9837941029597584E-7</v>
      </c>
      <c r="F93" s="240">
        <v>1.4999999999999999E-4</v>
      </c>
      <c r="G93" s="173">
        <v>2.0564352287943587E-8</v>
      </c>
      <c r="H93" s="173">
        <v>-0.94129158512720157</v>
      </c>
      <c r="I93" s="173">
        <v>-0.92771084337349397</v>
      </c>
    </row>
    <row r="94" spans="1:9" x14ac:dyDescent="0.25">
      <c r="A94" s="198" t="s">
        <v>577</v>
      </c>
      <c r="B94" s="240">
        <v>3.2000000000000003E-4</v>
      </c>
      <c r="C94" s="173">
        <v>8.7568646305929687E-8</v>
      </c>
      <c r="D94" s="240">
        <v>0</v>
      </c>
      <c r="E94" s="173">
        <v>0</v>
      </c>
      <c r="F94" s="240">
        <v>6.0000000000000002E-5</v>
      </c>
      <c r="G94" s="173">
        <v>8.2257409151774346E-9</v>
      </c>
      <c r="H94" s="173" t="s">
        <v>629</v>
      </c>
      <c r="I94" s="173">
        <v>-0.8125</v>
      </c>
    </row>
    <row r="95" spans="1:9" x14ac:dyDescent="0.25">
      <c r="A95" s="198" t="s">
        <v>551</v>
      </c>
      <c r="B95" s="240">
        <v>0.75558499999999995</v>
      </c>
      <c r="C95" s="173">
        <v>2.0676736130958084E-4</v>
      </c>
      <c r="D95" s="240">
        <v>2E-3</v>
      </c>
      <c r="E95" s="173">
        <v>2.335650961220946E-7</v>
      </c>
      <c r="F95" s="240">
        <v>0</v>
      </c>
      <c r="G95" s="173">
        <v>0</v>
      </c>
      <c r="H95" s="173">
        <v>-1</v>
      </c>
      <c r="I95" s="173">
        <v>-1</v>
      </c>
    </row>
    <row r="96" spans="1:9" x14ac:dyDescent="0.25">
      <c r="A96" s="198" t="s">
        <v>528</v>
      </c>
      <c r="B96" s="240">
        <v>0</v>
      </c>
      <c r="C96" s="173">
        <v>0</v>
      </c>
      <c r="D96" s="240">
        <v>0.10852508</v>
      </c>
      <c r="E96" s="173">
        <v>1.2673835370929002E-5</v>
      </c>
      <c r="F96" s="240">
        <v>0</v>
      </c>
      <c r="G96" s="173">
        <v>0</v>
      </c>
      <c r="H96" s="173">
        <v>-1</v>
      </c>
      <c r="I96" s="173" t="s">
        <v>629</v>
      </c>
    </row>
    <row r="97" spans="1:9" x14ac:dyDescent="0.25">
      <c r="A97" s="198" t="s">
        <v>516</v>
      </c>
      <c r="B97" s="240">
        <v>1.0000000000000001E-5</v>
      </c>
      <c r="C97" s="173">
        <v>2.7365201970603027E-9</v>
      </c>
      <c r="D97" s="240">
        <v>0.68035349000000001</v>
      </c>
      <c r="E97" s="173">
        <v>7.9453414144426259E-5</v>
      </c>
      <c r="F97" s="240">
        <v>0</v>
      </c>
      <c r="G97" s="173">
        <v>0</v>
      </c>
      <c r="H97" s="173">
        <v>-1</v>
      </c>
      <c r="I97" s="173">
        <v>-1</v>
      </c>
    </row>
    <row r="98" spans="1:9" x14ac:dyDescent="0.25">
      <c r="A98" s="198" t="s">
        <v>578</v>
      </c>
      <c r="B98" s="240">
        <v>0</v>
      </c>
      <c r="C98" s="173">
        <v>0</v>
      </c>
      <c r="D98" s="240">
        <v>0</v>
      </c>
      <c r="E98" s="173">
        <v>0</v>
      </c>
      <c r="F98" s="240">
        <v>0</v>
      </c>
      <c r="G98" s="173">
        <v>0</v>
      </c>
      <c r="H98" s="173" t="s">
        <v>629</v>
      </c>
      <c r="I98" s="173" t="s">
        <v>629</v>
      </c>
    </row>
    <row r="99" spans="1:9" x14ac:dyDescent="0.25">
      <c r="A99" s="198" t="s">
        <v>512</v>
      </c>
      <c r="B99" s="240">
        <v>0</v>
      </c>
      <c r="C99" s="173">
        <v>0</v>
      </c>
      <c r="D99" s="240">
        <v>0.92587447</v>
      </c>
      <c r="E99" s="173">
        <v>1.081259797912717E-4</v>
      </c>
      <c r="F99" s="240">
        <v>0</v>
      </c>
      <c r="G99" s="173">
        <v>0</v>
      </c>
      <c r="H99" s="173">
        <v>-1</v>
      </c>
      <c r="I99" s="173" t="s">
        <v>629</v>
      </c>
    </row>
    <row r="100" spans="1:9" x14ac:dyDescent="0.25">
      <c r="A100" s="198" t="s">
        <v>338</v>
      </c>
      <c r="B100" s="240">
        <v>0</v>
      </c>
      <c r="C100" s="173">
        <v>0</v>
      </c>
      <c r="D100" s="240">
        <v>0</v>
      </c>
      <c r="E100" s="173">
        <v>0</v>
      </c>
      <c r="F100" s="240">
        <v>0</v>
      </c>
      <c r="G100" s="173">
        <v>0</v>
      </c>
      <c r="H100" s="173" t="s">
        <v>629</v>
      </c>
      <c r="I100" s="173" t="s">
        <v>629</v>
      </c>
    </row>
    <row r="101" spans="1:9" x14ac:dyDescent="0.25">
      <c r="A101" s="198" t="s">
        <v>603</v>
      </c>
      <c r="B101" s="240">
        <v>4.9791000000000002E-2</v>
      </c>
      <c r="C101" s="173">
        <v>1.3625407713182952E-5</v>
      </c>
      <c r="D101" s="240">
        <v>0</v>
      </c>
      <c r="E101" s="173">
        <v>0</v>
      </c>
      <c r="F101" s="240">
        <v>0</v>
      </c>
      <c r="G101" s="173">
        <v>0</v>
      </c>
      <c r="H101" s="173" t="s">
        <v>629</v>
      </c>
      <c r="I101" s="173">
        <v>-1</v>
      </c>
    </row>
    <row r="102" spans="1:9" x14ac:dyDescent="0.25">
      <c r="A102" s="198" t="s">
        <v>623</v>
      </c>
      <c r="B102" s="240">
        <v>5.6292000000000002E-2</v>
      </c>
      <c r="C102" s="173">
        <v>1.5404419493291856E-5</v>
      </c>
      <c r="D102" s="240">
        <v>0</v>
      </c>
      <c r="E102" s="173">
        <v>0</v>
      </c>
      <c r="F102" s="240">
        <v>0</v>
      </c>
      <c r="G102" s="173">
        <v>0</v>
      </c>
      <c r="H102" s="173" t="s">
        <v>629</v>
      </c>
      <c r="I102" s="173">
        <v>-1</v>
      </c>
    </row>
    <row r="103" spans="1:9" x14ac:dyDescent="0.25">
      <c r="A103" s="198" t="s">
        <v>558</v>
      </c>
      <c r="B103" s="240">
        <v>8.2694000000000004E-2</v>
      </c>
      <c r="C103" s="173">
        <v>2.2629380117570466E-5</v>
      </c>
      <c r="D103" s="240">
        <v>0</v>
      </c>
      <c r="E103" s="173">
        <v>0</v>
      </c>
      <c r="F103" s="240">
        <v>0</v>
      </c>
      <c r="G103" s="173">
        <v>0</v>
      </c>
      <c r="H103" s="173" t="s">
        <v>629</v>
      </c>
      <c r="I103" s="173">
        <v>-1</v>
      </c>
    </row>
    <row r="104" spans="1:9" x14ac:dyDescent="0.25">
      <c r="A104" s="198" t="s">
        <v>335</v>
      </c>
      <c r="B104" s="240">
        <v>0</v>
      </c>
      <c r="C104" s="173">
        <v>0</v>
      </c>
      <c r="D104" s="240">
        <v>3.5851458199999997</v>
      </c>
      <c r="E104" s="173">
        <v>4.1868246403001279E-4</v>
      </c>
      <c r="F104" s="240">
        <v>0</v>
      </c>
      <c r="G104" s="173">
        <v>0</v>
      </c>
      <c r="H104" s="173">
        <v>-1</v>
      </c>
      <c r="I104" s="173" t="s">
        <v>629</v>
      </c>
    </row>
    <row r="105" spans="1:9" x14ac:dyDescent="0.25">
      <c r="A105" s="198" t="s">
        <v>350</v>
      </c>
      <c r="B105" s="240">
        <v>0</v>
      </c>
      <c r="C105" s="173">
        <v>0</v>
      </c>
      <c r="D105" s="240">
        <v>1.1039500000000001E-2</v>
      </c>
      <c r="E105" s="173">
        <v>1.2892209393199317E-6</v>
      </c>
      <c r="F105" s="240">
        <v>0</v>
      </c>
      <c r="G105" s="173">
        <v>0</v>
      </c>
      <c r="H105" s="173">
        <v>-1</v>
      </c>
      <c r="I105" s="173" t="s">
        <v>629</v>
      </c>
    </row>
    <row r="106" spans="1:9" x14ac:dyDescent="0.25">
      <c r="A106" s="198" t="s">
        <v>563</v>
      </c>
      <c r="B106" s="240">
        <v>1.2740321299999999</v>
      </c>
      <c r="C106" s="173">
        <v>3.4864146554487566E-4</v>
      </c>
      <c r="D106" s="240">
        <v>0</v>
      </c>
      <c r="E106" s="173">
        <v>0</v>
      </c>
      <c r="F106" s="240">
        <v>0</v>
      </c>
      <c r="G106" s="173">
        <v>0</v>
      </c>
      <c r="H106" s="173" t="s">
        <v>629</v>
      </c>
      <c r="I106" s="173">
        <v>-1</v>
      </c>
    </row>
    <row r="107" spans="1:9" x14ac:dyDescent="0.25">
      <c r="A107" s="198" t="s">
        <v>341</v>
      </c>
      <c r="B107" s="240">
        <v>0</v>
      </c>
      <c r="C107" s="173">
        <v>0</v>
      </c>
      <c r="D107" s="240">
        <v>2.35E-2</v>
      </c>
      <c r="E107" s="173">
        <v>2.7443898794346115E-6</v>
      </c>
      <c r="F107" s="240">
        <v>0</v>
      </c>
      <c r="G107" s="173">
        <v>0</v>
      </c>
      <c r="H107" s="173">
        <v>-1</v>
      </c>
      <c r="I107" s="173" t="s">
        <v>629</v>
      </c>
    </row>
    <row r="108" spans="1:9" x14ac:dyDescent="0.25">
      <c r="A108" s="198" t="s">
        <v>554</v>
      </c>
      <c r="B108" s="240">
        <v>0</v>
      </c>
      <c r="C108" s="173">
        <v>0</v>
      </c>
      <c r="D108" s="240">
        <v>7.8200000000000003E-4</v>
      </c>
      <c r="E108" s="173">
        <v>9.1323952583738992E-8</v>
      </c>
      <c r="F108" s="240">
        <v>0</v>
      </c>
      <c r="G108" s="173">
        <v>0</v>
      </c>
      <c r="H108" s="173">
        <v>-1</v>
      </c>
      <c r="I108" s="173" t="s">
        <v>629</v>
      </c>
    </row>
    <row r="109" spans="1:9" x14ac:dyDescent="0.25">
      <c r="A109" s="198" t="s">
        <v>552</v>
      </c>
      <c r="B109" s="240">
        <v>0</v>
      </c>
      <c r="C109" s="173">
        <v>0</v>
      </c>
      <c r="D109" s="240">
        <v>1.8029999999999999E-3</v>
      </c>
      <c r="E109" s="173">
        <v>2.1055893415406828E-7</v>
      </c>
      <c r="F109" s="240">
        <v>0</v>
      </c>
      <c r="G109" s="173">
        <v>0</v>
      </c>
      <c r="H109" s="173">
        <v>-1</v>
      </c>
      <c r="I109" s="173" t="s">
        <v>629</v>
      </c>
    </row>
    <row r="110" spans="1:9" x14ac:dyDescent="0.25">
      <c r="A110" s="198" t="s">
        <v>387</v>
      </c>
      <c r="B110" s="240">
        <v>0</v>
      </c>
      <c r="C110" s="173">
        <v>0</v>
      </c>
      <c r="D110" s="240">
        <v>6.9999999999999999E-4</v>
      </c>
      <c r="E110" s="173">
        <v>8.1747783642733106E-8</v>
      </c>
      <c r="F110" s="240">
        <v>0</v>
      </c>
      <c r="G110" s="173">
        <v>0</v>
      </c>
      <c r="H110" s="173">
        <v>-1</v>
      </c>
      <c r="I110" s="173" t="s">
        <v>629</v>
      </c>
    </row>
    <row r="111" spans="1:9" x14ac:dyDescent="0.25">
      <c r="A111" s="198" t="s">
        <v>590</v>
      </c>
      <c r="B111" s="240">
        <v>0</v>
      </c>
      <c r="C111" s="173">
        <v>0</v>
      </c>
      <c r="D111" s="240">
        <v>0</v>
      </c>
      <c r="E111" s="173">
        <v>0</v>
      </c>
      <c r="F111" s="240">
        <v>0</v>
      </c>
      <c r="G111" s="173">
        <v>0</v>
      </c>
      <c r="H111" s="173" t="s">
        <v>629</v>
      </c>
      <c r="I111" s="173" t="s">
        <v>629</v>
      </c>
    </row>
    <row r="112" spans="1:9" x14ac:dyDescent="0.25">
      <c r="A112" s="198" t="s">
        <v>546</v>
      </c>
      <c r="B112" s="240">
        <v>0</v>
      </c>
      <c r="C112" s="173">
        <v>0</v>
      </c>
      <c r="D112" s="240">
        <v>4.2300000000000003E-3</v>
      </c>
      <c r="E112" s="173">
        <v>4.9399017829823014E-7</v>
      </c>
      <c r="F112" s="240">
        <v>0</v>
      </c>
      <c r="G112" s="173">
        <v>0</v>
      </c>
      <c r="H112" s="173">
        <v>-1</v>
      </c>
      <c r="I112" s="173" t="s">
        <v>629</v>
      </c>
    </row>
    <row r="113" spans="1:9" x14ac:dyDescent="0.25">
      <c r="A113" s="198" t="s">
        <v>624</v>
      </c>
      <c r="B113" s="240">
        <v>2.1000000000000001E-2</v>
      </c>
      <c r="C113" s="173">
        <v>5.7466924138266354E-6</v>
      </c>
      <c r="D113" s="240">
        <v>0</v>
      </c>
      <c r="E113" s="173">
        <v>0</v>
      </c>
      <c r="F113" s="240">
        <v>0</v>
      </c>
      <c r="G113" s="173">
        <v>0</v>
      </c>
      <c r="H113" s="173" t="s">
        <v>629</v>
      </c>
      <c r="I113" s="173">
        <v>-1</v>
      </c>
    </row>
    <row r="114" spans="1:9" x14ac:dyDescent="0.25">
      <c r="A114" s="198" t="s">
        <v>543</v>
      </c>
      <c r="B114" s="240">
        <v>0</v>
      </c>
      <c r="C114" s="173">
        <v>0</v>
      </c>
      <c r="D114" s="240">
        <v>1.5232241200000001</v>
      </c>
      <c r="E114" s="173">
        <v>1.7788599400164648E-4</v>
      </c>
      <c r="F114" s="240">
        <v>0</v>
      </c>
      <c r="G114" s="173">
        <v>0</v>
      </c>
      <c r="H114" s="173">
        <v>-1</v>
      </c>
      <c r="I114" s="173" t="s">
        <v>629</v>
      </c>
    </row>
    <row r="115" spans="1:9" x14ac:dyDescent="0.25">
      <c r="A115" s="198" t="s">
        <v>547</v>
      </c>
      <c r="B115" s="240">
        <v>9.6450000000000008E-3</v>
      </c>
      <c r="C115" s="173">
        <v>2.6393737300646619E-6</v>
      </c>
      <c r="D115" s="240">
        <v>4.1999999999999997E-3</v>
      </c>
      <c r="E115" s="173">
        <v>4.9048670185639863E-7</v>
      </c>
      <c r="F115" s="240">
        <v>0</v>
      </c>
      <c r="G115" s="173">
        <v>0</v>
      </c>
      <c r="H115" s="173">
        <v>-1</v>
      </c>
      <c r="I115" s="173">
        <v>-1</v>
      </c>
    </row>
    <row r="116" spans="1:9" x14ac:dyDescent="0.25">
      <c r="A116" s="198" t="s">
        <v>625</v>
      </c>
      <c r="B116" s="240">
        <v>1.2500000000000001E-2</v>
      </c>
      <c r="C116" s="173">
        <v>3.4206502463253782E-6</v>
      </c>
      <c r="D116" s="240">
        <v>0</v>
      </c>
      <c r="E116" s="173">
        <v>0</v>
      </c>
      <c r="F116" s="240">
        <v>0</v>
      </c>
      <c r="G116" s="173">
        <v>0</v>
      </c>
      <c r="H116" s="173" t="s">
        <v>629</v>
      </c>
      <c r="I116" s="173">
        <v>-1</v>
      </c>
    </row>
    <row r="117" spans="1:9" x14ac:dyDescent="0.25">
      <c r="A117" s="198" t="s">
        <v>626</v>
      </c>
      <c r="B117" s="240">
        <v>4.3611000000000006E-3</v>
      </c>
      <c r="C117" s="173">
        <v>1.1934238231399686E-6</v>
      </c>
      <c r="D117" s="240">
        <v>0</v>
      </c>
      <c r="E117" s="173">
        <v>0</v>
      </c>
      <c r="F117" s="240">
        <v>0</v>
      </c>
      <c r="G117" s="173">
        <v>0</v>
      </c>
      <c r="H117" s="173" t="s">
        <v>629</v>
      </c>
      <c r="I117" s="173">
        <v>-1</v>
      </c>
    </row>
    <row r="118" spans="1:9" x14ac:dyDescent="0.25">
      <c r="A118" s="198" t="s">
        <v>550</v>
      </c>
      <c r="B118" s="240">
        <v>0</v>
      </c>
      <c r="C118" s="173">
        <v>0</v>
      </c>
      <c r="D118" s="240">
        <v>2.0028800000000003E-3</v>
      </c>
      <c r="E118" s="173">
        <v>2.3390142986051045E-7</v>
      </c>
      <c r="F118" s="240">
        <v>0</v>
      </c>
      <c r="G118" s="173">
        <v>0</v>
      </c>
      <c r="H118" s="173">
        <v>-1</v>
      </c>
      <c r="I118" s="173" t="s">
        <v>629</v>
      </c>
    </row>
    <row r="119" spans="1:9" x14ac:dyDescent="0.25">
      <c r="A119" s="198" t="s">
        <v>584</v>
      </c>
      <c r="B119" s="240">
        <v>0</v>
      </c>
      <c r="C119" s="173">
        <v>0</v>
      </c>
      <c r="D119" s="240">
        <v>0</v>
      </c>
      <c r="E119" s="173">
        <v>0</v>
      </c>
      <c r="F119" s="240">
        <v>0</v>
      </c>
      <c r="G119" s="173">
        <v>0</v>
      </c>
      <c r="H119" s="173" t="s">
        <v>629</v>
      </c>
      <c r="I119" s="173" t="s">
        <v>629</v>
      </c>
    </row>
    <row r="120" spans="1:9" x14ac:dyDescent="0.25">
      <c r="A120" s="198" t="s">
        <v>592</v>
      </c>
      <c r="B120" s="240">
        <v>1.3728000000000001E-2</v>
      </c>
      <c r="C120" s="173">
        <v>3.7566949265243833E-6</v>
      </c>
      <c r="D120" s="240">
        <v>0</v>
      </c>
      <c r="E120" s="173">
        <v>0</v>
      </c>
      <c r="F120" s="240">
        <v>0</v>
      </c>
      <c r="G120" s="173">
        <v>0</v>
      </c>
      <c r="H120" s="173" t="s">
        <v>629</v>
      </c>
      <c r="I120" s="173">
        <v>-1</v>
      </c>
    </row>
    <row r="121" spans="1:9" x14ac:dyDescent="0.25">
      <c r="A121" s="198" t="s">
        <v>507</v>
      </c>
      <c r="B121" s="240">
        <v>0</v>
      </c>
      <c r="C121" s="173">
        <v>0</v>
      </c>
      <c r="D121" s="240">
        <v>1.8041634499999999</v>
      </c>
      <c r="E121" s="173">
        <v>2.1069480480960989E-4</v>
      </c>
      <c r="F121" s="240">
        <v>0</v>
      </c>
      <c r="G121" s="173">
        <v>0</v>
      </c>
      <c r="H121" s="173">
        <v>-1</v>
      </c>
      <c r="I121" s="173" t="s">
        <v>629</v>
      </c>
    </row>
    <row r="122" spans="1:9" x14ac:dyDescent="0.25">
      <c r="A122" s="198" t="s">
        <v>562</v>
      </c>
      <c r="B122" s="240">
        <v>2.3337319999999998E-2</v>
      </c>
      <c r="C122" s="173">
        <v>6.3863047525259334E-6</v>
      </c>
      <c r="D122" s="240">
        <v>0</v>
      </c>
      <c r="E122" s="173">
        <v>0</v>
      </c>
      <c r="F122" s="240">
        <v>0</v>
      </c>
      <c r="G122" s="173">
        <v>0</v>
      </c>
      <c r="H122" s="173" t="s">
        <v>629</v>
      </c>
      <c r="I122" s="173">
        <v>-1</v>
      </c>
    </row>
    <row r="123" spans="1:9" x14ac:dyDescent="0.25">
      <c r="A123" s="198" t="s">
        <v>613</v>
      </c>
      <c r="B123" s="240">
        <v>5.0000000000000004E-6</v>
      </c>
      <c r="C123" s="173">
        <v>1.3682600985301514E-9</v>
      </c>
      <c r="D123" s="240">
        <v>0</v>
      </c>
      <c r="E123" s="173">
        <v>0</v>
      </c>
      <c r="F123" s="240">
        <v>0</v>
      </c>
      <c r="G123" s="173">
        <v>0</v>
      </c>
      <c r="H123" s="173" t="s">
        <v>629</v>
      </c>
      <c r="I123" s="173">
        <v>-1</v>
      </c>
    </row>
    <row r="124" spans="1:9" x14ac:dyDescent="0.25">
      <c r="A124" s="198" t="s">
        <v>344</v>
      </c>
      <c r="B124" s="240">
        <v>0</v>
      </c>
      <c r="C124" s="173">
        <v>0</v>
      </c>
      <c r="D124" s="240">
        <v>1E-4</v>
      </c>
      <c r="E124" s="173">
        <v>1.1678254806104731E-8</v>
      </c>
      <c r="F124" s="240">
        <v>0</v>
      </c>
      <c r="G124" s="173">
        <v>0</v>
      </c>
      <c r="H124" s="173">
        <v>-1</v>
      </c>
      <c r="I124" s="173" t="s">
        <v>629</v>
      </c>
    </row>
    <row r="125" spans="1:9" x14ac:dyDescent="0.25">
      <c r="A125" s="198" t="s">
        <v>588</v>
      </c>
      <c r="B125" s="240">
        <v>1.0909085900000002</v>
      </c>
      <c r="C125" s="173">
        <v>2.985293389681577E-4</v>
      </c>
      <c r="D125" s="240">
        <v>0</v>
      </c>
      <c r="E125" s="173">
        <v>0</v>
      </c>
      <c r="F125" s="240">
        <v>0</v>
      </c>
      <c r="G125" s="173">
        <v>0</v>
      </c>
      <c r="H125" s="173" t="s">
        <v>629</v>
      </c>
      <c r="I125" s="173">
        <v>-1</v>
      </c>
    </row>
    <row r="126" spans="1:9" x14ac:dyDescent="0.25">
      <c r="A126" s="198" t="s">
        <v>531</v>
      </c>
      <c r="B126" s="240">
        <v>8.9569999999999997E-3</v>
      </c>
      <c r="C126" s="173">
        <v>2.4511011405069128E-6</v>
      </c>
      <c r="D126" s="240">
        <v>8.4089330000000004E-2</v>
      </c>
      <c r="E126" s="173">
        <v>9.8201662221462674E-6</v>
      </c>
      <c r="F126" s="240">
        <v>0</v>
      </c>
      <c r="G126" s="173">
        <v>0</v>
      </c>
      <c r="H126" s="173">
        <v>-1</v>
      </c>
      <c r="I126" s="173">
        <v>-1</v>
      </c>
    </row>
    <row r="127" spans="1:9" x14ac:dyDescent="0.25">
      <c r="A127" s="198" t="s">
        <v>545</v>
      </c>
      <c r="B127" s="240">
        <v>0</v>
      </c>
      <c r="C127" s="173">
        <v>0</v>
      </c>
      <c r="D127" s="240">
        <v>4.4999999999999997E-3</v>
      </c>
      <c r="E127" s="173">
        <v>5.2552146627471283E-7</v>
      </c>
      <c r="F127" s="240">
        <v>0</v>
      </c>
      <c r="G127" s="173">
        <v>0</v>
      </c>
      <c r="H127" s="173">
        <v>-1</v>
      </c>
      <c r="I127" s="173" t="s">
        <v>629</v>
      </c>
    </row>
    <row r="128" spans="1:9" x14ac:dyDescent="0.25">
      <c r="A128" s="198" t="s">
        <v>555</v>
      </c>
      <c r="B128" s="240">
        <v>0</v>
      </c>
      <c r="C128" s="173">
        <v>0</v>
      </c>
      <c r="D128" s="240">
        <v>1.7899999999999999E-4</v>
      </c>
      <c r="E128" s="173">
        <v>2.0904076102927464E-8</v>
      </c>
      <c r="F128" s="240">
        <v>0</v>
      </c>
      <c r="G128" s="173">
        <v>0</v>
      </c>
      <c r="H128" s="173">
        <v>-1</v>
      </c>
      <c r="I128" s="173" t="s">
        <v>629</v>
      </c>
    </row>
    <row r="129" spans="1:9" x14ac:dyDescent="0.25">
      <c r="A129" s="198" t="s">
        <v>346</v>
      </c>
      <c r="B129" s="240">
        <v>0</v>
      </c>
      <c r="C129" s="173">
        <v>0</v>
      </c>
      <c r="D129" s="240">
        <v>0.12140697</v>
      </c>
      <c r="E129" s="173">
        <v>1.4178215308971128E-5</v>
      </c>
      <c r="F129" s="240">
        <v>0</v>
      </c>
      <c r="G129" s="173">
        <v>0</v>
      </c>
      <c r="H129" s="173">
        <v>-1</v>
      </c>
      <c r="I129" s="173" t="s">
        <v>629</v>
      </c>
    </row>
    <row r="130" spans="1:9" x14ac:dyDescent="0.25">
      <c r="A130" s="198" t="s">
        <v>599</v>
      </c>
      <c r="B130" s="240">
        <v>0.21664429000000002</v>
      </c>
      <c r="C130" s="173">
        <v>5.9285147516278936E-5</v>
      </c>
      <c r="D130" s="240">
        <v>0</v>
      </c>
      <c r="E130" s="173">
        <v>0</v>
      </c>
      <c r="F130" s="240">
        <v>0</v>
      </c>
      <c r="G130" s="173">
        <v>0</v>
      </c>
      <c r="H130" s="173" t="s">
        <v>629</v>
      </c>
      <c r="I130" s="173">
        <v>-1</v>
      </c>
    </row>
    <row r="131" spans="1:9" x14ac:dyDescent="0.25">
      <c r="A131" s="198" t="s">
        <v>534</v>
      </c>
      <c r="B131" s="240">
        <v>0.16870650000000001</v>
      </c>
      <c r="C131" s="173">
        <v>4.6166874462535394E-5</v>
      </c>
      <c r="D131" s="240">
        <v>4.9718110000000003E-2</v>
      </c>
      <c r="E131" s="173">
        <v>5.8062075705794363E-6</v>
      </c>
      <c r="F131" s="240">
        <v>0</v>
      </c>
      <c r="G131" s="173">
        <v>0</v>
      </c>
      <c r="H131" s="173">
        <v>-1</v>
      </c>
      <c r="I131" s="173">
        <v>-1</v>
      </c>
    </row>
    <row r="132" spans="1:9" x14ac:dyDescent="0.25">
      <c r="A132" s="198" t="s">
        <v>535</v>
      </c>
      <c r="B132" s="240">
        <v>0</v>
      </c>
      <c r="C132" s="173">
        <v>0</v>
      </c>
      <c r="D132" s="240">
        <v>0.11409344</v>
      </c>
      <c r="E132" s="173">
        <v>1.3324122640250216E-5</v>
      </c>
      <c r="F132" s="240">
        <v>0</v>
      </c>
      <c r="G132" s="173">
        <v>0</v>
      </c>
      <c r="H132" s="173">
        <v>-1</v>
      </c>
      <c r="I132" s="173" t="s">
        <v>629</v>
      </c>
    </row>
    <row r="133" spans="1:9" x14ac:dyDescent="0.25">
      <c r="A133" s="198" t="s">
        <v>541</v>
      </c>
      <c r="B133" s="240">
        <v>0.175015</v>
      </c>
      <c r="C133" s="173">
        <v>4.789320822885088E-5</v>
      </c>
      <c r="D133" s="240">
        <v>2.079551E-2</v>
      </c>
      <c r="E133" s="173">
        <v>2.4285526460289896E-6</v>
      </c>
      <c r="F133" s="240">
        <v>0</v>
      </c>
      <c r="G133" s="173">
        <v>0</v>
      </c>
      <c r="H133" s="173">
        <v>-1</v>
      </c>
      <c r="I133" s="173">
        <v>-1</v>
      </c>
    </row>
    <row r="134" spans="1:9" x14ac:dyDescent="0.25">
      <c r="A134" s="241" t="s">
        <v>618</v>
      </c>
      <c r="B134" s="242">
        <v>0</v>
      </c>
      <c r="C134" s="243">
        <v>0</v>
      </c>
      <c r="D134" s="242">
        <v>0</v>
      </c>
      <c r="E134" s="243">
        <v>0</v>
      </c>
      <c r="F134" s="242">
        <v>0</v>
      </c>
      <c r="G134" s="242">
        <v>0</v>
      </c>
      <c r="H134" s="244" t="s">
        <v>629</v>
      </c>
      <c r="I134" s="244" t="s">
        <v>629</v>
      </c>
    </row>
    <row r="135" spans="1:9" x14ac:dyDescent="0.25">
      <c r="A135" s="198" t="s">
        <v>627</v>
      </c>
      <c r="B135" s="199">
        <v>1.1537189999999999</v>
      </c>
      <c r="C135" s="199">
        <v>3.157175345232215E-4</v>
      </c>
      <c r="D135" s="199">
        <v>0</v>
      </c>
      <c r="E135" s="199">
        <v>0</v>
      </c>
      <c r="F135" s="199">
        <v>0</v>
      </c>
      <c r="G135" s="199">
        <v>0</v>
      </c>
      <c r="H135" s="199" t="s">
        <v>629</v>
      </c>
      <c r="I135" s="199">
        <v>-1</v>
      </c>
    </row>
    <row r="136" spans="1:9" x14ac:dyDescent="0.25">
      <c r="A136" s="198" t="s">
        <v>347</v>
      </c>
      <c r="B136" s="199">
        <v>9.6500000000000001E-5</v>
      </c>
      <c r="C136" s="199">
        <v>2.6407419901631917E-8</v>
      </c>
      <c r="D136" s="199">
        <v>2.2267040000000002E-2</v>
      </c>
      <c r="E136" s="199">
        <v>2.6004016689772628E-6</v>
      </c>
      <c r="F136" s="199">
        <v>0</v>
      </c>
      <c r="G136" s="199">
        <v>0</v>
      </c>
      <c r="H136" s="199">
        <v>-1</v>
      </c>
      <c r="I136" s="199">
        <v>-1</v>
      </c>
    </row>
    <row r="137" spans="1:9" x14ac:dyDescent="0.25">
      <c r="A137" s="198" t="s">
        <v>514</v>
      </c>
      <c r="B137" s="199">
        <v>0</v>
      </c>
      <c r="C137" s="199">
        <v>0</v>
      </c>
      <c r="D137" s="199">
        <v>0.75909475999999998</v>
      </c>
      <c r="E137" s="199">
        <v>8.8649020292589167E-5</v>
      </c>
      <c r="F137" s="199">
        <v>0</v>
      </c>
      <c r="G137" s="199">
        <v>0</v>
      </c>
      <c r="H137" s="199">
        <v>-1</v>
      </c>
      <c r="I137" s="199" t="s">
        <v>629</v>
      </c>
    </row>
    <row r="138" spans="1:9" x14ac:dyDescent="0.25">
      <c r="A138" s="198" t="s">
        <v>628</v>
      </c>
      <c r="B138" s="199">
        <v>0</v>
      </c>
      <c r="C138" s="199">
        <v>0</v>
      </c>
      <c r="D138" s="199">
        <v>0</v>
      </c>
      <c r="E138" s="199">
        <v>0</v>
      </c>
      <c r="F138" s="199">
        <v>0</v>
      </c>
      <c r="G138" s="199">
        <v>0</v>
      </c>
      <c r="H138" s="199" t="s">
        <v>629</v>
      </c>
      <c r="I138" s="199" t="s">
        <v>629</v>
      </c>
    </row>
    <row r="139" spans="1:9" x14ac:dyDescent="0.25">
      <c r="A139" s="198" t="s">
        <v>570</v>
      </c>
      <c r="B139" s="199">
        <v>1.53725E-3</v>
      </c>
      <c r="C139" s="199">
        <v>4.2067156729309499E-7</v>
      </c>
      <c r="D139" s="199">
        <v>0</v>
      </c>
      <c r="E139" s="199">
        <v>0</v>
      </c>
      <c r="F139" s="199">
        <v>0</v>
      </c>
      <c r="G139" s="199">
        <v>0</v>
      </c>
      <c r="H139" s="199" t="s">
        <v>629</v>
      </c>
      <c r="I139" s="199">
        <v>-1</v>
      </c>
    </row>
    <row r="140" spans="1:9" x14ac:dyDescent="0.25">
      <c r="A140" s="198" t="s">
        <v>518</v>
      </c>
      <c r="B140" s="199">
        <v>0</v>
      </c>
      <c r="C140" s="199">
        <v>0</v>
      </c>
      <c r="D140" s="199">
        <v>0.44638100000000003</v>
      </c>
      <c r="E140" s="199">
        <v>5.2129510586038356E-5</v>
      </c>
      <c r="F140" s="199">
        <v>0</v>
      </c>
      <c r="G140" s="199">
        <v>0</v>
      </c>
      <c r="H140" s="199">
        <v>-1</v>
      </c>
      <c r="I140" s="199" t="s">
        <v>629</v>
      </c>
    </row>
    <row r="141" spans="1:9" x14ac:dyDescent="0.25">
      <c r="A141" s="198" t="s">
        <v>523</v>
      </c>
      <c r="B141" s="199">
        <v>1.63672061</v>
      </c>
      <c r="C141" s="199">
        <v>4.4789190062098584E-4</v>
      </c>
      <c r="D141" s="199">
        <v>0.18712479000000001</v>
      </c>
      <c r="E141" s="199">
        <v>2.1852909781588383E-5</v>
      </c>
      <c r="F141" s="199">
        <v>0</v>
      </c>
      <c r="G141" s="199">
        <v>0</v>
      </c>
      <c r="H141" s="199">
        <v>-1</v>
      </c>
      <c r="I141" s="199">
        <v>-1</v>
      </c>
    </row>
    <row r="142" spans="1:9" x14ac:dyDescent="0.25">
      <c r="A142" s="198" t="s">
        <v>390</v>
      </c>
      <c r="B142" s="199">
        <v>0</v>
      </c>
      <c r="C142" s="199">
        <v>0</v>
      </c>
      <c r="D142" s="199">
        <v>0</v>
      </c>
      <c r="E142" s="199">
        <v>0</v>
      </c>
      <c r="F142" s="199">
        <v>0</v>
      </c>
      <c r="G142" s="199">
        <v>0</v>
      </c>
      <c r="H142" s="199" t="s">
        <v>629</v>
      </c>
      <c r="I142" s="199" t="s">
        <v>629</v>
      </c>
    </row>
    <row r="143" spans="1:9" x14ac:dyDescent="0.25">
      <c r="A143" s="198"/>
      <c r="B143" s="199">
        <v>3654.2759709000015</v>
      </c>
      <c r="C143" s="199">
        <v>1</v>
      </c>
      <c r="D143" s="199">
        <v>8562.9232843699956</v>
      </c>
      <c r="E143" s="199">
        <v>1</v>
      </c>
      <c r="F143" s="199">
        <v>7294.1757610300028</v>
      </c>
      <c r="G143" s="199">
        <v>1</v>
      </c>
      <c r="H143" s="199">
        <v>-0.14816756862178748</v>
      </c>
      <c r="I143" s="199">
        <v>0.9960659290966305</v>
      </c>
    </row>
  </sheetData>
  <mergeCells count="8">
    <mergeCell ref="K2:L2"/>
    <mergeCell ref="A1:I1"/>
    <mergeCell ref="I3:I4"/>
    <mergeCell ref="A3:A4"/>
    <mergeCell ref="B3:C3"/>
    <mergeCell ref="D3:E3"/>
    <mergeCell ref="F3:G3"/>
    <mergeCell ref="H3:H4"/>
  </mergeCells>
  <hyperlinks>
    <hyperlink ref="K2" location="'Table of Content'!A1" display="Table of Content" xr:uid="{00000000-0004-0000-0900-000000000000}"/>
  </hyperlink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L180"/>
  <sheetViews>
    <sheetView workbookViewId="0">
      <selection activeCell="K2" sqref="K2:L2"/>
    </sheetView>
  </sheetViews>
  <sheetFormatPr defaultColWidth="9.1796875" defaultRowHeight="13.5" x14ac:dyDescent="0.25"/>
  <cols>
    <col min="1" max="1" width="38" style="3" bestFit="1" customWidth="1"/>
    <col min="2" max="2" width="12.1796875" style="3" bestFit="1" customWidth="1"/>
    <col min="3" max="3" width="8.26953125" style="8" bestFit="1" customWidth="1"/>
    <col min="4" max="4" width="15" style="3" bestFit="1" customWidth="1"/>
    <col min="5" max="5" width="8.26953125" style="8" bestFit="1" customWidth="1"/>
    <col min="6" max="6" width="15" style="3" bestFit="1" customWidth="1"/>
    <col min="7" max="7" width="8.26953125" style="8" bestFit="1" customWidth="1"/>
    <col min="8" max="8" width="14.26953125" style="3" customWidth="1"/>
    <col min="9" max="9" width="11.26953125" style="3" bestFit="1" customWidth="1"/>
    <col min="10" max="16384" width="9.1796875" style="3"/>
  </cols>
  <sheetData>
    <row r="1" spans="1:12" ht="14" x14ac:dyDescent="0.3">
      <c r="A1" s="261" t="s">
        <v>446</v>
      </c>
      <c r="B1" s="261"/>
      <c r="C1" s="261"/>
      <c r="D1" s="261"/>
      <c r="E1" s="261"/>
      <c r="F1" s="261"/>
      <c r="G1" s="261"/>
      <c r="H1" s="261"/>
      <c r="I1" s="261"/>
    </row>
    <row r="2" spans="1:12" x14ac:dyDescent="0.25">
      <c r="K2" s="250" t="s">
        <v>353</v>
      </c>
      <c r="L2" s="250"/>
    </row>
    <row r="3" spans="1:12" x14ac:dyDescent="0.25">
      <c r="A3" s="252" t="s">
        <v>326</v>
      </c>
      <c r="B3" s="268">
        <v>44378</v>
      </c>
      <c r="C3" s="268"/>
      <c r="D3" s="268">
        <v>44713</v>
      </c>
      <c r="E3" s="268"/>
      <c r="F3" s="268">
        <v>44743</v>
      </c>
      <c r="G3" s="268"/>
      <c r="H3" s="252" t="s">
        <v>327</v>
      </c>
      <c r="I3" s="252" t="s">
        <v>386</v>
      </c>
    </row>
    <row r="4" spans="1:12" x14ac:dyDescent="0.25">
      <c r="A4" s="252"/>
      <c r="B4" s="102" t="s">
        <v>328</v>
      </c>
      <c r="C4" s="102" t="s">
        <v>329</v>
      </c>
      <c r="D4" s="102" t="s">
        <v>328</v>
      </c>
      <c r="E4" s="102" t="s">
        <v>329</v>
      </c>
      <c r="F4" s="102" t="s">
        <v>328</v>
      </c>
      <c r="G4" s="102" t="s">
        <v>329</v>
      </c>
      <c r="H4" s="252"/>
      <c r="I4" s="252"/>
    </row>
    <row r="5" spans="1:12" x14ac:dyDescent="0.25">
      <c r="A5" s="146" t="s">
        <v>622</v>
      </c>
      <c r="B5" s="155">
        <v>3607.1934315600001</v>
      </c>
      <c r="C5" s="74">
        <f>B5/$B$180</f>
        <v>0.49979844952876418</v>
      </c>
      <c r="D5" s="155">
        <v>3777.13202611</v>
      </c>
      <c r="E5" s="74">
        <f>D5/D$180</f>
        <v>0.34162255155258964</v>
      </c>
      <c r="F5" s="155">
        <v>4187.2003572699996</v>
      </c>
      <c r="G5" s="74">
        <f>F5/F$180</f>
        <v>0.36232968079806538</v>
      </c>
      <c r="H5" s="74">
        <f>(F5/D5)-1</f>
        <v>0.10856605708387734</v>
      </c>
      <c r="I5" s="74">
        <f>(F5/B5)-1</f>
        <v>0.16079174480509195</v>
      </c>
    </row>
    <row r="6" spans="1:12" ht="13.5" customHeight="1" x14ac:dyDescent="0.25">
      <c r="A6" s="146" t="s">
        <v>599</v>
      </c>
      <c r="B6" s="155">
        <v>2.7489092400000001</v>
      </c>
      <c r="C6" s="74">
        <f t="shared" ref="C6:C69" si="0">B6/$B$180</f>
        <v>3.8087798786357952E-4</v>
      </c>
      <c r="D6" s="155">
        <v>2.1287800000000003E-3</v>
      </c>
      <c r="E6" s="74">
        <f t="shared" ref="E6:E69" si="1">D6/D$180</f>
        <v>1.9253741999669849E-7</v>
      </c>
      <c r="F6" s="155">
        <v>1390.18138144</v>
      </c>
      <c r="G6" s="74">
        <f t="shared" ref="G6:G69" si="2">F6/F$180</f>
        <v>0.12029612466812485</v>
      </c>
      <c r="H6" s="74">
        <f t="shared" ref="H6:H69" si="3">(F6/D6)-1</f>
        <v>653040.35769783624</v>
      </c>
      <c r="I6" s="74">
        <f t="shared" ref="I6:I69" si="4">(F6/B6)-1</f>
        <v>504.72109155557274</v>
      </c>
    </row>
    <row r="7" spans="1:12" hidden="1" x14ac:dyDescent="0.25">
      <c r="A7" s="146" t="s">
        <v>346</v>
      </c>
      <c r="B7" s="155">
        <v>1.4239999999999999E-3</v>
      </c>
      <c r="C7" s="74">
        <f t="shared" si="0"/>
        <v>1.9730380575159956E-7</v>
      </c>
      <c r="D7" s="155">
        <v>0.19020000000000001</v>
      </c>
      <c r="E7" s="74">
        <f t="shared" si="1"/>
        <v>1.7202631217585683E-5</v>
      </c>
      <c r="F7" s="155">
        <v>774.15075913999999</v>
      </c>
      <c r="G7" s="74">
        <f t="shared" si="2"/>
        <v>6.6989342165526836E-2</v>
      </c>
      <c r="H7" s="74">
        <f t="shared" si="3"/>
        <v>4069.1932657202942</v>
      </c>
      <c r="I7" s="74">
        <f t="shared" si="4"/>
        <v>543644.19602528098</v>
      </c>
      <c r="J7" s="27"/>
    </row>
    <row r="8" spans="1:12" x14ac:dyDescent="0.25">
      <c r="A8" s="146" t="s">
        <v>533</v>
      </c>
      <c r="B8" s="155">
        <v>537.53849529000001</v>
      </c>
      <c r="C8" s="74">
        <f t="shared" si="0"/>
        <v>7.4479207063697525E-2</v>
      </c>
      <c r="D8" s="155">
        <v>1.0238389999999999</v>
      </c>
      <c r="E8" s="74">
        <f t="shared" si="1"/>
        <v>9.2601076462574692E-5</v>
      </c>
      <c r="F8" s="155">
        <v>723.05849359000001</v>
      </c>
      <c r="G8" s="74">
        <f t="shared" si="2"/>
        <v>6.2568191351513425E-2</v>
      </c>
      <c r="H8" s="74">
        <f t="shared" si="3"/>
        <v>705.22284713709871</v>
      </c>
      <c r="I8" s="74">
        <f t="shared" si="4"/>
        <v>0.34512876738234843</v>
      </c>
    </row>
    <row r="9" spans="1:12" ht="14.5" customHeight="1" x14ac:dyDescent="0.25">
      <c r="A9" s="146" t="s">
        <v>518</v>
      </c>
      <c r="B9" s="155">
        <v>622.18402914000001</v>
      </c>
      <c r="C9" s="74">
        <f t="shared" si="0"/>
        <v>8.6207357322462166E-2</v>
      </c>
      <c r="D9" s="155">
        <v>1124.9294957699999</v>
      </c>
      <c r="E9" s="74">
        <f t="shared" si="1"/>
        <v>0.10174420221617204</v>
      </c>
      <c r="F9" s="155">
        <v>704.12862707000011</v>
      </c>
      <c r="G9" s="74">
        <f t="shared" si="2"/>
        <v>6.0930139214401595E-2</v>
      </c>
      <c r="H9" s="74">
        <f t="shared" si="3"/>
        <v>-0.37406865966472591</v>
      </c>
      <c r="I9" s="74">
        <f t="shared" si="4"/>
        <v>0.13170475951185412</v>
      </c>
    </row>
    <row r="10" spans="1:12" x14ac:dyDescent="0.25">
      <c r="A10" s="146" t="s">
        <v>484</v>
      </c>
      <c r="B10" s="155">
        <v>388.10428948000003</v>
      </c>
      <c r="C10" s="74">
        <f t="shared" si="0"/>
        <v>5.3774194763289672E-2</v>
      </c>
      <c r="D10" s="155">
        <v>2007.4094825100001</v>
      </c>
      <c r="E10" s="74">
        <f t="shared" si="1"/>
        <v>0.18156006850843348</v>
      </c>
      <c r="F10" s="155">
        <v>645.10703515</v>
      </c>
      <c r="G10" s="74">
        <f t="shared" si="2"/>
        <v>5.5822842515919686E-2</v>
      </c>
      <c r="H10" s="74">
        <f t="shared" si="3"/>
        <v>-0.67863704900737098</v>
      </c>
      <c r="I10" s="74">
        <f t="shared" si="4"/>
        <v>0.66220021946766949</v>
      </c>
    </row>
    <row r="11" spans="1:12" x14ac:dyDescent="0.25">
      <c r="A11" s="146" t="s">
        <v>466</v>
      </c>
      <c r="B11" s="155">
        <v>475.80308228500002</v>
      </c>
      <c r="C11" s="74">
        <f t="shared" si="0"/>
        <v>6.5925392502227523E-2</v>
      </c>
      <c r="D11" s="155">
        <v>856.76370670000006</v>
      </c>
      <c r="E11" s="74">
        <f t="shared" si="1"/>
        <v>7.7489958396276787E-2</v>
      </c>
      <c r="F11" s="155">
        <v>620.01672289999999</v>
      </c>
      <c r="G11" s="74">
        <f t="shared" si="2"/>
        <v>5.3651710481866871E-2</v>
      </c>
      <c r="H11" s="74">
        <f t="shared" si="3"/>
        <v>-0.27632704554197252</v>
      </c>
      <c r="I11" s="74">
        <f t="shared" si="4"/>
        <v>0.30309522149883383</v>
      </c>
    </row>
    <row r="12" spans="1:12" x14ac:dyDescent="0.25">
      <c r="A12" s="146" t="s">
        <v>471</v>
      </c>
      <c r="B12" s="155">
        <v>4.4786661799999994</v>
      </c>
      <c r="C12" s="74">
        <f t="shared" si="0"/>
        <v>6.205462654529343E-4</v>
      </c>
      <c r="D12" s="155">
        <v>122.20788822</v>
      </c>
      <c r="E12" s="74">
        <f t="shared" si="1"/>
        <v>1.1053087449677149E-2</v>
      </c>
      <c r="F12" s="155">
        <v>414.53131768000003</v>
      </c>
      <c r="G12" s="74">
        <f t="shared" si="2"/>
        <v>3.5870507069244315E-2</v>
      </c>
      <c r="H12" s="74">
        <f t="shared" si="3"/>
        <v>2.3920176816553456</v>
      </c>
      <c r="I12" s="74">
        <f t="shared" si="4"/>
        <v>91.556868723803859</v>
      </c>
    </row>
    <row r="13" spans="1:12" x14ac:dyDescent="0.25">
      <c r="A13" s="146" t="s">
        <v>415</v>
      </c>
      <c r="B13" s="155">
        <v>184.09078493000001</v>
      </c>
      <c r="C13" s="74">
        <f t="shared" si="0"/>
        <v>2.550689077983723E-2</v>
      </c>
      <c r="D13" s="155">
        <v>248.02771407</v>
      </c>
      <c r="E13" s="74">
        <f t="shared" si="1"/>
        <v>2.2432856450509978E-2</v>
      </c>
      <c r="F13" s="155">
        <v>313.26808722999999</v>
      </c>
      <c r="G13" s="74">
        <f t="shared" si="2"/>
        <v>2.7107928058229116E-2</v>
      </c>
      <c r="H13" s="74">
        <f t="shared" si="3"/>
        <v>0.26303662638920833</v>
      </c>
      <c r="I13" s="74">
        <f t="shared" si="4"/>
        <v>0.7017043376132015</v>
      </c>
    </row>
    <row r="14" spans="1:12" x14ac:dyDescent="0.25">
      <c r="A14" s="146" t="s">
        <v>591</v>
      </c>
      <c r="B14" s="155">
        <v>1.2808999999999999E-2</v>
      </c>
      <c r="C14" s="74">
        <f t="shared" si="0"/>
        <v>1.7747643594608417E-6</v>
      </c>
      <c r="D14" s="155">
        <v>1.5893999999999998E-2</v>
      </c>
      <c r="E14" s="74">
        <f t="shared" si="1"/>
        <v>1.4375321796651252E-6</v>
      </c>
      <c r="F14" s="155">
        <v>266.47725624000003</v>
      </c>
      <c r="G14" s="74">
        <f t="shared" si="2"/>
        <v>2.3058991917056137E-2</v>
      </c>
      <c r="H14" s="74">
        <f t="shared" si="3"/>
        <v>16764.902619856552</v>
      </c>
      <c r="I14" s="74">
        <f t="shared" si="4"/>
        <v>20802.90789601062</v>
      </c>
    </row>
    <row r="15" spans="1:12" x14ac:dyDescent="0.25">
      <c r="A15" s="146" t="s">
        <v>481</v>
      </c>
      <c r="B15" s="155">
        <v>71.021851470000001</v>
      </c>
      <c r="C15" s="74">
        <f t="shared" si="0"/>
        <v>9.8405067321319078E-3</v>
      </c>
      <c r="D15" s="155">
        <v>204.51251772999998</v>
      </c>
      <c r="E15" s="74">
        <f t="shared" si="1"/>
        <v>1.8497126298050174E-2</v>
      </c>
      <c r="F15" s="155">
        <v>164.59617993000001</v>
      </c>
      <c r="G15" s="74">
        <f t="shared" si="2"/>
        <v>1.4242949046150038E-2</v>
      </c>
      <c r="H15" s="74">
        <f t="shared" si="3"/>
        <v>-0.19517796877694316</v>
      </c>
      <c r="I15" s="74">
        <f t="shared" si="4"/>
        <v>1.3175427917353897</v>
      </c>
    </row>
    <row r="16" spans="1:12" x14ac:dyDescent="0.25">
      <c r="A16" s="146" t="s">
        <v>483</v>
      </c>
      <c r="B16" s="155">
        <v>239.07859632</v>
      </c>
      <c r="C16" s="74">
        <f t="shared" si="0"/>
        <v>3.3125784359330314E-2</v>
      </c>
      <c r="D16" s="155">
        <v>117.56558679000001</v>
      </c>
      <c r="E16" s="74">
        <f t="shared" si="1"/>
        <v>1.063321468678987E-2</v>
      </c>
      <c r="F16" s="155">
        <v>120.17715967000001</v>
      </c>
      <c r="G16" s="74">
        <f t="shared" si="2"/>
        <v>1.039925205079969E-2</v>
      </c>
      <c r="H16" s="74">
        <f t="shared" si="3"/>
        <v>2.2213752776693685E-2</v>
      </c>
      <c r="I16" s="74">
        <f t="shared" si="4"/>
        <v>-0.49733200077372774</v>
      </c>
    </row>
    <row r="17" spans="1:10" x14ac:dyDescent="0.25">
      <c r="A17" s="146" t="s">
        <v>493</v>
      </c>
      <c r="B17" s="155">
        <v>45.125550830000002</v>
      </c>
      <c r="C17" s="74">
        <f t="shared" si="0"/>
        <v>6.2524177776659079E-3</v>
      </c>
      <c r="D17" s="155">
        <v>167.67772411000001</v>
      </c>
      <c r="E17" s="74">
        <f t="shared" si="1"/>
        <v>1.5165604896258705E-2</v>
      </c>
      <c r="F17" s="155">
        <v>109.72670715000001</v>
      </c>
      <c r="G17" s="74">
        <f t="shared" si="2"/>
        <v>9.4949463566160724E-3</v>
      </c>
      <c r="H17" s="74">
        <f t="shared" si="3"/>
        <v>-0.34560951532227946</v>
      </c>
      <c r="I17" s="74">
        <f t="shared" si="4"/>
        <v>1.4315870971496794</v>
      </c>
      <c r="J17" s="6"/>
    </row>
    <row r="18" spans="1:10" x14ac:dyDescent="0.25">
      <c r="A18" s="146" t="s">
        <v>487</v>
      </c>
      <c r="B18" s="155">
        <v>67.076403869999993</v>
      </c>
      <c r="C18" s="74">
        <f t="shared" si="0"/>
        <v>9.2938411233724153E-3</v>
      </c>
      <c r="D18" s="155">
        <v>110.40746331</v>
      </c>
      <c r="E18" s="74">
        <f t="shared" si="1"/>
        <v>9.9857985015302415E-3</v>
      </c>
      <c r="F18" s="155">
        <v>80.856362610000005</v>
      </c>
      <c r="G18" s="74">
        <f t="shared" si="2"/>
        <v>6.9967179870215179E-3</v>
      </c>
      <c r="H18" s="74">
        <f t="shared" si="3"/>
        <v>-0.26765491945981013</v>
      </c>
      <c r="I18" s="74">
        <f t="shared" si="4"/>
        <v>0.20543675487891089</v>
      </c>
    </row>
    <row r="19" spans="1:10" x14ac:dyDescent="0.25">
      <c r="A19" s="146" t="s">
        <v>470</v>
      </c>
      <c r="B19" s="155">
        <v>35.147326659999997</v>
      </c>
      <c r="C19" s="74">
        <f t="shared" si="0"/>
        <v>4.8698745168628205E-3</v>
      </c>
      <c r="D19" s="155">
        <v>85.146105739999996</v>
      </c>
      <c r="E19" s="74">
        <f t="shared" si="1"/>
        <v>7.701036049730681E-3</v>
      </c>
      <c r="F19" s="155">
        <v>75.59556126999999</v>
      </c>
      <c r="G19" s="74">
        <f t="shared" si="2"/>
        <v>6.5414867328125546E-3</v>
      </c>
      <c r="H19" s="74">
        <f t="shared" si="3"/>
        <v>-0.11216654463520981</v>
      </c>
      <c r="I19" s="74">
        <f t="shared" si="4"/>
        <v>1.1508196626525447</v>
      </c>
    </row>
    <row r="20" spans="1:10" x14ac:dyDescent="0.25">
      <c r="A20" s="146" t="s">
        <v>464</v>
      </c>
      <c r="B20" s="155">
        <v>55.192081450000003</v>
      </c>
      <c r="C20" s="74">
        <f t="shared" si="0"/>
        <v>7.6471964307845948E-3</v>
      </c>
      <c r="D20" s="155">
        <v>45.469587539999999</v>
      </c>
      <c r="E20" s="74">
        <f t="shared" si="1"/>
        <v>4.1124949845759672E-3</v>
      </c>
      <c r="F20" s="155">
        <v>70.986724659999993</v>
      </c>
      <c r="G20" s="74">
        <f t="shared" si="2"/>
        <v>6.1426717358534638E-3</v>
      </c>
      <c r="H20" s="74">
        <f t="shared" si="3"/>
        <v>0.56119130391390382</v>
      </c>
      <c r="I20" s="74">
        <f t="shared" si="4"/>
        <v>0.28617589326303605</v>
      </c>
    </row>
    <row r="21" spans="1:10" x14ac:dyDescent="0.25">
      <c r="A21" s="146" t="s">
        <v>504</v>
      </c>
      <c r="B21" s="155">
        <v>17.28580491</v>
      </c>
      <c r="C21" s="74">
        <f t="shared" si="0"/>
        <v>2.3950527347069424E-3</v>
      </c>
      <c r="D21" s="155">
        <v>17.840840719999999</v>
      </c>
      <c r="E21" s="74">
        <f t="shared" si="1"/>
        <v>1.6136141089266342E-3</v>
      </c>
      <c r="F21" s="155">
        <v>66.025990590000006</v>
      </c>
      <c r="G21" s="74">
        <f t="shared" si="2"/>
        <v>5.7134061075712105E-3</v>
      </c>
      <c r="H21" s="74">
        <f t="shared" si="3"/>
        <v>2.7008340372650337</v>
      </c>
      <c r="I21" s="74">
        <f t="shared" si="4"/>
        <v>2.8196653805691949</v>
      </c>
    </row>
    <row r="22" spans="1:10" x14ac:dyDescent="0.25">
      <c r="A22" s="146" t="s">
        <v>476</v>
      </c>
      <c r="B22" s="155">
        <v>12.839538320000001</v>
      </c>
      <c r="C22" s="74">
        <f t="shared" si="0"/>
        <v>1.7789956282510528E-3</v>
      </c>
      <c r="D22" s="155">
        <v>31.73199988</v>
      </c>
      <c r="E22" s="74">
        <f t="shared" si="1"/>
        <v>2.8699994307682078E-3</v>
      </c>
      <c r="F22" s="155">
        <v>59.287669360000002</v>
      </c>
      <c r="G22" s="74">
        <f t="shared" si="2"/>
        <v>5.1303210932270313E-3</v>
      </c>
      <c r="H22" s="74">
        <f t="shared" si="3"/>
        <v>0.86838741914176509</v>
      </c>
      <c r="I22" s="74">
        <f t="shared" si="4"/>
        <v>3.6175857637846907</v>
      </c>
    </row>
    <row r="23" spans="1:10" x14ac:dyDescent="0.25">
      <c r="A23" s="146" t="s">
        <v>494</v>
      </c>
      <c r="B23" s="155">
        <v>17.223819389999999</v>
      </c>
      <c r="C23" s="74">
        <f t="shared" si="0"/>
        <v>2.3864642663098271E-3</v>
      </c>
      <c r="D23" s="155">
        <v>26.525286350000002</v>
      </c>
      <c r="E23" s="74">
        <f t="shared" si="1"/>
        <v>2.3990784385904806E-3</v>
      </c>
      <c r="F23" s="155">
        <v>54.946769549999999</v>
      </c>
      <c r="G23" s="74">
        <f t="shared" si="2"/>
        <v>4.7546913864223751E-3</v>
      </c>
      <c r="H23" s="74">
        <f t="shared" si="3"/>
        <v>1.0714863856691221</v>
      </c>
      <c r="I23" s="74">
        <f t="shared" si="4"/>
        <v>2.1901617350854026</v>
      </c>
    </row>
    <row r="24" spans="1:10" x14ac:dyDescent="0.25">
      <c r="A24" s="146" t="s">
        <v>477</v>
      </c>
      <c r="B24" s="155">
        <v>8.9823115299999987</v>
      </c>
      <c r="C24" s="74">
        <f t="shared" si="0"/>
        <v>1.2445535458676074E-3</v>
      </c>
      <c r="D24" s="155">
        <v>13.203714659999999</v>
      </c>
      <c r="E24" s="74">
        <f t="shared" si="1"/>
        <v>1.1942094321672435E-3</v>
      </c>
      <c r="F24" s="155">
        <v>53.229497710000004</v>
      </c>
      <c r="G24" s="74">
        <f t="shared" si="2"/>
        <v>4.6060912468206521E-3</v>
      </c>
      <c r="H24" s="74">
        <f t="shared" si="3"/>
        <v>3.0314032134650812</v>
      </c>
      <c r="I24" s="74">
        <f t="shared" si="4"/>
        <v>4.9260355791734618</v>
      </c>
    </row>
    <row r="25" spans="1:10" x14ac:dyDescent="0.25">
      <c r="A25" s="146" t="s">
        <v>557</v>
      </c>
      <c r="B25" s="155">
        <v>1.712878E-2</v>
      </c>
      <c r="C25" s="74">
        <f t="shared" si="0"/>
        <v>2.3732959844676147E-6</v>
      </c>
      <c r="D25" s="155">
        <v>72.266360509999998</v>
      </c>
      <c r="E25" s="74">
        <f t="shared" si="1"/>
        <v>6.5361280194039285E-3</v>
      </c>
      <c r="F25" s="155">
        <v>52.96053801</v>
      </c>
      <c r="G25" s="74">
        <f t="shared" si="2"/>
        <v>4.5828174423848686E-3</v>
      </c>
      <c r="H25" s="74">
        <f t="shared" si="3"/>
        <v>-0.2671481220827292</v>
      </c>
      <c r="I25" s="74">
        <f t="shared" si="4"/>
        <v>3090.903685493071</v>
      </c>
    </row>
    <row r="26" spans="1:10" x14ac:dyDescent="0.25">
      <c r="A26" s="146" t="s">
        <v>472</v>
      </c>
      <c r="B26" s="155">
        <v>30.54598451</v>
      </c>
      <c r="C26" s="74">
        <f t="shared" si="0"/>
        <v>4.2323307543907368E-3</v>
      </c>
      <c r="D26" s="155">
        <v>98.22365422</v>
      </c>
      <c r="E26" s="74">
        <f t="shared" si="1"/>
        <v>8.8838343869101673E-3</v>
      </c>
      <c r="F26" s="155">
        <v>52.543753659999993</v>
      </c>
      <c r="G26" s="74">
        <f t="shared" si="2"/>
        <v>4.5467519743842902E-3</v>
      </c>
      <c r="H26" s="74">
        <f t="shared" si="3"/>
        <v>-0.46506008071830429</v>
      </c>
      <c r="I26" s="74">
        <f t="shared" si="4"/>
        <v>0.72015256678986628</v>
      </c>
    </row>
    <row r="27" spans="1:10" x14ac:dyDescent="0.25">
      <c r="A27" s="146" t="s">
        <v>500</v>
      </c>
      <c r="B27" s="155">
        <v>11.48877281</v>
      </c>
      <c r="C27" s="74">
        <f t="shared" si="0"/>
        <v>1.5918389036716986E-3</v>
      </c>
      <c r="D27" s="155">
        <v>43.312454359999997</v>
      </c>
      <c r="E27" s="74">
        <f t="shared" si="1"/>
        <v>3.9173931623742962E-3</v>
      </c>
      <c r="F27" s="155">
        <v>41.911620679999999</v>
      </c>
      <c r="G27" s="74">
        <f t="shared" si="2"/>
        <v>3.6267249825644734E-3</v>
      </c>
      <c r="H27" s="74">
        <f t="shared" si="3"/>
        <v>-3.2342514426836555E-2</v>
      </c>
      <c r="I27" s="74">
        <f t="shared" si="4"/>
        <v>2.6480502637774763</v>
      </c>
    </row>
    <row r="28" spans="1:10" x14ac:dyDescent="0.25">
      <c r="A28" s="146" t="s">
        <v>467</v>
      </c>
      <c r="B28" s="155">
        <v>83.742883459999987</v>
      </c>
      <c r="C28" s="74">
        <f t="shared" si="0"/>
        <v>1.1603082592184465E-2</v>
      </c>
      <c r="D28" s="155">
        <v>35.017663759999998</v>
      </c>
      <c r="E28" s="74">
        <f t="shared" si="1"/>
        <v>3.1671711659552828E-3</v>
      </c>
      <c r="F28" s="155">
        <v>38.824102859999996</v>
      </c>
      <c r="G28" s="74">
        <f t="shared" si="2"/>
        <v>3.3595537820661249E-3</v>
      </c>
      <c r="H28" s="74">
        <f t="shared" si="3"/>
        <v>0.10870054399083062</v>
      </c>
      <c r="I28" s="74">
        <f t="shared" si="4"/>
        <v>-0.53638922788532306</v>
      </c>
    </row>
    <row r="29" spans="1:10" x14ac:dyDescent="0.25">
      <c r="A29" s="146" t="s">
        <v>468</v>
      </c>
      <c r="B29" s="155">
        <v>34.552240060000003</v>
      </c>
      <c r="C29" s="74">
        <f t="shared" si="0"/>
        <v>4.7874216721073577E-3</v>
      </c>
      <c r="D29" s="155">
        <v>52.268210670000002</v>
      </c>
      <c r="E29" s="74">
        <f t="shared" si="1"/>
        <v>4.7273961753895224E-3</v>
      </c>
      <c r="F29" s="155">
        <v>38.091073460000004</v>
      </c>
      <c r="G29" s="74">
        <f t="shared" si="2"/>
        <v>3.296122781431906E-3</v>
      </c>
      <c r="H29" s="74">
        <f t="shared" si="3"/>
        <v>-0.27123823502412614</v>
      </c>
      <c r="I29" s="74">
        <f t="shared" si="4"/>
        <v>0.1024197966283753</v>
      </c>
    </row>
    <row r="30" spans="1:10" x14ac:dyDescent="0.25">
      <c r="A30" s="146" t="s">
        <v>536</v>
      </c>
      <c r="B30" s="155">
        <v>28.395547219999997</v>
      </c>
      <c r="C30" s="74">
        <f t="shared" si="0"/>
        <v>3.9343746719840257E-3</v>
      </c>
      <c r="D30" s="155">
        <v>33.986919569999998</v>
      </c>
      <c r="E30" s="74">
        <f t="shared" si="1"/>
        <v>3.0739455498656979E-3</v>
      </c>
      <c r="F30" s="155">
        <v>36.031032799999998</v>
      </c>
      <c r="G30" s="74">
        <f t="shared" si="2"/>
        <v>3.1178619362175418E-3</v>
      </c>
      <c r="H30" s="74">
        <f t="shared" si="3"/>
        <v>6.0144115908766338E-2</v>
      </c>
      <c r="I30" s="74">
        <f t="shared" si="4"/>
        <v>0.26889728593157924</v>
      </c>
    </row>
    <row r="31" spans="1:10" x14ac:dyDescent="0.25">
      <c r="A31" s="146" t="s">
        <v>558</v>
      </c>
      <c r="B31" s="155">
        <v>30.17458465</v>
      </c>
      <c r="C31" s="74">
        <f t="shared" si="0"/>
        <v>4.1808710592828643E-3</v>
      </c>
      <c r="D31" s="155">
        <v>36.387329539999996</v>
      </c>
      <c r="E31" s="74">
        <f t="shared" si="1"/>
        <v>3.2910505313847615E-3</v>
      </c>
      <c r="F31" s="155">
        <v>34.780895899999997</v>
      </c>
      <c r="G31" s="74">
        <f t="shared" si="2"/>
        <v>3.0096842362552193E-3</v>
      </c>
      <c r="H31" s="74">
        <f t="shared" si="3"/>
        <v>-4.4148159821238653E-2</v>
      </c>
      <c r="I31" s="74">
        <f t="shared" si="4"/>
        <v>0.15265533240736739</v>
      </c>
    </row>
    <row r="32" spans="1:10" x14ac:dyDescent="0.25">
      <c r="A32" s="146" t="s">
        <v>465</v>
      </c>
      <c r="B32" s="155">
        <v>53.137347740000003</v>
      </c>
      <c r="C32" s="74">
        <f t="shared" si="0"/>
        <v>7.3625006577585387E-3</v>
      </c>
      <c r="D32" s="155">
        <v>43.38778774</v>
      </c>
      <c r="E32" s="74">
        <f t="shared" si="1"/>
        <v>3.9242066868459798E-3</v>
      </c>
      <c r="F32" s="155">
        <v>33.963911909999993</v>
      </c>
      <c r="G32" s="74">
        <f t="shared" si="2"/>
        <v>2.9389884197056548E-3</v>
      </c>
      <c r="H32" s="74">
        <f t="shared" si="3"/>
        <v>-0.2172011139741048</v>
      </c>
      <c r="I32" s="74">
        <f t="shared" si="4"/>
        <v>-0.36082786675419432</v>
      </c>
    </row>
    <row r="33" spans="1:9" x14ac:dyDescent="0.25">
      <c r="A33" s="146" t="s">
        <v>498</v>
      </c>
      <c r="B33" s="155">
        <v>6.6232294899999999</v>
      </c>
      <c r="C33" s="74">
        <f t="shared" si="0"/>
        <v>9.176884724320407E-4</v>
      </c>
      <c r="D33" s="155">
        <v>22.91208134</v>
      </c>
      <c r="E33" s="74">
        <f t="shared" si="1"/>
        <v>2.0722822593025572E-3</v>
      </c>
      <c r="F33" s="155">
        <v>31.904730260000001</v>
      </c>
      <c r="G33" s="74">
        <f t="shared" si="2"/>
        <v>2.7608019069312387E-3</v>
      </c>
      <c r="H33" s="74">
        <f t="shared" si="3"/>
        <v>0.39248502947222863</v>
      </c>
      <c r="I33" s="74">
        <f t="shared" si="4"/>
        <v>3.8170956945053707</v>
      </c>
    </row>
    <row r="34" spans="1:9" x14ac:dyDescent="0.25">
      <c r="A34" s="146" t="s">
        <v>478</v>
      </c>
      <c r="B34" s="155">
        <v>26.586562699999998</v>
      </c>
      <c r="C34" s="74">
        <f t="shared" si="0"/>
        <v>3.6837289343844958E-3</v>
      </c>
      <c r="D34" s="155">
        <v>64.652070330000001</v>
      </c>
      <c r="E34" s="74">
        <f t="shared" si="1"/>
        <v>5.8474538556277768E-3</v>
      </c>
      <c r="F34" s="155">
        <v>28.49449181</v>
      </c>
      <c r="G34" s="74">
        <f t="shared" si="2"/>
        <v>2.4657048244884471E-3</v>
      </c>
      <c r="H34" s="74">
        <f t="shared" si="3"/>
        <v>-0.5592640473142293</v>
      </c>
      <c r="I34" s="74">
        <f t="shared" si="4"/>
        <v>7.176291014106928E-2</v>
      </c>
    </row>
    <row r="35" spans="1:9" x14ac:dyDescent="0.25">
      <c r="A35" s="146" t="s">
        <v>333</v>
      </c>
      <c r="B35" s="155">
        <v>12.23065656</v>
      </c>
      <c r="C35" s="74">
        <f t="shared" si="0"/>
        <v>1.6946313807084039E-3</v>
      </c>
      <c r="D35" s="155">
        <v>77.040686370000003</v>
      </c>
      <c r="E35" s="74">
        <f t="shared" si="1"/>
        <v>6.9679417264605151E-3</v>
      </c>
      <c r="F35" s="155">
        <v>20.829711670000002</v>
      </c>
      <c r="G35" s="74">
        <f t="shared" si="2"/>
        <v>1.8024508350557005E-3</v>
      </c>
      <c r="H35" s="74">
        <f t="shared" si="3"/>
        <v>-0.7296271275419064</v>
      </c>
      <c r="I35" s="74">
        <f t="shared" si="4"/>
        <v>0.7030738757004229</v>
      </c>
    </row>
    <row r="36" spans="1:9" x14ac:dyDescent="0.25">
      <c r="A36" s="146" t="s">
        <v>491</v>
      </c>
      <c r="B36" s="155">
        <v>21.431955890000001</v>
      </c>
      <c r="C36" s="74">
        <f t="shared" si="0"/>
        <v>2.9695270096891926E-3</v>
      </c>
      <c r="D36" s="155">
        <v>28.827078829999998</v>
      </c>
      <c r="E36" s="74">
        <f t="shared" si="1"/>
        <v>2.6072639652616266E-3</v>
      </c>
      <c r="F36" s="155">
        <v>19.324964820000002</v>
      </c>
      <c r="G36" s="74">
        <f t="shared" si="2"/>
        <v>1.6722410530241889E-3</v>
      </c>
      <c r="H36" s="74">
        <f t="shared" si="3"/>
        <v>-0.32962458895111002</v>
      </c>
      <c r="I36" s="74">
        <f t="shared" si="4"/>
        <v>-9.8310722587064747E-2</v>
      </c>
    </row>
    <row r="37" spans="1:9" x14ac:dyDescent="0.25">
      <c r="A37" s="146" t="s">
        <v>490</v>
      </c>
      <c r="B37" s="155">
        <v>0.82884796999999999</v>
      </c>
      <c r="C37" s="74">
        <f t="shared" si="0"/>
        <v>1.1484189527421883E-4</v>
      </c>
      <c r="D37" s="155">
        <v>0.36273709000000004</v>
      </c>
      <c r="E37" s="74">
        <f t="shared" si="1"/>
        <v>3.2807741262934741E-5</v>
      </c>
      <c r="F37" s="155">
        <v>19.26226071</v>
      </c>
      <c r="G37" s="74">
        <f t="shared" si="2"/>
        <v>1.6668150981563781E-3</v>
      </c>
      <c r="H37" s="74">
        <f t="shared" si="3"/>
        <v>52.102539665849989</v>
      </c>
      <c r="I37" s="74">
        <f t="shared" si="4"/>
        <v>22.239799585924061</v>
      </c>
    </row>
    <row r="38" spans="1:9" x14ac:dyDescent="0.25">
      <c r="A38" s="146" t="s">
        <v>492</v>
      </c>
      <c r="B38" s="155">
        <v>1.30304091</v>
      </c>
      <c r="C38" s="74">
        <f t="shared" si="0"/>
        <v>1.8054419283218225E-4</v>
      </c>
      <c r="D38" s="155">
        <v>279.38727205000004</v>
      </c>
      <c r="E38" s="74">
        <f t="shared" si="1"/>
        <v>2.5269170388871897E-2</v>
      </c>
      <c r="F38" s="155">
        <v>17.54819286</v>
      </c>
      <c r="G38" s="74">
        <f t="shared" si="2"/>
        <v>1.5184922084053734E-3</v>
      </c>
      <c r="H38" s="74">
        <f t="shared" si="3"/>
        <v>-0.93719043558698867</v>
      </c>
      <c r="I38" s="74">
        <f t="shared" si="4"/>
        <v>12.467108150886837</v>
      </c>
    </row>
    <row r="39" spans="1:9" x14ac:dyDescent="0.25">
      <c r="A39" s="146" t="s">
        <v>526</v>
      </c>
      <c r="B39" s="155">
        <v>1.9334144900000001</v>
      </c>
      <c r="C39" s="74">
        <f t="shared" si="0"/>
        <v>2.6788626191874153E-4</v>
      </c>
      <c r="D39" s="155">
        <v>1.4395349</v>
      </c>
      <c r="E39" s="74">
        <f t="shared" si="1"/>
        <v>1.3019867512904356E-4</v>
      </c>
      <c r="F39" s="155">
        <v>15.562144160000001</v>
      </c>
      <c r="G39" s="74">
        <f t="shared" si="2"/>
        <v>1.3466340860036107E-3</v>
      </c>
      <c r="H39" s="74">
        <f t="shared" si="3"/>
        <v>9.8105362086045993</v>
      </c>
      <c r="I39" s="74">
        <f t="shared" si="4"/>
        <v>7.0490470307792101</v>
      </c>
    </row>
    <row r="40" spans="1:9" x14ac:dyDescent="0.25">
      <c r="A40" s="146" t="s">
        <v>519</v>
      </c>
      <c r="B40" s="155">
        <v>30.08234307</v>
      </c>
      <c r="C40" s="74">
        <f t="shared" si="0"/>
        <v>4.168090430924338E-3</v>
      </c>
      <c r="D40" s="155">
        <v>144.01809062999999</v>
      </c>
      <c r="E40" s="74">
        <f t="shared" si="1"/>
        <v>1.3025710314241441E-2</v>
      </c>
      <c r="F40" s="155">
        <v>14.160155900000001</v>
      </c>
      <c r="G40" s="74">
        <f t="shared" si="2"/>
        <v>1.2253162804568914E-3</v>
      </c>
      <c r="H40" s="74">
        <f t="shared" si="3"/>
        <v>-0.90167793616720582</v>
      </c>
      <c r="I40" s="74">
        <f t="shared" si="4"/>
        <v>-0.52928680232619918</v>
      </c>
    </row>
    <row r="41" spans="1:9" x14ac:dyDescent="0.25">
      <c r="A41" s="146" t="s">
        <v>469</v>
      </c>
      <c r="B41" s="155">
        <v>118.95782333</v>
      </c>
      <c r="C41" s="74">
        <f t="shared" si="0"/>
        <v>1.6482325327904085E-2</v>
      </c>
      <c r="D41" s="155">
        <v>571.03020853999999</v>
      </c>
      <c r="E41" s="74">
        <f t="shared" si="1"/>
        <v>5.1646803846554505E-2</v>
      </c>
      <c r="F41" s="155">
        <v>13.099456</v>
      </c>
      <c r="G41" s="74">
        <f t="shared" si="2"/>
        <v>1.1335310723470712E-3</v>
      </c>
      <c r="H41" s="74">
        <f t="shared" si="3"/>
        <v>-0.97705995969373938</v>
      </c>
      <c r="I41" s="74">
        <f t="shared" si="4"/>
        <v>-0.88988150898103691</v>
      </c>
    </row>
    <row r="42" spans="1:9" x14ac:dyDescent="0.25">
      <c r="A42" s="146" t="s">
        <v>559</v>
      </c>
      <c r="B42" s="155">
        <v>3.8733665099999999</v>
      </c>
      <c r="C42" s="74">
        <f t="shared" si="0"/>
        <v>5.3667833812766233E-4</v>
      </c>
      <c r="D42" s="155">
        <v>15.31551324</v>
      </c>
      <c r="E42" s="74">
        <f t="shared" si="1"/>
        <v>1.3852109683268709E-3</v>
      </c>
      <c r="F42" s="155">
        <v>11.106792739999999</v>
      </c>
      <c r="G42" s="74">
        <f t="shared" si="2"/>
        <v>9.6110057432223636E-4</v>
      </c>
      <c r="H42" s="74">
        <f t="shared" si="3"/>
        <v>-0.27480114012816459</v>
      </c>
      <c r="I42" s="74">
        <f t="shared" si="4"/>
        <v>1.8674778674636703</v>
      </c>
    </row>
    <row r="43" spans="1:9" x14ac:dyDescent="0.25">
      <c r="A43" s="146" t="s">
        <v>495</v>
      </c>
      <c r="B43" s="155">
        <v>2.8393118199999998</v>
      </c>
      <c r="C43" s="74">
        <f t="shared" si="0"/>
        <v>3.9340381165835718E-4</v>
      </c>
      <c r="D43" s="155">
        <v>4.8504127500000003</v>
      </c>
      <c r="E43" s="74">
        <f t="shared" si="1"/>
        <v>4.3869538270938817E-4</v>
      </c>
      <c r="F43" s="155">
        <v>10.680054800000001</v>
      </c>
      <c r="G43" s="74">
        <f t="shared" si="2"/>
        <v>9.2417379547436826E-4</v>
      </c>
      <c r="H43" s="74">
        <f t="shared" si="3"/>
        <v>1.2018857673504177</v>
      </c>
      <c r="I43" s="74">
        <f t="shared" si="4"/>
        <v>2.7614941496633509</v>
      </c>
    </row>
    <row r="44" spans="1:9" x14ac:dyDescent="0.25">
      <c r="A44" s="146" t="s">
        <v>516</v>
      </c>
      <c r="B44" s="155">
        <v>3.6860638799999998</v>
      </c>
      <c r="C44" s="74">
        <f t="shared" si="0"/>
        <v>5.1072642680302486E-4</v>
      </c>
      <c r="D44" s="155">
        <v>3.1591212000000004</v>
      </c>
      <c r="E44" s="74">
        <f t="shared" si="1"/>
        <v>2.8572658767222266E-4</v>
      </c>
      <c r="F44" s="155">
        <v>10.3366755</v>
      </c>
      <c r="G44" s="74">
        <f t="shared" si="2"/>
        <v>8.9446026338946434E-4</v>
      </c>
      <c r="H44" s="74">
        <f t="shared" si="3"/>
        <v>2.2720097918370459</v>
      </c>
      <c r="I44" s="74">
        <f t="shared" si="4"/>
        <v>1.8042583732976434</v>
      </c>
    </row>
    <row r="45" spans="1:9" x14ac:dyDescent="0.25">
      <c r="A45" s="146" t="s">
        <v>517</v>
      </c>
      <c r="B45" s="155">
        <v>7.5354034800000003</v>
      </c>
      <c r="C45" s="74">
        <f t="shared" si="0"/>
        <v>1.0440756913468029E-3</v>
      </c>
      <c r="D45" s="155">
        <v>5.2778374100000001</v>
      </c>
      <c r="E45" s="74">
        <f t="shared" si="1"/>
        <v>4.7735378859415126E-4</v>
      </c>
      <c r="F45" s="155">
        <v>9.2084885800000009</v>
      </c>
      <c r="G45" s="74">
        <f t="shared" si="2"/>
        <v>7.9683522237741474E-4</v>
      </c>
      <c r="H45" s="74">
        <f t="shared" si="3"/>
        <v>0.74474654383110317</v>
      </c>
      <c r="I45" s="74">
        <f t="shared" si="4"/>
        <v>0.22202992904634766</v>
      </c>
    </row>
    <row r="46" spans="1:9" x14ac:dyDescent="0.25">
      <c r="A46" s="146" t="s">
        <v>560</v>
      </c>
      <c r="B46" s="155">
        <v>5.827773E-2</v>
      </c>
      <c r="C46" s="74">
        <f t="shared" si="0"/>
        <v>8.0747316850871957E-6</v>
      </c>
      <c r="D46" s="155">
        <v>8.6060995600000005</v>
      </c>
      <c r="E46" s="74">
        <f t="shared" si="1"/>
        <v>7.7837832256838285E-4</v>
      </c>
      <c r="F46" s="155">
        <v>8.1977812500000002</v>
      </c>
      <c r="G46" s="74">
        <f t="shared" si="2"/>
        <v>7.0937600547528186E-4</v>
      </c>
      <c r="H46" s="74">
        <f t="shared" si="3"/>
        <v>-4.7445222676461896E-2</v>
      </c>
      <c r="I46" s="74">
        <f t="shared" si="4"/>
        <v>139.66747709631107</v>
      </c>
    </row>
    <row r="47" spans="1:9" x14ac:dyDescent="0.25">
      <c r="A47" s="146" t="s">
        <v>529</v>
      </c>
      <c r="B47" s="155">
        <v>14.911359259999999</v>
      </c>
      <c r="C47" s="74">
        <f t="shared" si="0"/>
        <v>2.0660589402579743E-3</v>
      </c>
      <c r="D47" s="155">
        <v>13.712949650000001</v>
      </c>
      <c r="E47" s="74">
        <f t="shared" si="1"/>
        <v>1.2402671700014231E-3</v>
      </c>
      <c r="F47" s="155">
        <v>7.8473462999999999</v>
      </c>
      <c r="G47" s="74">
        <f t="shared" si="2"/>
        <v>6.7905192906620099E-4</v>
      </c>
      <c r="H47" s="74">
        <f t="shared" si="3"/>
        <v>-0.42774191546747209</v>
      </c>
      <c r="I47" s="74">
        <f t="shared" si="4"/>
        <v>-0.47373367087662799</v>
      </c>
    </row>
    <row r="48" spans="1:9" x14ac:dyDescent="0.25">
      <c r="A48" s="146" t="s">
        <v>527</v>
      </c>
      <c r="B48" s="155">
        <v>1.1175952600000001</v>
      </c>
      <c r="C48" s="74">
        <f t="shared" si="0"/>
        <v>1.5484957730895255E-4</v>
      </c>
      <c r="D48" s="155">
        <v>2.1364007999999997</v>
      </c>
      <c r="E48" s="74">
        <f t="shared" si="1"/>
        <v>1.9322668294087815E-4</v>
      </c>
      <c r="F48" s="155">
        <v>7.6411100699999999</v>
      </c>
      <c r="G48" s="74">
        <f t="shared" si="2"/>
        <v>6.6120575477096946E-4</v>
      </c>
      <c r="H48" s="74">
        <f t="shared" si="3"/>
        <v>2.5766276018994194</v>
      </c>
      <c r="I48" s="74">
        <f t="shared" si="4"/>
        <v>5.8370995685862157</v>
      </c>
    </row>
    <row r="49" spans="1:9" x14ac:dyDescent="0.25">
      <c r="A49" s="146" t="s">
        <v>505</v>
      </c>
      <c r="B49" s="155">
        <v>7.6522884199999996</v>
      </c>
      <c r="C49" s="74">
        <f t="shared" si="0"/>
        <v>1.0602708061621452E-3</v>
      </c>
      <c r="D49" s="155">
        <v>21.127606159999999</v>
      </c>
      <c r="E49" s="74">
        <f t="shared" si="1"/>
        <v>1.9108854746628368E-3</v>
      </c>
      <c r="F49" s="155">
        <v>6.6349408899999993</v>
      </c>
      <c r="G49" s="74">
        <f t="shared" si="2"/>
        <v>5.7413923616378654E-4</v>
      </c>
      <c r="H49" s="74">
        <f t="shared" si="3"/>
        <v>-0.68595870068036136</v>
      </c>
      <c r="I49" s="74">
        <f t="shared" si="4"/>
        <v>-0.1329468355297565</v>
      </c>
    </row>
    <row r="50" spans="1:9" x14ac:dyDescent="0.25">
      <c r="A50" s="146" t="s">
        <v>473</v>
      </c>
      <c r="B50" s="155">
        <v>1.9333108000000001</v>
      </c>
      <c r="C50" s="74">
        <f t="shared" si="0"/>
        <v>2.6787189504260506E-4</v>
      </c>
      <c r="D50" s="155">
        <v>4.3147594000000007</v>
      </c>
      <c r="E50" s="74">
        <f t="shared" si="1"/>
        <v>3.902482373859689E-4</v>
      </c>
      <c r="F50" s="155">
        <v>6.0403539800000008</v>
      </c>
      <c r="G50" s="74">
        <f t="shared" si="2"/>
        <v>5.2268803561806697E-4</v>
      </c>
      <c r="H50" s="74">
        <f t="shared" si="3"/>
        <v>0.39992834362907925</v>
      </c>
      <c r="I50" s="74">
        <f t="shared" si="4"/>
        <v>2.1243574390625657</v>
      </c>
    </row>
    <row r="51" spans="1:9" x14ac:dyDescent="0.25">
      <c r="A51" s="146" t="s">
        <v>503</v>
      </c>
      <c r="B51" s="155">
        <v>23.977185160000001</v>
      </c>
      <c r="C51" s="74">
        <f t="shared" si="0"/>
        <v>3.3221839067968935E-3</v>
      </c>
      <c r="D51" s="155">
        <v>30.951198999999999</v>
      </c>
      <c r="E51" s="74">
        <f t="shared" si="1"/>
        <v>2.7993799271246412E-3</v>
      </c>
      <c r="F51" s="155">
        <v>5.9319048499999996</v>
      </c>
      <c r="G51" s="74">
        <f t="shared" si="2"/>
        <v>5.1330364143986531E-4</v>
      </c>
      <c r="H51" s="74">
        <f t="shared" si="3"/>
        <v>-0.80834652479860314</v>
      </c>
      <c r="I51" s="74">
        <f t="shared" si="4"/>
        <v>-0.75260211695341472</v>
      </c>
    </row>
    <row r="52" spans="1:9" x14ac:dyDescent="0.25">
      <c r="A52" s="146" t="s">
        <v>482</v>
      </c>
      <c r="B52" s="155">
        <v>5.4468492699999995</v>
      </c>
      <c r="C52" s="74">
        <f t="shared" si="0"/>
        <v>7.5469388365612491E-4</v>
      </c>
      <c r="D52" s="155">
        <v>3.17306841</v>
      </c>
      <c r="E52" s="74">
        <f t="shared" si="1"/>
        <v>2.8698804250999456E-4</v>
      </c>
      <c r="F52" s="155">
        <v>5.7902544200000001</v>
      </c>
      <c r="G52" s="74">
        <f t="shared" si="2"/>
        <v>5.0104624969654989E-4</v>
      </c>
      <c r="H52" s="74">
        <f t="shared" si="3"/>
        <v>0.82481234938139902</v>
      </c>
      <c r="I52" s="74">
        <f t="shared" si="4"/>
        <v>6.30465674700047E-2</v>
      </c>
    </row>
    <row r="53" spans="1:9" x14ac:dyDescent="0.25">
      <c r="A53" s="146" t="s">
        <v>561</v>
      </c>
      <c r="B53" s="155">
        <v>4.0874346800000003</v>
      </c>
      <c r="C53" s="74">
        <f t="shared" si="0"/>
        <v>5.6633877677322441E-4</v>
      </c>
      <c r="D53" s="155">
        <v>3.2361160400000002</v>
      </c>
      <c r="E53" s="74">
        <f t="shared" si="1"/>
        <v>2.9269038282562441E-4</v>
      </c>
      <c r="F53" s="155">
        <v>5.30574631</v>
      </c>
      <c r="G53" s="74">
        <f t="shared" si="2"/>
        <v>4.5912046304639033E-4</v>
      </c>
      <c r="H53" s="74">
        <f t="shared" si="3"/>
        <v>0.6395414269508084</v>
      </c>
      <c r="I53" s="74">
        <f t="shared" si="4"/>
        <v>0.29806265430032508</v>
      </c>
    </row>
    <row r="54" spans="1:9" x14ac:dyDescent="0.25">
      <c r="A54" s="146" t="s">
        <v>539</v>
      </c>
      <c r="B54" s="155">
        <v>3.0693248300000002</v>
      </c>
      <c r="C54" s="74">
        <f t="shared" si="0"/>
        <v>4.2527350424640547E-4</v>
      </c>
      <c r="D54" s="155">
        <v>2.0642976200000001</v>
      </c>
      <c r="E54" s="74">
        <f t="shared" si="1"/>
        <v>1.8670531377602435E-4</v>
      </c>
      <c r="F54" s="155">
        <v>4.6424716999999998</v>
      </c>
      <c r="G54" s="74">
        <f t="shared" si="2"/>
        <v>4.0172553153672416E-4</v>
      </c>
      <c r="H54" s="74">
        <f t="shared" si="3"/>
        <v>1.2489352576979669</v>
      </c>
      <c r="I54" s="74">
        <f t="shared" si="4"/>
        <v>0.51253841060543581</v>
      </c>
    </row>
    <row r="55" spans="1:9" x14ac:dyDescent="0.25">
      <c r="A55" s="146" t="s">
        <v>336</v>
      </c>
      <c r="B55" s="155">
        <v>5.1914610699999999</v>
      </c>
      <c r="C55" s="74">
        <f t="shared" si="0"/>
        <v>7.1930830514204444E-4</v>
      </c>
      <c r="D55" s="155">
        <v>4.2121614200000002</v>
      </c>
      <c r="E55" s="74">
        <f t="shared" si="1"/>
        <v>3.8096876728287089E-4</v>
      </c>
      <c r="F55" s="155">
        <v>4.2984570700000004</v>
      </c>
      <c r="G55" s="74">
        <f t="shared" si="2"/>
        <v>3.7195702264238684E-4</v>
      </c>
      <c r="H55" s="74">
        <f t="shared" si="3"/>
        <v>2.0487260908438776E-2</v>
      </c>
      <c r="I55" s="74">
        <f t="shared" si="4"/>
        <v>-0.17201400298663894</v>
      </c>
    </row>
    <row r="56" spans="1:9" x14ac:dyDescent="0.25">
      <c r="A56" s="146" t="s">
        <v>555</v>
      </c>
      <c r="B56" s="155">
        <v>3.2362222799999998</v>
      </c>
      <c r="C56" s="74">
        <f t="shared" si="0"/>
        <v>4.4839815456609454E-4</v>
      </c>
      <c r="D56" s="155">
        <v>4.8114572899999999</v>
      </c>
      <c r="E56" s="74">
        <f t="shared" si="1"/>
        <v>4.3517205772362888E-4</v>
      </c>
      <c r="F56" s="155">
        <v>4.2035413300000002</v>
      </c>
      <c r="G56" s="74">
        <f t="shared" si="2"/>
        <v>3.6374370900975843E-4</v>
      </c>
      <c r="H56" s="74">
        <f t="shared" si="3"/>
        <v>-0.12634757483215642</v>
      </c>
      <c r="I56" s="74">
        <f t="shared" si="4"/>
        <v>0.29890377307457405</v>
      </c>
    </row>
    <row r="57" spans="1:9" x14ac:dyDescent="0.25">
      <c r="A57" s="146" t="s">
        <v>480</v>
      </c>
      <c r="B57" s="155">
        <v>4.2715146100000005</v>
      </c>
      <c r="C57" s="74">
        <f t="shared" si="0"/>
        <v>5.9184416353690993E-4</v>
      </c>
      <c r="D57" s="155">
        <v>6.0060064100000004</v>
      </c>
      <c r="E57" s="74">
        <f t="shared" si="1"/>
        <v>5.4321300400465681E-4</v>
      </c>
      <c r="F57" s="155">
        <v>4.0266025399999998</v>
      </c>
      <c r="G57" s="74">
        <f t="shared" si="2"/>
        <v>3.4843272080013402E-4</v>
      </c>
      <c r="H57" s="74">
        <f t="shared" si="3"/>
        <v>-0.32957072218642547</v>
      </c>
      <c r="I57" s="74">
        <f t="shared" si="4"/>
        <v>-5.7336119002528885E-2</v>
      </c>
    </row>
    <row r="58" spans="1:9" x14ac:dyDescent="0.25">
      <c r="A58" s="146" t="s">
        <v>499</v>
      </c>
      <c r="B58" s="155">
        <v>3.35779878</v>
      </c>
      <c r="C58" s="74">
        <f t="shared" si="0"/>
        <v>4.652433133722458E-4</v>
      </c>
      <c r="D58" s="155">
        <v>0.82748263</v>
      </c>
      <c r="E58" s="74">
        <f t="shared" si="1"/>
        <v>7.4841632612239242E-5</v>
      </c>
      <c r="F58" s="155">
        <v>3.9800570799999999</v>
      </c>
      <c r="G58" s="74">
        <f t="shared" si="2"/>
        <v>3.4440501726903412E-4</v>
      </c>
      <c r="H58" s="74">
        <f t="shared" si="3"/>
        <v>3.8098376155642084</v>
      </c>
      <c r="I58" s="74">
        <f t="shared" si="4"/>
        <v>0.18531732863396888</v>
      </c>
    </row>
    <row r="59" spans="1:9" x14ac:dyDescent="0.25">
      <c r="A59" s="146" t="s">
        <v>474</v>
      </c>
      <c r="B59" s="155">
        <v>2.03491665</v>
      </c>
      <c r="C59" s="74">
        <f t="shared" si="0"/>
        <v>2.8194999960133127E-4</v>
      </c>
      <c r="D59" s="155">
        <v>4.8490943899999994</v>
      </c>
      <c r="E59" s="74">
        <f t="shared" si="1"/>
        <v>4.3857614369313143E-4</v>
      </c>
      <c r="F59" s="155">
        <v>3.6870967100000001</v>
      </c>
      <c r="G59" s="74">
        <f t="shared" si="2"/>
        <v>3.1905437046650322E-4</v>
      </c>
      <c r="H59" s="74">
        <f t="shared" si="3"/>
        <v>-0.23963189547234187</v>
      </c>
      <c r="I59" s="74">
        <f t="shared" si="4"/>
        <v>0.81191534798243459</v>
      </c>
    </row>
    <row r="60" spans="1:9" x14ac:dyDescent="0.25">
      <c r="A60" s="146" t="s">
        <v>564</v>
      </c>
      <c r="B60" s="155">
        <v>1.9175015900000001</v>
      </c>
      <c r="C60" s="74">
        <f t="shared" si="0"/>
        <v>2.6568143345628045E-4</v>
      </c>
      <c r="D60" s="155">
        <v>2.0760215900000003</v>
      </c>
      <c r="E60" s="74">
        <f t="shared" si="1"/>
        <v>1.8776568776296464E-4</v>
      </c>
      <c r="F60" s="155">
        <v>3.2837158199999998</v>
      </c>
      <c r="G60" s="74">
        <f t="shared" si="2"/>
        <v>2.8414873982000795E-4</v>
      </c>
      <c r="H60" s="74">
        <f t="shared" si="3"/>
        <v>0.58173490864321864</v>
      </c>
      <c r="I60" s="74">
        <f t="shared" si="4"/>
        <v>0.71249705195811575</v>
      </c>
    </row>
    <row r="61" spans="1:9" x14ac:dyDescent="0.25">
      <c r="A61" s="146" t="s">
        <v>534</v>
      </c>
      <c r="B61" s="155">
        <v>0.71098145999999995</v>
      </c>
      <c r="C61" s="74">
        <f t="shared" si="0"/>
        <v>9.8510778003390909E-5</v>
      </c>
      <c r="D61" s="155">
        <v>2.2007103099999998</v>
      </c>
      <c r="E61" s="74">
        <f t="shared" si="1"/>
        <v>1.9904315394147563E-4</v>
      </c>
      <c r="F61" s="155">
        <v>3.1262345899999997</v>
      </c>
      <c r="G61" s="74">
        <f t="shared" si="2"/>
        <v>2.7052146648007415E-4</v>
      </c>
      <c r="H61" s="74">
        <f t="shared" si="3"/>
        <v>0.42055707004889697</v>
      </c>
      <c r="I61" s="74">
        <f t="shared" si="4"/>
        <v>3.3970690740655884</v>
      </c>
    </row>
    <row r="62" spans="1:9" x14ac:dyDescent="0.25">
      <c r="A62" s="146" t="s">
        <v>540</v>
      </c>
      <c r="B62" s="155">
        <v>0.10150089</v>
      </c>
      <c r="C62" s="74">
        <f t="shared" si="0"/>
        <v>1.406356171641466E-5</v>
      </c>
      <c r="D62" s="155">
        <v>0.23656317999999998</v>
      </c>
      <c r="E62" s="74">
        <f t="shared" si="1"/>
        <v>2.1395947135643224E-5</v>
      </c>
      <c r="F62" s="155">
        <v>3.0440164599999999</v>
      </c>
      <c r="G62" s="74">
        <f t="shared" si="2"/>
        <v>2.6340691110729605E-4</v>
      </c>
      <c r="H62" s="74">
        <f t="shared" si="3"/>
        <v>11.867667994655804</v>
      </c>
      <c r="I62" s="74">
        <f t="shared" si="4"/>
        <v>28.990046983824477</v>
      </c>
    </row>
    <row r="63" spans="1:9" x14ac:dyDescent="0.25">
      <c r="A63" s="146" t="s">
        <v>530</v>
      </c>
      <c r="B63" s="155">
        <v>7.3551708800000002</v>
      </c>
      <c r="C63" s="74">
        <f t="shared" si="0"/>
        <v>1.0191033754054367E-3</v>
      </c>
      <c r="D63" s="155">
        <v>16.475378419999998</v>
      </c>
      <c r="E63" s="74">
        <f t="shared" si="1"/>
        <v>1.4901149270737616E-3</v>
      </c>
      <c r="F63" s="155">
        <v>2.9138300499999996</v>
      </c>
      <c r="G63" s="74">
        <f t="shared" si="2"/>
        <v>2.5214153177151934E-4</v>
      </c>
      <c r="H63" s="74">
        <f t="shared" si="3"/>
        <v>-0.82314032638772006</v>
      </c>
      <c r="I63" s="74">
        <f t="shared" si="4"/>
        <v>-0.60383924486061713</v>
      </c>
    </row>
    <row r="64" spans="1:9" x14ac:dyDescent="0.25">
      <c r="A64" s="146" t="s">
        <v>512</v>
      </c>
      <c r="B64" s="155">
        <v>1.79669882</v>
      </c>
      <c r="C64" s="74">
        <f t="shared" si="0"/>
        <v>2.4894347961756193E-4</v>
      </c>
      <c r="D64" s="155">
        <v>2.9189129</v>
      </c>
      <c r="E64" s="74">
        <f t="shared" si="1"/>
        <v>2.640009578073268E-4</v>
      </c>
      <c r="F64" s="155">
        <v>1.9900537899999999</v>
      </c>
      <c r="G64" s="74">
        <f t="shared" si="2"/>
        <v>1.7220469358476055E-4</v>
      </c>
      <c r="H64" s="74">
        <f t="shared" si="3"/>
        <v>-0.31822090683144399</v>
      </c>
      <c r="I64" s="74">
        <f t="shared" si="4"/>
        <v>0.10761679578550609</v>
      </c>
    </row>
    <row r="65" spans="1:9" x14ac:dyDescent="0.25">
      <c r="A65" s="146" t="s">
        <v>486</v>
      </c>
      <c r="B65" s="155">
        <v>4.0667722199999998</v>
      </c>
      <c r="C65" s="74">
        <f t="shared" si="0"/>
        <v>5.6347586806943916E-4</v>
      </c>
      <c r="D65" s="155">
        <v>5.1147619899999999</v>
      </c>
      <c r="E65" s="74">
        <f t="shared" si="1"/>
        <v>4.6260443890480901E-4</v>
      </c>
      <c r="F65" s="155">
        <v>1.8849782399999999</v>
      </c>
      <c r="G65" s="74">
        <f t="shared" si="2"/>
        <v>1.6311222433497199E-4</v>
      </c>
      <c r="H65" s="74">
        <f t="shared" si="3"/>
        <v>-0.63146315631394612</v>
      </c>
      <c r="I65" s="74">
        <f t="shared" si="4"/>
        <v>-0.53649279132727035</v>
      </c>
    </row>
    <row r="66" spans="1:9" x14ac:dyDescent="0.25">
      <c r="A66" s="146" t="s">
        <v>344</v>
      </c>
      <c r="B66" s="155">
        <v>0.80234161999999998</v>
      </c>
      <c r="C66" s="74">
        <f t="shared" si="0"/>
        <v>1.1116928029417396E-4</v>
      </c>
      <c r="D66" s="155">
        <v>1.72788158</v>
      </c>
      <c r="E66" s="74">
        <f t="shared" si="1"/>
        <v>1.5627817880336107E-4</v>
      </c>
      <c r="F66" s="155">
        <v>1.86138037</v>
      </c>
      <c r="G66" s="74">
        <f t="shared" si="2"/>
        <v>1.6107023733290057E-4</v>
      </c>
      <c r="H66" s="74">
        <f t="shared" si="3"/>
        <v>7.7261538953381281E-2</v>
      </c>
      <c r="I66" s="74">
        <f t="shared" si="4"/>
        <v>1.3199349548886672</v>
      </c>
    </row>
    <row r="67" spans="1:9" x14ac:dyDescent="0.25">
      <c r="A67" s="146" t="s">
        <v>570</v>
      </c>
      <c r="B67" s="155">
        <v>0.5789619399999999</v>
      </c>
      <c r="C67" s="74">
        <f t="shared" si="0"/>
        <v>8.0218675665259294E-5</v>
      </c>
      <c r="D67" s="155">
        <v>0.53368906999999999</v>
      </c>
      <c r="E67" s="74">
        <f t="shared" si="1"/>
        <v>4.826948609919175E-5</v>
      </c>
      <c r="F67" s="155">
        <v>1.84813585</v>
      </c>
      <c r="G67" s="74">
        <f t="shared" si="2"/>
        <v>1.5992415348343978E-4</v>
      </c>
      <c r="H67" s="74">
        <f t="shared" si="3"/>
        <v>2.4629449128497236</v>
      </c>
      <c r="I67" s="74">
        <f t="shared" si="4"/>
        <v>2.1921543063780677</v>
      </c>
    </row>
    <row r="68" spans="1:9" x14ac:dyDescent="0.25">
      <c r="A68" s="146" t="s">
        <v>489</v>
      </c>
      <c r="B68" s="155">
        <v>3.4000000000000002E-4</v>
      </c>
      <c r="C68" s="74">
        <f t="shared" si="0"/>
        <v>4.7109054744061699E-8</v>
      </c>
      <c r="D68" s="155">
        <v>1.3675835900000002</v>
      </c>
      <c r="E68" s="74">
        <f t="shared" si="1"/>
        <v>1.2369104184012568E-4</v>
      </c>
      <c r="F68" s="155">
        <v>1.6222162199999999</v>
      </c>
      <c r="G68" s="74">
        <f t="shared" si="2"/>
        <v>1.403747217774091E-4</v>
      </c>
      <c r="H68" s="74">
        <f t="shared" si="3"/>
        <v>0.18619163893301738</v>
      </c>
      <c r="I68" s="74">
        <f t="shared" si="4"/>
        <v>4770.2241764705877</v>
      </c>
    </row>
    <row r="69" spans="1:9" x14ac:dyDescent="0.25">
      <c r="A69" s="146" t="s">
        <v>541</v>
      </c>
      <c r="B69" s="155">
        <v>2.2471380000000001</v>
      </c>
      <c r="C69" s="74">
        <f t="shared" si="0"/>
        <v>3.1135455017488624E-4</v>
      </c>
      <c r="D69" s="155">
        <v>0.97791404000000004</v>
      </c>
      <c r="E69" s="74">
        <f t="shared" si="1"/>
        <v>8.8447395334486517E-5</v>
      </c>
      <c r="F69" s="155">
        <v>1.5851440400000001</v>
      </c>
      <c r="G69" s="74">
        <f t="shared" si="2"/>
        <v>1.3716676658067088E-4</v>
      </c>
      <c r="H69" s="74">
        <f t="shared" si="3"/>
        <v>0.62094414760626604</v>
      </c>
      <c r="I69" s="74">
        <f t="shared" si="4"/>
        <v>-0.29459426167863301</v>
      </c>
    </row>
    <row r="70" spans="1:9" x14ac:dyDescent="0.25">
      <c r="A70" s="146" t="s">
        <v>342</v>
      </c>
      <c r="B70" s="155">
        <v>6.6969530199999996</v>
      </c>
      <c r="C70" s="74">
        <f t="shared" ref="C70:C133" si="5">B70/$B$180</f>
        <v>9.2790331305173319E-4</v>
      </c>
      <c r="D70" s="155">
        <v>110.16848893000001</v>
      </c>
      <c r="E70" s="74">
        <f t="shared" ref="E70:E133" si="6">D70/D$180</f>
        <v>9.9641844735092588E-3</v>
      </c>
      <c r="F70" s="155">
        <v>1.4633499399999998</v>
      </c>
      <c r="G70" s="74">
        <f t="shared" ref="G70:G133" si="7">F70/F$180</f>
        <v>1.2662759634501022E-4</v>
      </c>
      <c r="H70" s="74">
        <f t="shared" ref="H70:H133" si="8">(F70/D70)-1</f>
        <v>-0.98671716427979872</v>
      </c>
      <c r="I70" s="74">
        <f t="shared" ref="I70:I133" si="9">(F70/B70)-1</f>
        <v>-0.78149018880231003</v>
      </c>
    </row>
    <row r="71" spans="1:9" x14ac:dyDescent="0.25">
      <c r="A71" s="146" t="s">
        <v>497</v>
      </c>
      <c r="B71" s="155">
        <v>6.1198209999999996E-2</v>
      </c>
      <c r="C71" s="74">
        <f t="shared" si="5"/>
        <v>8.4793818386134823E-6</v>
      </c>
      <c r="D71" s="155">
        <v>3.368811E-2</v>
      </c>
      <c r="E71" s="74">
        <f t="shared" si="6"/>
        <v>3.0469197305334408E-6</v>
      </c>
      <c r="F71" s="155">
        <v>0.99595387999999996</v>
      </c>
      <c r="G71" s="74">
        <f t="shared" si="7"/>
        <v>8.6182561291447995E-5</v>
      </c>
      <c r="H71" s="74">
        <f t="shared" si="8"/>
        <v>28.563958322387332</v>
      </c>
      <c r="I71" s="74">
        <f t="shared" si="9"/>
        <v>15.274232203850406</v>
      </c>
    </row>
    <row r="72" spans="1:9" x14ac:dyDescent="0.25">
      <c r="A72" s="146" t="s">
        <v>537</v>
      </c>
      <c r="B72" s="155">
        <v>0.33871616999999998</v>
      </c>
      <c r="C72" s="74">
        <f t="shared" si="5"/>
        <v>4.6931172338908547E-5</v>
      </c>
      <c r="D72" s="155">
        <v>0.31457687000000001</v>
      </c>
      <c r="E72" s="74">
        <f t="shared" si="6"/>
        <v>2.8451892135606694E-5</v>
      </c>
      <c r="F72" s="155">
        <v>0.93741607999999998</v>
      </c>
      <c r="G72" s="74">
        <f t="shared" si="7"/>
        <v>8.1117128405774094E-5</v>
      </c>
      <c r="H72" s="74">
        <f t="shared" si="8"/>
        <v>1.9799269094387006</v>
      </c>
      <c r="I72" s="74">
        <f t="shared" si="9"/>
        <v>1.7675563289464451</v>
      </c>
    </row>
    <row r="73" spans="1:9" x14ac:dyDescent="0.25">
      <c r="A73" s="146" t="s">
        <v>568</v>
      </c>
      <c r="B73" s="155">
        <v>0.38668386999999999</v>
      </c>
      <c r="C73" s="74">
        <f t="shared" si="5"/>
        <v>5.3577387060222454E-5</v>
      </c>
      <c r="D73" s="155">
        <v>0.68221790999999998</v>
      </c>
      <c r="E73" s="74">
        <f t="shared" si="6"/>
        <v>6.170317095563649E-5</v>
      </c>
      <c r="F73" s="155">
        <v>0.90017654000000003</v>
      </c>
      <c r="G73" s="74">
        <f t="shared" si="7"/>
        <v>7.7894691099223987E-5</v>
      </c>
      <c r="H73" s="74">
        <f t="shared" si="8"/>
        <v>0.31948535329422834</v>
      </c>
      <c r="I73" s="74">
        <f t="shared" si="9"/>
        <v>1.3279392026359931</v>
      </c>
    </row>
    <row r="74" spans="1:9" x14ac:dyDescent="0.25">
      <c r="A74" s="146" t="s">
        <v>525</v>
      </c>
      <c r="B74" s="155">
        <v>0.41881952</v>
      </c>
      <c r="C74" s="74">
        <f t="shared" si="5"/>
        <v>5.8029975575181297E-5</v>
      </c>
      <c r="D74" s="155">
        <v>0.68761419999999995</v>
      </c>
      <c r="E74" s="74">
        <f t="shared" si="6"/>
        <v>6.2191238183886461E-5</v>
      </c>
      <c r="F74" s="155">
        <v>0.65272395999999999</v>
      </c>
      <c r="G74" s="74">
        <f t="shared" si="7"/>
        <v>5.6481955458717282E-5</v>
      </c>
      <c r="H74" s="74">
        <f t="shared" si="8"/>
        <v>-5.0741011456715057E-2</v>
      </c>
      <c r="I74" s="74">
        <f t="shared" si="9"/>
        <v>0.55848504864338699</v>
      </c>
    </row>
    <row r="75" spans="1:9" x14ac:dyDescent="0.25">
      <c r="A75" s="146" t="s">
        <v>347</v>
      </c>
      <c r="B75" s="155">
        <v>1.75187278</v>
      </c>
      <c r="C75" s="74">
        <f t="shared" si="5"/>
        <v>2.4273256087544573E-4</v>
      </c>
      <c r="D75" s="155">
        <v>2.7012769799999998</v>
      </c>
      <c r="E75" s="74">
        <f t="shared" si="6"/>
        <v>2.4431688592793676E-4</v>
      </c>
      <c r="F75" s="155">
        <v>0.63041110999999994</v>
      </c>
      <c r="G75" s="74">
        <f t="shared" si="7"/>
        <v>5.4551164684839387E-5</v>
      </c>
      <c r="H75" s="74">
        <f t="shared" si="8"/>
        <v>-0.76662477981062127</v>
      </c>
      <c r="I75" s="74">
        <f t="shared" si="9"/>
        <v>-0.64015017688670295</v>
      </c>
    </row>
    <row r="76" spans="1:9" x14ac:dyDescent="0.25">
      <c r="A76" s="146" t="s">
        <v>501</v>
      </c>
      <c r="B76" s="155">
        <v>0.58168131999999995</v>
      </c>
      <c r="C76" s="74">
        <f t="shared" si="5"/>
        <v>8.0595462198464895E-5</v>
      </c>
      <c r="D76" s="155">
        <v>1.36393477</v>
      </c>
      <c r="E76" s="74">
        <f t="shared" si="6"/>
        <v>1.2336102446452443E-4</v>
      </c>
      <c r="F76" s="155">
        <v>0.58922576999999998</v>
      </c>
      <c r="G76" s="74">
        <f t="shared" si="7"/>
        <v>5.0987286718061326E-5</v>
      </c>
      <c r="H76" s="74">
        <f t="shared" si="8"/>
        <v>-0.56799563809052245</v>
      </c>
      <c r="I76" s="74">
        <f t="shared" si="9"/>
        <v>1.2970074404314857E-2</v>
      </c>
    </row>
    <row r="77" spans="1:9" x14ac:dyDescent="0.25">
      <c r="A77" s="146" t="s">
        <v>577</v>
      </c>
      <c r="B77" s="155">
        <v>133.46426399000001</v>
      </c>
      <c r="C77" s="74">
        <f t="shared" si="5"/>
        <v>1.8492280349061214E-2</v>
      </c>
      <c r="D77" s="155">
        <v>8.1796610000000006E-2</v>
      </c>
      <c r="E77" s="74">
        <f t="shared" si="6"/>
        <v>7.3980910445777151E-6</v>
      </c>
      <c r="F77" s="155">
        <v>0.54759347000000003</v>
      </c>
      <c r="G77" s="74">
        <f t="shared" si="7"/>
        <v>4.7384732103329618E-5</v>
      </c>
      <c r="H77" s="74">
        <f t="shared" si="8"/>
        <v>5.6945741394417198</v>
      </c>
      <c r="I77" s="74">
        <f t="shared" si="9"/>
        <v>-0.99589707796207505</v>
      </c>
    </row>
    <row r="78" spans="1:9" x14ac:dyDescent="0.25">
      <c r="A78" s="146" t="s">
        <v>571</v>
      </c>
      <c r="B78" s="155">
        <v>0.26350098999999999</v>
      </c>
      <c r="C78" s="74">
        <f t="shared" si="5"/>
        <v>3.6509654597130745E-5</v>
      </c>
      <c r="D78" s="155">
        <v>0.44816349</v>
      </c>
      <c r="E78" s="74">
        <f t="shared" si="6"/>
        <v>4.0534128515542319E-5</v>
      </c>
      <c r="F78" s="155">
        <v>0.51032160999999998</v>
      </c>
      <c r="G78" s="74">
        <f t="shared" si="7"/>
        <v>4.4159498060467843E-5</v>
      </c>
      <c r="H78" s="74">
        <f t="shared" si="8"/>
        <v>0.13869518911502587</v>
      </c>
      <c r="I78" s="74">
        <f t="shared" si="9"/>
        <v>0.93669712588176623</v>
      </c>
    </row>
    <row r="79" spans="1:9" x14ac:dyDescent="0.25">
      <c r="A79" s="146" t="s">
        <v>562</v>
      </c>
      <c r="B79" s="155">
        <v>5.6714035199999993</v>
      </c>
      <c r="C79" s="74">
        <f t="shared" si="5"/>
        <v>7.8580723205689455E-4</v>
      </c>
      <c r="D79" s="155">
        <v>2.1749934900000003</v>
      </c>
      <c r="E79" s="74">
        <f t="shared" si="6"/>
        <v>1.9671719720883092E-4</v>
      </c>
      <c r="F79" s="155">
        <v>0.40300860999999999</v>
      </c>
      <c r="G79" s="74">
        <f t="shared" si="7"/>
        <v>3.487341625930135E-5</v>
      </c>
      <c r="H79" s="74">
        <f t="shared" si="8"/>
        <v>-0.81470813045973767</v>
      </c>
      <c r="I79" s="74">
        <f t="shared" si="9"/>
        <v>-0.9289402334750464</v>
      </c>
    </row>
    <row r="80" spans="1:9" x14ac:dyDescent="0.25">
      <c r="A80" s="146" t="s">
        <v>579</v>
      </c>
      <c r="B80" s="155">
        <v>4.0933199999999996E-2</v>
      </c>
      <c r="C80" s="74">
        <f t="shared" si="5"/>
        <v>5.6715422342636055E-6</v>
      </c>
      <c r="D80" s="155">
        <v>5.067485E-2</v>
      </c>
      <c r="E80" s="74">
        <f t="shared" si="6"/>
        <v>4.5832847347869187E-6</v>
      </c>
      <c r="F80" s="155">
        <v>0.36591424</v>
      </c>
      <c r="G80" s="74">
        <f t="shared" si="7"/>
        <v>3.1663540902329347E-5</v>
      </c>
      <c r="H80" s="74">
        <f t="shared" si="8"/>
        <v>6.2208253206472248</v>
      </c>
      <c r="I80" s="74">
        <f t="shared" si="9"/>
        <v>7.9393020824172069</v>
      </c>
    </row>
    <row r="81" spans="1:9" x14ac:dyDescent="0.25">
      <c r="A81" s="146" t="s">
        <v>593</v>
      </c>
      <c r="B81" s="155">
        <v>0.17594536</v>
      </c>
      <c r="C81" s="74">
        <f t="shared" si="5"/>
        <v>2.4378292930010712E-5</v>
      </c>
      <c r="D81" s="155">
        <v>1.419276E-2</v>
      </c>
      <c r="E81" s="74">
        <f t="shared" si="6"/>
        <v>1.2836635974747707E-6</v>
      </c>
      <c r="F81" s="155">
        <v>0.32351455000000001</v>
      </c>
      <c r="G81" s="74">
        <f t="shared" si="7"/>
        <v>2.7994581972059008E-5</v>
      </c>
      <c r="H81" s="74">
        <f t="shared" si="8"/>
        <v>21.794336689974326</v>
      </c>
      <c r="I81" s="74">
        <f t="shared" si="9"/>
        <v>0.83872169177976619</v>
      </c>
    </row>
    <row r="82" spans="1:9" x14ac:dyDescent="0.25">
      <c r="A82" s="146" t="s">
        <v>510</v>
      </c>
      <c r="B82" s="155">
        <v>54.650149450000001</v>
      </c>
      <c r="C82" s="74">
        <f t="shared" si="5"/>
        <v>7.5721084770917742E-3</v>
      </c>
      <c r="D82" s="155">
        <v>0.84407339999999997</v>
      </c>
      <c r="E82" s="74">
        <f t="shared" si="6"/>
        <v>7.634218412604462E-5</v>
      </c>
      <c r="F82" s="155">
        <v>0.2445069</v>
      </c>
      <c r="G82" s="74">
        <f t="shared" si="7"/>
        <v>2.1157838047111125E-5</v>
      </c>
      <c r="H82" s="74">
        <f t="shared" si="8"/>
        <v>-0.71032507362511366</v>
      </c>
      <c r="I82" s="74">
        <f t="shared" si="9"/>
        <v>-0.99552596099991086</v>
      </c>
    </row>
    <row r="83" spans="1:9" x14ac:dyDescent="0.25">
      <c r="A83" s="146" t="s">
        <v>575</v>
      </c>
      <c r="B83" s="155">
        <v>0.31796036999999999</v>
      </c>
      <c r="C83" s="74">
        <f t="shared" si="5"/>
        <v>4.405533081403562E-5</v>
      </c>
      <c r="D83" s="155">
        <v>0.21008181000000001</v>
      </c>
      <c r="E83" s="74">
        <f t="shared" si="6"/>
        <v>1.9000840709531567E-5</v>
      </c>
      <c r="F83" s="155">
        <v>0.20567786999999998</v>
      </c>
      <c r="G83" s="74">
        <f t="shared" si="7"/>
        <v>1.7797857906401724E-5</v>
      </c>
      <c r="H83" s="74">
        <f t="shared" si="8"/>
        <v>-2.0962976280526235E-2</v>
      </c>
      <c r="I83" s="74">
        <f t="shared" si="9"/>
        <v>-0.35313363108742135</v>
      </c>
    </row>
    <row r="84" spans="1:9" x14ac:dyDescent="0.25">
      <c r="A84" s="146" t="s">
        <v>553</v>
      </c>
      <c r="B84" s="155">
        <v>1.33865E-3</v>
      </c>
      <c r="C84" s="74">
        <f t="shared" si="5"/>
        <v>1.8547804745040643E-7</v>
      </c>
      <c r="D84" s="155">
        <v>1.7390099999999999E-2</v>
      </c>
      <c r="E84" s="74">
        <f t="shared" si="6"/>
        <v>1.5728468829491945E-6</v>
      </c>
      <c r="F84" s="155">
        <v>0.18232120000000002</v>
      </c>
      <c r="G84" s="74">
        <f t="shared" si="7"/>
        <v>1.5776742587448278E-5</v>
      </c>
      <c r="H84" s="74">
        <f t="shared" si="8"/>
        <v>9.4841950305058642</v>
      </c>
      <c r="I84" s="74">
        <f t="shared" si="9"/>
        <v>135.19781122772943</v>
      </c>
    </row>
    <row r="85" spans="1:9" x14ac:dyDescent="0.25">
      <c r="A85" s="146" t="s">
        <v>609</v>
      </c>
      <c r="B85" s="155">
        <v>0</v>
      </c>
      <c r="C85" s="74">
        <f t="shared" si="5"/>
        <v>0</v>
      </c>
      <c r="D85" s="155">
        <v>0</v>
      </c>
      <c r="E85" s="74">
        <f t="shared" si="6"/>
        <v>0</v>
      </c>
      <c r="F85" s="155">
        <v>0.1809907</v>
      </c>
      <c r="G85" s="74">
        <f t="shared" si="7"/>
        <v>1.5661610852835956E-5</v>
      </c>
      <c r="H85" s="74" t="s">
        <v>357</v>
      </c>
      <c r="I85" s="74" t="s">
        <v>357</v>
      </c>
    </row>
    <row r="86" spans="1:9" x14ac:dyDescent="0.25">
      <c r="A86" s="146" t="s">
        <v>584</v>
      </c>
      <c r="B86" s="155">
        <v>7.4725600000000005E-3</v>
      </c>
      <c r="C86" s="74">
        <f t="shared" si="5"/>
        <v>1.0353683474067227E-6</v>
      </c>
      <c r="D86" s="155">
        <v>2.7483490000000003E-2</v>
      </c>
      <c r="E86" s="74">
        <f t="shared" si="6"/>
        <v>2.4857431285079076E-6</v>
      </c>
      <c r="F86" s="155">
        <v>0.15634212</v>
      </c>
      <c r="G86" s="74">
        <f t="shared" si="7"/>
        <v>1.3528703095503698E-5</v>
      </c>
      <c r="H86" s="74">
        <f t="shared" si="8"/>
        <v>4.6885832185068193</v>
      </c>
      <c r="I86" s="74">
        <f t="shared" si="9"/>
        <v>19.922163221171861</v>
      </c>
    </row>
    <row r="87" spans="1:9" x14ac:dyDescent="0.25">
      <c r="A87" s="146" t="s">
        <v>595</v>
      </c>
      <c r="B87" s="155">
        <v>3.3505500000000003E-3</v>
      </c>
      <c r="C87" s="74">
        <f t="shared" si="5"/>
        <v>4.642389510962233E-7</v>
      </c>
      <c r="D87" s="155">
        <v>9.2946000000000001E-3</v>
      </c>
      <c r="E87" s="74">
        <f t="shared" si="6"/>
        <v>8.4064971669280696E-7</v>
      </c>
      <c r="F87" s="155">
        <v>0.14345785</v>
      </c>
      <c r="G87" s="74">
        <f t="shared" si="7"/>
        <v>1.241379264506139E-5</v>
      </c>
      <c r="H87" s="74">
        <f t="shared" si="8"/>
        <v>14.434537258192929</v>
      </c>
      <c r="I87" s="74">
        <f t="shared" si="9"/>
        <v>41.816209279073583</v>
      </c>
    </row>
    <row r="88" spans="1:9" x14ac:dyDescent="0.25">
      <c r="A88" s="146" t="s">
        <v>572</v>
      </c>
      <c r="B88" s="155">
        <v>3.2959780000000001E-2</v>
      </c>
      <c r="C88" s="74">
        <f t="shared" si="5"/>
        <v>4.5667767069771466E-6</v>
      </c>
      <c r="D88" s="155">
        <v>0.28648555999999997</v>
      </c>
      <c r="E88" s="74">
        <f t="shared" si="6"/>
        <v>2.5911174752068959E-5</v>
      </c>
      <c r="F88" s="155">
        <v>0.14185549</v>
      </c>
      <c r="G88" s="74">
        <f t="shared" si="7"/>
        <v>1.2275136135273041E-5</v>
      </c>
      <c r="H88" s="74">
        <f t="shared" si="8"/>
        <v>-0.50484244301876857</v>
      </c>
      <c r="I88" s="74">
        <f t="shared" si="9"/>
        <v>3.3038967493108267</v>
      </c>
    </row>
    <row r="89" spans="1:9" x14ac:dyDescent="0.25">
      <c r="A89" s="146" t="s">
        <v>546</v>
      </c>
      <c r="B89" s="155">
        <v>0</v>
      </c>
      <c r="C89" s="74">
        <f t="shared" si="5"/>
        <v>0</v>
      </c>
      <c r="D89" s="155">
        <v>0.17092338000000001</v>
      </c>
      <c r="E89" s="74">
        <f t="shared" si="6"/>
        <v>1.5459158110427239E-5</v>
      </c>
      <c r="F89" s="155">
        <v>0.11829681</v>
      </c>
      <c r="G89" s="74">
        <f t="shared" si="7"/>
        <v>1.0236540349044856E-5</v>
      </c>
      <c r="H89" s="74">
        <f t="shared" si="8"/>
        <v>-0.3078956781687795</v>
      </c>
      <c r="I89" s="74" t="s">
        <v>357</v>
      </c>
    </row>
    <row r="90" spans="1:9" x14ac:dyDescent="0.25">
      <c r="A90" s="146" t="s">
        <v>551</v>
      </c>
      <c r="B90" s="155">
        <v>2.0000000000000001E-4</v>
      </c>
      <c r="C90" s="74">
        <f t="shared" si="5"/>
        <v>2.771120867297747E-8</v>
      </c>
      <c r="D90" s="155">
        <v>1.2983799999999998E-2</v>
      </c>
      <c r="E90" s="74">
        <f t="shared" si="6"/>
        <v>1.1743192597417927E-6</v>
      </c>
      <c r="F90" s="155">
        <v>0.11674505</v>
      </c>
      <c r="G90" s="74">
        <f t="shared" si="7"/>
        <v>1.0102262393011774E-5</v>
      </c>
      <c r="H90" s="74">
        <f t="shared" si="8"/>
        <v>7.991593370199789</v>
      </c>
      <c r="I90" s="74">
        <f t="shared" si="9"/>
        <v>582.72524999999996</v>
      </c>
    </row>
    <row r="91" spans="1:9" x14ac:dyDescent="0.25">
      <c r="A91" s="146" t="s">
        <v>563</v>
      </c>
      <c r="B91" s="155">
        <v>1.24150223</v>
      </c>
      <c r="C91" s="74">
        <f t="shared" si="5"/>
        <v>1.7201763681748433E-4</v>
      </c>
      <c r="D91" s="155">
        <v>2.0428361699999997</v>
      </c>
      <c r="E91" s="74">
        <f t="shared" si="6"/>
        <v>1.8476423380891257E-4</v>
      </c>
      <c r="F91" s="155">
        <v>0.11587072</v>
      </c>
      <c r="G91" s="74">
        <f t="shared" si="7"/>
        <v>1.0026604272362701E-5</v>
      </c>
      <c r="H91" s="74">
        <f t="shared" si="8"/>
        <v>-0.94327948481546608</v>
      </c>
      <c r="I91" s="74">
        <f t="shared" si="9"/>
        <v>-0.90666893928978287</v>
      </c>
    </row>
    <row r="92" spans="1:9" x14ac:dyDescent="0.25">
      <c r="A92" s="146" t="s">
        <v>565</v>
      </c>
      <c r="B92" s="155">
        <v>0.91345127999999998</v>
      </c>
      <c r="C92" s="74">
        <f t="shared" si="5"/>
        <v>1.2656419516339184E-4</v>
      </c>
      <c r="D92" s="155">
        <v>1.8572244899999999</v>
      </c>
      <c r="E92" s="74">
        <f t="shared" si="6"/>
        <v>1.6797659300598659E-4</v>
      </c>
      <c r="F92" s="155">
        <v>0.10709964</v>
      </c>
      <c r="G92" s="74">
        <f t="shared" si="7"/>
        <v>9.2676191879407269E-6</v>
      </c>
      <c r="H92" s="74">
        <f t="shared" si="8"/>
        <v>-0.94233349787456222</v>
      </c>
      <c r="I92" s="74">
        <f t="shared" si="9"/>
        <v>-0.88275276159227667</v>
      </c>
    </row>
    <row r="93" spans="1:9" x14ac:dyDescent="0.25">
      <c r="A93" s="146" t="s">
        <v>547</v>
      </c>
      <c r="B93" s="155">
        <v>2.54219843</v>
      </c>
      <c r="C93" s="74">
        <f t="shared" si="5"/>
        <v>3.5223695590922853E-4</v>
      </c>
      <c r="D93" s="155">
        <v>0.18758001999999999</v>
      </c>
      <c r="E93" s="74">
        <f t="shared" si="6"/>
        <v>1.6965667233687417E-5</v>
      </c>
      <c r="F93" s="155">
        <v>8.9167559999999993E-2</v>
      </c>
      <c r="G93" s="74">
        <f t="shared" si="7"/>
        <v>7.7159081953763421E-6</v>
      </c>
      <c r="H93" s="74">
        <f t="shared" si="8"/>
        <v>-0.524642549883511</v>
      </c>
      <c r="I93" s="74">
        <f t="shared" si="9"/>
        <v>-0.96492501964136612</v>
      </c>
    </row>
    <row r="94" spans="1:9" x14ac:dyDescent="0.25">
      <c r="A94" s="146" t="s">
        <v>479</v>
      </c>
      <c r="B94" s="155">
        <v>4.2306000000000003E-2</v>
      </c>
      <c r="C94" s="74">
        <f t="shared" si="5"/>
        <v>5.8617519705949242E-6</v>
      </c>
      <c r="D94" s="155">
        <v>7.0310699999999995E-3</v>
      </c>
      <c r="E94" s="74">
        <f t="shared" si="6"/>
        <v>6.3592483845967485E-7</v>
      </c>
      <c r="F94" s="155">
        <v>6.7259520000000003E-2</v>
      </c>
      <c r="G94" s="74">
        <f t="shared" si="7"/>
        <v>5.8201467168674245E-6</v>
      </c>
      <c r="H94" s="74">
        <f t="shared" si="8"/>
        <v>8.5660432907082438</v>
      </c>
      <c r="I94" s="74">
        <f t="shared" si="9"/>
        <v>0.58983406608991618</v>
      </c>
    </row>
    <row r="95" spans="1:9" x14ac:dyDescent="0.25">
      <c r="A95" s="146" t="s">
        <v>574</v>
      </c>
      <c r="B95" s="155">
        <v>0.10848271000000001</v>
      </c>
      <c r="C95" s="74">
        <f t="shared" si="5"/>
        <v>1.5030935071100499E-5</v>
      </c>
      <c r="D95" s="155">
        <v>0.16541576999999999</v>
      </c>
      <c r="E95" s="74">
        <f t="shared" si="6"/>
        <v>1.496102254933214E-5</v>
      </c>
      <c r="F95" s="155">
        <v>5.6486589999999996E-2</v>
      </c>
      <c r="G95" s="74">
        <f t="shared" si="7"/>
        <v>4.8879361811612133E-6</v>
      </c>
      <c r="H95" s="74">
        <f t="shared" si="8"/>
        <v>-0.65851750410495935</v>
      </c>
      <c r="I95" s="74">
        <f t="shared" si="9"/>
        <v>-0.47930329174114483</v>
      </c>
    </row>
    <row r="96" spans="1:9" x14ac:dyDescent="0.25">
      <c r="A96" s="146" t="s">
        <v>496</v>
      </c>
      <c r="B96" s="155">
        <v>1.6099260000000001E-2</v>
      </c>
      <c r="C96" s="74">
        <f t="shared" si="5"/>
        <v>2.2306497667025962E-6</v>
      </c>
      <c r="D96" s="155">
        <v>4.5339499999999998E-2</v>
      </c>
      <c r="E96" s="74">
        <f t="shared" si="6"/>
        <v>4.1007292223434599E-6</v>
      </c>
      <c r="F96" s="155">
        <v>5.0865839999999996E-2</v>
      </c>
      <c r="G96" s="74">
        <f t="shared" si="7"/>
        <v>4.4015576036924392E-6</v>
      </c>
      <c r="H96" s="74">
        <f t="shared" si="8"/>
        <v>0.12188797847351651</v>
      </c>
      <c r="I96" s="74">
        <f t="shared" si="9"/>
        <v>2.1595141640050532</v>
      </c>
    </row>
    <row r="97" spans="1:9" x14ac:dyDescent="0.25">
      <c r="A97" s="146" t="s">
        <v>345</v>
      </c>
      <c r="B97" s="155">
        <v>9.2310000000000002E-5</v>
      </c>
      <c r="C97" s="74">
        <f t="shared" si="5"/>
        <v>1.279010836301275E-8</v>
      </c>
      <c r="D97" s="155">
        <v>0.13543879</v>
      </c>
      <c r="E97" s="74">
        <f t="shared" si="6"/>
        <v>1.2249755819800377E-5</v>
      </c>
      <c r="F97" s="155">
        <v>4.4007120000000004E-2</v>
      </c>
      <c r="G97" s="74">
        <f t="shared" si="7"/>
        <v>3.8080541607610461E-6</v>
      </c>
      <c r="H97" s="74">
        <f t="shared" si="8"/>
        <v>-0.67507742796579917</v>
      </c>
      <c r="I97" s="74">
        <f t="shared" si="9"/>
        <v>475.73188170295748</v>
      </c>
    </row>
    <row r="98" spans="1:9" x14ac:dyDescent="0.25">
      <c r="A98" s="146" t="s">
        <v>580</v>
      </c>
      <c r="B98" s="155">
        <v>3.0711099999999998E-2</v>
      </c>
      <c r="C98" s="74">
        <f t="shared" si="5"/>
        <v>4.2552085033833912E-6</v>
      </c>
      <c r="D98" s="155">
        <v>4.1873839999999996E-2</v>
      </c>
      <c r="E98" s="74">
        <f t="shared" si="6"/>
        <v>3.7872777454478867E-6</v>
      </c>
      <c r="F98" s="155">
        <v>3.1432750000000002E-2</v>
      </c>
      <c r="G98" s="74">
        <f t="shared" si="7"/>
        <v>2.7199601887526784E-6</v>
      </c>
      <c r="H98" s="74">
        <f t="shared" si="8"/>
        <v>-0.2493463699531735</v>
      </c>
      <c r="I98" s="74">
        <f t="shared" si="9"/>
        <v>2.349801863169998E-2</v>
      </c>
    </row>
    <row r="99" spans="1:9" x14ac:dyDescent="0.25">
      <c r="A99" s="146" t="s">
        <v>581</v>
      </c>
      <c r="B99" s="155">
        <v>1.2090999999999999E-4</v>
      </c>
      <c r="C99" s="74">
        <f t="shared" si="5"/>
        <v>1.6752811203248527E-8</v>
      </c>
      <c r="D99" s="155">
        <v>3.9468000000000003E-2</v>
      </c>
      <c r="E99" s="74">
        <f t="shared" si="6"/>
        <v>3.5696816450876541E-6</v>
      </c>
      <c r="F99" s="155">
        <v>3.044502E-2</v>
      </c>
      <c r="G99" s="74">
        <f t="shared" si="7"/>
        <v>2.6344892618615636E-6</v>
      </c>
      <c r="H99" s="74">
        <f t="shared" si="8"/>
        <v>-0.2286150805716024</v>
      </c>
      <c r="I99" s="74">
        <f t="shared" si="9"/>
        <v>250.79902406748823</v>
      </c>
    </row>
    <row r="100" spans="1:9" x14ac:dyDescent="0.25">
      <c r="A100" s="146" t="s">
        <v>589</v>
      </c>
      <c r="B100" s="155">
        <v>0.56756582</v>
      </c>
      <c r="C100" s="74">
        <f t="shared" si="5"/>
        <v>7.8639674368347843E-5</v>
      </c>
      <c r="D100" s="155">
        <v>1.923331E-2</v>
      </c>
      <c r="E100" s="74">
        <f t="shared" si="6"/>
        <v>1.7395559359805619E-6</v>
      </c>
      <c r="F100" s="155">
        <v>2.9875840000000001E-2</v>
      </c>
      <c r="G100" s="74">
        <f t="shared" si="7"/>
        <v>2.5852365894026078E-6</v>
      </c>
      <c r="H100" s="74">
        <f t="shared" si="8"/>
        <v>0.55333845292359984</v>
      </c>
      <c r="I100" s="74">
        <f t="shared" si="9"/>
        <v>-0.94736145316150289</v>
      </c>
    </row>
    <row r="101" spans="1:9" x14ac:dyDescent="0.25">
      <c r="A101" s="146" t="s">
        <v>610</v>
      </c>
      <c r="B101" s="155">
        <v>1.5939600000000002E-2</v>
      </c>
      <c r="C101" s="74">
        <f t="shared" si="5"/>
        <v>2.2085279088189586E-6</v>
      </c>
      <c r="D101" s="155">
        <v>0</v>
      </c>
      <c r="E101" s="74">
        <f t="shared" si="6"/>
        <v>0</v>
      </c>
      <c r="F101" s="155">
        <v>2.9395299999999999E-2</v>
      </c>
      <c r="G101" s="74">
        <f t="shared" si="7"/>
        <v>2.5436541739568317E-6</v>
      </c>
      <c r="H101" s="74" t="s">
        <v>357</v>
      </c>
      <c r="I101" s="74">
        <f t="shared" si="9"/>
        <v>0.84416798414012884</v>
      </c>
    </row>
    <row r="102" spans="1:9" x14ac:dyDescent="0.25">
      <c r="A102" s="146" t="s">
        <v>583</v>
      </c>
      <c r="B102" s="155">
        <v>2.166678E-2</v>
      </c>
      <c r="C102" s="74">
        <f t="shared" si="5"/>
        <v>3.0020633092574737E-6</v>
      </c>
      <c r="D102" s="155">
        <v>3.3780499999999998E-2</v>
      </c>
      <c r="E102" s="74">
        <f t="shared" si="6"/>
        <v>3.0552759403031185E-6</v>
      </c>
      <c r="F102" s="155">
        <v>2.644109E-2</v>
      </c>
      <c r="G102" s="74">
        <f t="shared" si="7"/>
        <v>2.2880184567760236E-6</v>
      </c>
      <c r="H102" s="74">
        <f t="shared" si="8"/>
        <v>-0.21726765441600915</v>
      </c>
      <c r="I102" s="74">
        <f t="shared" si="9"/>
        <v>0.22035161662231317</v>
      </c>
    </row>
    <row r="103" spans="1:9" x14ac:dyDescent="0.25">
      <c r="A103" s="146" t="s">
        <v>611</v>
      </c>
      <c r="B103" s="155">
        <v>5.71E-4</v>
      </c>
      <c r="C103" s="74">
        <f t="shared" si="5"/>
        <v>7.9115500761350672E-8</v>
      </c>
      <c r="D103" s="155">
        <v>0</v>
      </c>
      <c r="E103" s="74">
        <f t="shared" si="6"/>
        <v>0</v>
      </c>
      <c r="F103" s="155">
        <v>2.6159689999999999E-2</v>
      </c>
      <c r="G103" s="74">
        <f t="shared" si="7"/>
        <v>2.2636681598050297E-6</v>
      </c>
      <c r="H103" s="74" t="s">
        <v>357</v>
      </c>
      <c r="I103" s="74">
        <f t="shared" si="9"/>
        <v>44.813817863397546</v>
      </c>
    </row>
    <row r="104" spans="1:9" x14ac:dyDescent="0.25">
      <c r="A104" s="146" t="s">
        <v>331</v>
      </c>
      <c r="B104" s="155">
        <v>1.313022E-2</v>
      </c>
      <c r="C104" s="74">
        <f t="shared" si="5"/>
        <v>1.8192713317105111E-6</v>
      </c>
      <c r="D104" s="155">
        <v>0</v>
      </c>
      <c r="E104" s="74">
        <f t="shared" si="6"/>
        <v>0</v>
      </c>
      <c r="F104" s="155">
        <v>2.5726200000000001E-2</v>
      </c>
      <c r="G104" s="74">
        <f t="shared" si="7"/>
        <v>2.2261571070901894E-6</v>
      </c>
      <c r="H104" s="74" t="s">
        <v>357</v>
      </c>
      <c r="I104" s="74">
        <f t="shared" si="9"/>
        <v>0.959312182126423</v>
      </c>
    </row>
    <row r="105" spans="1:9" x14ac:dyDescent="0.25">
      <c r="A105" s="146" t="s">
        <v>612</v>
      </c>
      <c r="B105" s="155">
        <v>0</v>
      </c>
      <c r="C105" s="74">
        <f t="shared" si="5"/>
        <v>0</v>
      </c>
      <c r="D105" s="155">
        <v>0</v>
      </c>
      <c r="E105" s="74">
        <f t="shared" si="6"/>
        <v>0</v>
      </c>
      <c r="F105" s="155">
        <v>2.5654639999999999E-2</v>
      </c>
      <c r="G105" s="74">
        <f t="shared" si="7"/>
        <v>2.2199648283011192E-6</v>
      </c>
      <c r="H105" s="74" t="s">
        <v>357</v>
      </c>
      <c r="I105" s="74" t="s">
        <v>357</v>
      </c>
    </row>
    <row r="106" spans="1:9" x14ac:dyDescent="0.25">
      <c r="A106" s="146" t="s">
        <v>509</v>
      </c>
      <c r="B106" s="155">
        <v>6.1441300000000003E-3</v>
      </c>
      <c r="C106" s="74">
        <f t="shared" si="5"/>
        <v>8.5130634271950529E-7</v>
      </c>
      <c r="D106" s="155">
        <v>2.7634499999999998E-3</v>
      </c>
      <c r="E106" s="74">
        <f t="shared" si="6"/>
        <v>2.4994012217790301E-7</v>
      </c>
      <c r="F106" s="155">
        <v>2.4412330000000003E-2</v>
      </c>
      <c r="G106" s="74">
        <f t="shared" si="7"/>
        <v>2.1124644109946686E-6</v>
      </c>
      <c r="H106" s="74">
        <f t="shared" si="8"/>
        <v>7.8340045957046467</v>
      </c>
      <c r="I106" s="74">
        <f t="shared" si="9"/>
        <v>2.9732769326169861</v>
      </c>
    </row>
    <row r="107" spans="1:9" x14ac:dyDescent="0.25">
      <c r="A107" s="146" t="s">
        <v>339</v>
      </c>
      <c r="B107" s="155">
        <v>0</v>
      </c>
      <c r="C107" s="74">
        <f t="shared" si="5"/>
        <v>0</v>
      </c>
      <c r="D107" s="155">
        <v>1.0033690000000001E-2</v>
      </c>
      <c r="E107" s="74">
        <f t="shared" si="6"/>
        <v>9.0749668150145803E-7</v>
      </c>
      <c r="F107" s="155">
        <v>2.2818999999999999E-2</v>
      </c>
      <c r="G107" s="74">
        <f t="shared" si="7"/>
        <v>1.9745892913330003E-6</v>
      </c>
      <c r="H107" s="74">
        <f t="shared" si="8"/>
        <v>1.2742380918684946</v>
      </c>
      <c r="I107" s="74" t="s">
        <v>357</v>
      </c>
    </row>
    <row r="108" spans="1:9" x14ac:dyDescent="0.25">
      <c r="A108" s="146" t="s">
        <v>613</v>
      </c>
      <c r="B108" s="155">
        <v>2.6069399999999999E-3</v>
      </c>
      <c r="C108" s="74">
        <f t="shared" si="5"/>
        <v>3.6120729168965937E-7</v>
      </c>
      <c r="D108" s="155">
        <v>0</v>
      </c>
      <c r="E108" s="74">
        <f t="shared" si="6"/>
        <v>0</v>
      </c>
      <c r="F108" s="155">
        <v>1.9555549999999998E-2</v>
      </c>
      <c r="G108" s="74">
        <f t="shared" si="7"/>
        <v>1.6921942072889718E-6</v>
      </c>
      <c r="H108" s="74" t="s">
        <v>357</v>
      </c>
      <c r="I108" s="74">
        <f t="shared" si="9"/>
        <v>6.5013425702164218</v>
      </c>
    </row>
    <row r="109" spans="1:9" x14ac:dyDescent="0.25">
      <c r="A109" s="146" t="s">
        <v>524</v>
      </c>
      <c r="B109" s="155">
        <v>1.6242349999999999E-2</v>
      </c>
      <c r="C109" s="74">
        <f t="shared" si="5"/>
        <v>2.2504757509476776E-6</v>
      </c>
      <c r="D109" s="155">
        <v>0.61009236</v>
      </c>
      <c r="E109" s="74">
        <f t="shared" si="6"/>
        <v>5.5179778537047969E-5</v>
      </c>
      <c r="F109" s="155">
        <v>1.6983410000000001E-2</v>
      </c>
      <c r="G109" s="74">
        <f t="shared" si="7"/>
        <v>1.4696200322677502E-6</v>
      </c>
      <c r="H109" s="74">
        <f t="shared" si="8"/>
        <v>-0.97216255912465455</v>
      </c>
      <c r="I109" s="74">
        <f t="shared" si="9"/>
        <v>4.5625171234458195E-2</v>
      </c>
    </row>
    <row r="110" spans="1:9" x14ac:dyDescent="0.25">
      <c r="A110" s="146" t="s">
        <v>515</v>
      </c>
      <c r="B110" s="155">
        <v>8.0134E-4</v>
      </c>
      <c r="C110" s="74">
        <f t="shared" si="5"/>
        <v>1.1103049979001882E-7</v>
      </c>
      <c r="D110" s="155">
        <v>0.80630999999999997</v>
      </c>
      <c r="E110" s="74">
        <f t="shared" si="6"/>
        <v>7.2926674958209847E-5</v>
      </c>
      <c r="F110" s="155">
        <v>1.4982790000000001E-2</v>
      </c>
      <c r="G110" s="74">
        <f t="shared" si="7"/>
        <v>1.2965010161834947E-6</v>
      </c>
      <c r="H110" s="74">
        <f t="shared" si="8"/>
        <v>-0.98141807741439402</v>
      </c>
      <c r="I110" s="74">
        <f t="shared" si="9"/>
        <v>17.697169740684355</v>
      </c>
    </row>
    <row r="111" spans="1:9" x14ac:dyDescent="0.25">
      <c r="A111" s="146" t="s">
        <v>513</v>
      </c>
      <c r="B111" s="155">
        <v>5.2156599999999996E-3</v>
      </c>
      <c r="C111" s="74">
        <f t="shared" si="5"/>
        <v>7.2266121313650825E-7</v>
      </c>
      <c r="D111" s="155">
        <v>3.0585110000000002E-2</v>
      </c>
      <c r="E111" s="74">
        <f t="shared" si="6"/>
        <v>2.7662690224989068E-6</v>
      </c>
      <c r="F111" s="155">
        <v>1.4351860000000001E-2</v>
      </c>
      <c r="G111" s="74">
        <f t="shared" si="7"/>
        <v>1.2419049505548198E-6</v>
      </c>
      <c r="H111" s="74">
        <f t="shared" si="8"/>
        <v>-0.53075663288443298</v>
      </c>
      <c r="I111" s="74">
        <f t="shared" si="9"/>
        <v>1.7516862678932297</v>
      </c>
    </row>
    <row r="112" spans="1:9" x14ac:dyDescent="0.25">
      <c r="A112" s="146" t="s">
        <v>587</v>
      </c>
      <c r="B112" s="155">
        <v>0</v>
      </c>
      <c r="C112" s="74">
        <f t="shared" si="5"/>
        <v>0</v>
      </c>
      <c r="D112" s="155">
        <v>2.3997999999999998E-2</v>
      </c>
      <c r="E112" s="74">
        <f t="shared" si="6"/>
        <v>2.1704981280737183E-6</v>
      </c>
      <c r="F112" s="155">
        <v>1.2941610000000001E-2</v>
      </c>
      <c r="G112" s="74">
        <f t="shared" si="7"/>
        <v>1.1198722344803923E-6</v>
      </c>
      <c r="H112" s="74">
        <f t="shared" si="8"/>
        <v>-0.46072131010917572</v>
      </c>
      <c r="I112" s="74" t="s">
        <v>357</v>
      </c>
    </row>
    <row r="113" spans="1:9" x14ac:dyDescent="0.25">
      <c r="A113" s="146" t="s">
        <v>594</v>
      </c>
      <c r="B113" s="155">
        <v>8.807949000000001E-2</v>
      </c>
      <c r="C113" s="74">
        <f t="shared" si="5"/>
        <v>1.2203945635997162E-5</v>
      </c>
      <c r="D113" s="155">
        <v>1.2063559999999999E-2</v>
      </c>
      <c r="E113" s="74">
        <f t="shared" si="6"/>
        <v>1.0910881905952572E-6</v>
      </c>
      <c r="F113" s="155">
        <v>1.152182E-2</v>
      </c>
      <c r="G113" s="74">
        <f t="shared" si="7"/>
        <v>9.9701399661099906E-7</v>
      </c>
      <c r="H113" s="74">
        <f t="shared" si="8"/>
        <v>-4.490714183872746E-2</v>
      </c>
      <c r="I113" s="74">
        <f t="shared" si="9"/>
        <v>-0.86918838880652016</v>
      </c>
    </row>
    <row r="114" spans="1:9" x14ac:dyDescent="0.25">
      <c r="A114" s="146" t="s">
        <v>598</v>
      </c>
      <c r="B114" s="155">
        <v>7.2613299999999999E-3</v>
      </c>
      <c r="C114" s="74">
        <f t="shared" si="5"/>
        <v>1.0061011543667574E-6</v>
      </c>
      <c r="D114" s="155">
        <v>3.3319499999999998E-3</v>
      </c>
      <c r="E114" s="74">
        <f t="shared" si="6"/>
        <v>3.0135808141658575E-7</v>
      </c>
      <c r="F114" s="155">
        <v>7.1825500000000002E-3</v>
      </c>
      <c r="G114" s="74">
        <f t="shared" si="7"/>
        <v>6.2152532163827697E-7</v>
      </c>
      <c r="H114" s="74">
        <f t="shared" si="8"/>
        <v>1.1556595987334748</v>
      </c>
      <c r="I114" s="74">
        <f t="shared" si="9"/>
        <v>-1.0849252134250809E-2</v>
      </c>
    </row>
    <row r="115" spans="1:9" x14ac:dyDescent="0.25">
      <c r="A115" s="146" t="s">
        <v>337</v>
      </c>
      <c r="B115" s="155">
        <v>0</v>
      </c>
      <c r="C115" s="74">
        <f t="shared" si="5"/>
        <v>0</v>
      </c>
      <c r="D115" s="155">
        <v>0</v>
      </c>
      <c r="E115" s="74">
        <f t="shared" si="6"/>
        <v>0</v>
      </c>
      <c r="F115" s="155">
        <v>6.3459799999999993E-3</v>
      </c>
      <c r="G115" s="74">
        <f t="shared" si="7"/>
        <v>5.4913467509590219E-7</v>
      </c>
      <c r="H115" s="74" t="s">
        <v>357</v>
      </c>
      <c r="I115" s="74" t="s">
        <v>357</v>
      </c>
    </row>
    <row r="116" spans="1:9" x14ac:dyDescent="0.25">
      <c r="A116" s="146" t="s">
        <v>556</v>
      </c>
      <c r="B116" s="155">
        <v>1.3819779699999999</v>
      </c>
      <c r="C116" s="74">
        <f t="shared" si="5"/>
        <v>1.9148139954063895E-4</v>
      </c>
      <c r="D116" s="155">
        <v>188.69572263999999</v>
      </c>
      <c r="E116" s="74">
        <f t="shared" si="6"/>
        <v>1.7066576913311007E-2</v>
      </c>
      <c r="F116" s="155">
        <v>6.2183000000000004E-3</v>
      </c>
      <c r="G116" s="74">
        <f t="shared" si="7"/>
        <v>5.3808618214189913E-7</v>
      </c>
      <c r="H116" s="74">
        <f t="shared" si="8"/>
        <v>-0.99996704588788232</v>
      </c>
      <c r="I116" s="74">
        <f t="shared" si="9"/>
        <v>-0.99550043478623618</v>
      </c>
    </row>
    <row r="117" spans="1:9" x14ac:dyDescent="0.25">
      <c r="A117" s="146" t="s">
        <v>576</v>
      </c>
      <c r="B117" s="155">
        <v>1.6577000000000001E-2</v>
      </c>
      <c r="C117" s="74">
        <f t="shared" si="5"/>
        <v>2.2968435308597375E-6</v>
      </c>
      <c r="D117" s="155">
        <v>9.1837210000000002E-2</v>
      </c>
      <c r="E117" s="74">
        <f t="shared" si="6"/>
        <v>8.3062127007464369E-6</v>
      </c>
      <c r="F117" s="155">
        <v>6.1619999999999999E-3</v>
      </c>
      <c r="G117" s="74">
        <f t="shared" si="7"/>
        <v>5.3321439209404209E-7</v>
      </c>
      <c r="H117" s="74">
        <f t="shared" si="8"/>
        <v>-0.93290301393084563</v>
      </c>
      <c r="I117" s="74">
        <f t="shared" si="9"/>
        <v>-0.6282801471918924</v>
      </c>
    </row>
    <row r="118" spans="1:9" x14ac:dyDescent="0.25">
      <c r="A118" s="146" t="s">
        <v>614</v>
      </c>
      <c r="B118" s="155">
        <v>0</v>
      </c>
      <c r="C118" s="74">
        <f t="shared" si="5"/>
        <v>0</v>
      </c>
      <c r="D118" s="155">
        <v>0</v>
      </c>
      <c r="E118" s="74">
        <f t="shared" si="6"/>
        <v>0</v>
      </c>
      <c r="F118" s="155">
        <v>4.4565500000000001E-3</v>
      </c>
      <c r="G118" s="74">
        <f t="shared" si="7"/>
        <v>3.8563722802445692E-7</v>
      </c>
      <c r="H118" s="74" t="s">
        <v>357</v>
      </c>
      <c r="I118" s="74" t="s">
        <v>357</v>
      </c>
    </row>
    <row r="119" spans="1:9" x14ac:dyDescent="0.25">
      <c r="A119" s="146" t="s">
        <v>597</v>
      </c>
      <c r="B119" s="155">
        <v>2.4341999999999996E-3</v>
      </c>
      <c r="C119" s="74">
        <f t="shared" si="5"/>
        <v>3.3727312075880874E-7</v>
      </c>
      <c r="D119" s="155">
        <v>4.143E-3</v>
      </c>
      <c r="E119" s="74">
        <f t="shared" si="6"/>
        <v>3.7471346548084903E-7</v>
      </c>
      <c r="F119" s="155">
        <v>4.3580500000000005E-3</v>
      </c>
      <c r="G119" s="74">
        <f t="shared" si="7"/>
        <v>3.7711375875778002E-7</v>
      </c>
      <c r="H119" s="74">
        <f t="shared" si="8"/>
        <v>5.1906830798938097E-2</v>
      </c>
      <c r="I119" s="74">
        <f t="shared" si="9"/>
        <v>0.79034179607263222</v>
      </c>
    </row>
    <row r="120" spans="1:9" x14ac:dyDescent="0.25">
      <c r="A120" s="146" t="s">
        <v>549</v>
      </c>
      <c r="B120" s="155">
        <v>1.7253150000000002E-2</v>
      </c>
      <c r="C120" s="74">
        <f t="shared" si="5"/>
        <v>2.3905281995809063E-6</v>
      </c>
      <c r="D120" s="155">
        <v>3.68285E-2</v>
      </c>
      <c r="E120" s="74">
        <f t="shared" si="6"/>
        <v>3.330952175588088E-6</v>
      </c>
      <c r="F120" s="155">
        <v>4.0905400000000001E-3</v>
      </c>
      <c r="G120" s="74">
        <f t="shared" si="7"/>
        <v>3.5396540075241209E-7</v>
      </c>
      <c r="H120" s="74">
        <f t="shared" si="8"/>
        <v>-0.88893004059356207</v>
      </c>
      <c r="I120" s="74">
        <f t="shared" si="9"/>
        <v>-0.76291054097367728</v>
      </c>
    </row>
    <row r="121" spans="1:9" x14ac:dyDescent="0.25">
      <c r="A121" s="146" t="s">
        <v>588</v>
      </c>
      <c r="B121" s="155">
        <v>0</v>
      </c>
      <c r="C121" s="74">
        <f t="shared" si="5"/>
        <v>0</v>
      </c>
      <c r="D121" s="155">
        <v>2.241168E-2</v>
      </c>
      <c r="E121" s="74">
        <f t="shared" si="6"/>
        <v>2.0270234805811814E-6</v>
      </c>
      <c r="F121" s="155">
        <v>3.5192299999999999E-3</v>
      </c>
      <c r="G121" s="74">
        <f t="shared" si="7"/>
        <v>3.0452841367885683E-7</v>
      </c>
      <c r="H121" s="74">
        <f t="shared" si="8"/>
        <v>-0.84297339601493504</v>
      </c>
      <c r="I121" s="74" t="s">
        <v>357</v>
      </c>
    </row>
    <row r="122" spans="1:9" x14ac:dyDescent="0.25">
      <c r="A122" s="146" t="s">
        <v>332</v>
      </c>
      <c r="B122" s="155">
        <v>0</v>
      </c>
      <c r="C122" s="74">
        <f t="shared" si="5"/>
        <v>0</v>
      </c>
      <c r="D122" s="155">
        <v>0</v>
      </c>
      <c r="E122" s="74">
        <f t="shared" si="6"/>
        <v>0</v>
      </c>
      <c r="F122" s="155">
        <v>3.4669000000000002E-3</v>
      </c>
      <c r="G122" s="74">
        <f t="shared" si="7"/>
        <v>3.000001583821543E-7</v>
      </c>
      <c r="H122" s="74" t="s">
        <v>357</v>
      </c>
      <c r="I122" s="74" t="s">
        <v>357</v>
      </c>
    </row>
    <row r="123" spans="1:9" x14ac:dyDescent="0.25">
      <c r="A123" s="146" t="s">
        <v>348</v>
      </c>
      <c r="B123" s="155">
        <v>2.18242E-3</v>
      </c>
      <c r="C123" s="74">
        <f t="shared" si="5"/>
        <v>3.0238748016039745E-7</v>
      </c>
      <c r="D123" s="155">
        <v>1.6343879999999998E-2</v>
      </c>
      <c r="E123" s="74">
        <f t="shared" si="6"/>
        <v>1.4782215578573831E-6</v>
      </c>
      <c r="F123" s="155">
        <v>3.1669099999999998E-3</v>
      </c>
      <c r="G123" s="74">
        <f t="shared" si="7"/>
        <v>2.7404121883585572E-7</v>
      </c>
      <c r="H123" s="74">
        <f t="shared" si="8"/>
        <v>-0.80623266935391102</v>
      </c>
      <c r="I123" s="74">
        <f t="shared" si="9"/>
        <v>0.45110015487394706</v>
      </c>
    </row>
    <row r="124" spans="1:9" x14ac:dyDescent="0.25">
      <c r="A124" s="146" t="s">
        <v>600</v>
      </c>
      <c r="B124" s="155">
        <v>6.7822200000000003E-3</v>
      </c>
      <c r="C124" s="74">
        <f t="shared" si="5"/>
        <v>9.397175684302062E-7</v>
      </c>
      <c r="D124" s="155">
        <v>7.6779999999999991E-4</v>
      </c>
      <c r="E124" s="74">
        <f t="shared" si="6"/>
        <v>6.9443639583923692E-8</v>
      </c>
      <c r="F124" s="155">
        <v>2.1390300000000001E-3</v>
      </c>
      <c r="G124" s="74">
        <f t="shared" si="7"/>
        <v>1.8509600472588754E-7</v>
      </c>
      <c r="H124" s="74">
        <f t="shared" si="8"/>
        <v>1.7859208127116442</v>
      </c>
      <c r="I124" s="74">
        <f t="shared" si="9"/>
        <v>-0.68461211815600209</v>
      </c>
    </row>
    <row r="125" spans="1:9" x14ac:dyDescent="0.25">
      <c r="A125" s="146" t="s">
        <v>615</v>
      </c>
      <c r="B125" s="155">
        <v>1.24792E-3</v>
      </c>
      <c r="C125" s="74">
        <f t="shared" si="5"/>
        <v>1.7290685763591021E-7</v>
      </c>
      <c r="D125" s="155">
        <v>0</v>
      </c>
      <c r="E125" s="74">
        <f t="shared" si="6"/>
        <v>0</v>
      </c>
      <c r="F125" s="155">
        <v>1.678E-3</v>
      </c>
      <c r="G125" s="74">
        <f t="shared" si="7"/>
        <v>1.4520184192369405E-7</v>
      </c>
      <c r="H125" s="74" t="s">
        <v>357</v>
      </c>
      <c r="I125" s="74">
        <f t="shared" si="9"/>
        <v>0.34463747676133094</v>
      </c>
    </row>
    <row r="126" spans="1:9" x14ac:dyDescent="0.25">
      <c r="A126" s="146" t="s">
        <v>508</v>
      </c>
      <c r="B126" s="155">
        <v>4.8234899999999997E-3</v>
      </c>
      <c r="C126" s="74">
        <f t="shared" si="5"/>
        <v>6.6832368961010045E-7</v>
      </c>
      <c r="D126" s="155">
        <v>0</v>
      </c>
      <c r="E126" s="74">
        <f t="shared" si="6"/>
        <v>0</v>
      </c>
      <c r="F126" s="155">
        <v>1.4388000000000001E-3</v>
      </c>
      <c r="G126" s="74">
        <f t="shared" si="7"/>
        <v>1.2450322417152026E-7</v>
      </c>
      <c r="H126" s="74" t="s">
        <v>357</v>
      </c>
      <c r="I126" s="74">
        <f t="shared" si="9"/>
        <v>-0.70170975787241185</v>
      </c>
    </row>
    <row r="127" spans="1:9" x14ac:dyDescent="0.25">
      <c r="A127" s="146" t="s">
        <v>616</v>
      </c>
      <c r="B127" s="155">
        <v>0</v>
      </c>
      <c r="C127" s="74">
        <f t="shared" si="5"/>
        <v>0</v>
      </c>
      <c r="D127" s="155">
        <v>0</v>
      </c>
      <c r="E127" s="74">
        <f t="shared" si="6"/>
        <v>0</v>
      </c>
      <c r="F127" s="155">
        <v>9.2958000000000005E-4</v>
      </c>
      <c r="G127" s="74">
        <f t="shared" si="7"/>
        <v>8.0439051379873375E-8</v>
      </c>
      <c r="H127" s="74" t="s">
        <v>357</v>
      </c>
      <c r="I127" s="74" t="s">
        <v>357</v>
      </c>
    </row>
    <row r="128" spans="1:9" x14ac:dyDescent="0.25">
      <c r="A128" s="146" t="s">
        <v>542</v>
      </c>
      <c r="B128" s="155">
        <v>1.6112E-4</v>
      </c>
      <c r="C128" s="74">
        <f t="shared" si="5"/>
        <v>2.2324149706950648E-8</v>
      </c>
      <c r="D128" s="155">
        <v>0</v>
      </c>
      <c r="E128" s="74">
        <f t="shared" si="6"/>
        <v>0</v>
      </c>
      <c r="F128" s="155">
        <v>9.2175000000000004E-4</v>
      </c>
      <c r="G128" s="74">
        <f t="shared" si="7"/>
        <v>7.9761500472684734E-8</v>
      </c>
      <c r="H128" s="74" t="s">
        <v>357</v>
      </c>
      <c r="I128" s="74">
        <f t="shared" si="9"/>
        <v>4.7208912611717979</v>
      </c>
    </row>
    <row r="129" spans="1:9" x14ac:dyDescent="0.25">
      <c r="A129" s="146" t="s">
        <v>548</v>
      </c>
      <c r="B129" s="155">
        <v>4.1219300000000002E-3</v>
      </c>
      <c r="C129" s="74">
        <f t="shared" si="5"/>
        <v>5.7111831182703011E-7</v>
      </c>
      <c r="D129" s="155">
        <v>2.5000000000000001E-4</v>
      </c>
      <c r="E129" s="74">
        <f t="shared" si="6"/>
        <v>2.2611239770748796E-8</v>
      </c>
      <c r="F129" s="155">
        <v>8.8199999999999997E-4</v>
      </c>
      <c r="G129" s="74">
        <f t="shared" si="7"/>
        <v>7.6321826326995313E-8</v>
      </c>
      <c r="H129" s="74">
        <f t="shared" si="8"/>
        <v>2.528</v>
      </c>
      <c r="I129" s="74">
        <f t="shared" si="9"/>
        <v>-0.78602256709842233</v>
      </c>
    </row>
    <row r="130" spans="1:9" x14ac:dyDescent="0.25">
      <c r="A130" s="146" t="s">
        <v>507</v>
      </c>
      <c r="B130" s="155">
        <v>0</v>
      </c>
      <c r="C130" s="74">
        <f t="shared" si="5"/>
        <v>0</v>
      </c>
      <c r="D130" s="155">
        <v>0</v>
      </c>
      <c r="E130" s="74">
        <f t="shared" si="6"/>
        <v>0</v>
      </c>
      <c r="F130" s="155">
        <v>8.7399999999999999E-4</v>
      </c>
      <c r="G130" s="74">
        <f t="shared" si="7"/>
        <v>7.5629564863711916E-8</v>
      </c>
      <c r="H130" s="74" t="s">
        <v>357</v>
      </c>
      <c r="I130" s="74" t="s">
        <v>357</v>
      </c>
    </row>
    <row r="131" spans="1:9" x14ac:dyDescent="0.25">
      <c r="A131" s="146" t="s">
        <v>573</v>
      </c>
      <c r="B131" s="155">
        <v>3.1415810000000002E-2</v>
      </c>
      <c r="C131" s="74">
        <f t="shared" si="5"/>
        <v>4.352850332703062E-6</v>
      </c>
      <c r="D131" s="155">
        <v>0.17019313</v>
      </c>
      <c r="E131" s="74">
        <f t="shared" si="6"/>
        <v>1.5393110679056879E-5</v>
      </c>
      <c r="F131" s="155">
        <v>7.6305999999999998E-4</v>
      </c>
      <c r="G131" s="74">
        <f t="shared" si="7"/>
        <v>6.6029629021629311E-8</v>
      </c>
      <c r="H131" s="74">
        <f t="shared" si="8"/>
        <v>-0.9955165052784446</v>
      </c>
      <c r="I131" s="74">
        <f t="shared" si="9"/>
        <v>-0.97571095572579536</v>
      </c>
    </row>
    <row r="132" spans="1:9" x14ac:dyDescent="0.25">
      <c r="A132" s="146" t="s">
        <v>617</v>
      </c>
      <c r="B132" s="155">
        <v>0</v>
      </c>
      <c r="C132" s="74">
        <f t="shared" si="5"/>
        <v>0</v>
      </c>
      <c r="D132" s="155">
        <v>0</v>
      </c>
      <c r="E132" s="74">
        <f t="shared" si="6"/>
        <v>0</v>
      </c>
      <c r="F132" s="155">
        <v>7.5699999999999997E-4</v>
      </c>
      <c r="G132" s="74">
        <f t="shared" si="7"/>
        <v>6.5505240963192121E-8</v>
      </c>
      <c r="H132" s="74" t="s">
        <v>357</v>
      </c>
      <c r="I132" s="74" t="s">
        <v>357</v>
      </c>
    </row>
    <row r="133" spans="1:9" x14ac:dyDescent="0.25">
      <c r="A133" s="146" t="s">
        <v>601</v>
      </c>
      <c r="B133" s="155">
        <v>4.2673E-4</v>
      </c>
      <c r="C133" s="74">
        <f t="shared" si="5"/>
        <v>5.9126020385098377E-8</v>
      </c>
      <c r="D133" s="155">
        <v>5.6099999999999998E-4</v>
      </c>
      <c r="E133" s="74">
        <f t="shared" si="6"/>
        <v>5.0739622045560296E-8</v>
      </c>
      <c r="F133" s="155">
        <v>6.3400000000000001E-4</v>
      </c>
      <c r="G133" s="74">
        <f t="shared" si="7"/>
        <v>5.4861720965209788E-8</v>
      </c>
      <c r="H133" s="74">
        <f t="shared" si="8"/>
        <v>0.13012477718360071</v>
      </c>
      <c r="I133" s="74">
        <f t="shared" si="9"/>
        <v>0.48571696388817287</v>
      </c>
    </row>
    <row r="134" spans="1:9" x14ac:dyDescent="0.25">
      <c r="A134" s="146" t="s">
        <v>618</v>
      </c>
      <c r="B134" s="155">
        <v>4.2845999999999997E-4</v>
      </c>
      <c r="C134" s="74">
        <f t="shared" ref="C134:C180" si="10">B134/$B$180</f>
        <v>5.9365722340119629E-8</v>
      </c>
      <c r="D134" s="155">
        <v>9.9799999999999997E-4</v>
      </c>
      <c r="E134" s="74">
        <f t="shared" ref="E134:E180" si="11">D134/D$180</f>
        <v>9.0264069164829189E-8</v>
      </c>
      <c r="F134" s="155">
        <v>5.13E-4</v>
      </c>
      <c r="G134" s="74">
        <f t="shared" ref="G134:G173" si="12">F134/F$180</f>
        <v>4.4391266333048301E-8</v>
      </c>
      <c r="H134" s="74">
        <f t="shared" ref="H134:H178" si="13">(F134/D134)-1</f>
        <v>-0.48597194388777554</v>
      </c>
      <c r="I134" s="74">
        <f t="shared" ref="I134:I178" si="14">(F134/B134)-1</f>
        <v>0.19731130093824412</v>
      </c>
    </row>
    <row r="135" spans="1:9" x14ac:dyDescent="0.25">
      <c r="A135" s="146" t="s">
        <v>488</v>
      </c>
      <c r="B135" s="155">
        <v>5.7200000000000003E-4</v>
      </c>
      <c r="C135" s="74">
        <f t="shared" si="10"/>
        <v>7.9254056804715559E-8</v>
      </c>
      <c r="D135" s="155">
        <v>2.0074245400000001</v>
      </c>
      <c r="E135" s="74">
        <f t="shared" si="11"/>
        <v>1.8156143038250042E-4</v>
      </c>
      <c r="F135" s="155">
        <v>5.1199999999999998E-4</v>
      </c>
      <c r="G135" s="74">
        <f t="shared" si="12"/>
        <v>4.4304733650137872E-8</v>
      </c>
      <c r="H135" s="74">
        <f t="shared" si="13"/>
        <v>-0.99974494682624537</v>
      </c>
      <c r="I135" s="74">
        <f t="shared" si="14"/>
        <v>-0.10489510489510501</v>
      </c>
    </row>
    <row r="136" spans="1:9" x14ac:dyDescent="0.25">
      <c r="A136" s="146" t="s">
        <v>506</v>
      </c>
      <c r="B136" s="155">
        <v>0</v>
      </c>
      <c r="C136" s="74">
        <f t="shared" si="10"/>
        <v>0</v>
      </c>
      <c r="D136" s="155">
        <v>0</v>
      </c>
      <c r="E136" s="74">
        <f t="shared" si="11"/>
        <v>0</v>
      </c>
      <c r="F136" s="155">
        <v>4.1103999999999999E-4</v>
      </c>
      <c r="G136" s="74">
        <f t="shared" si="12"/>
        <v>3.5568393983501311E-8</v>
      </c>
      <c r="H136" s="74" t="s">
        <v>357</v>
      </c>
      <c r="I136" s="74" t="s">
        <v>357</v>
      </c>
    </row>
    <row r="137" spans="1:9" x14ac:dyDescent="0.25">
      <c r="A137" s="146" t="s">
        <v>592</v>
      </c>
      <c r="B137" s="155">
        <v>0</v>
      </c>
      <c r="C137" s="74">
        <f t="shared" si="10"/>
        <v>0</v>
      </c>
      <c r="D137" s="155">
        <v>1.548628E-2</v>
      </c>
      <c r="E137" s="74">
        <f t="shared" si="11"/>
        <v>1.4006559609478067E-6</v>
      </c>
      <c r="F137" s="155">
        <v>3.4200000000000002E-4</v>
      </c>
      <c r="G137" s="74">
        <f t="shared" si="12"/>
        <v>2.9594177555365533E-8</v>
      </c>
      <c r="H137" s="74">
        <f t="shared" si="13"/>
        <v>-0.9779159359123043</v>
      </c>
      <c r="I137" s="74" t="s">
        <v>357</v>
      </c>
    </row>
    <row r="138" spans="1:9" x14ac:dyDescent="0.25">
      <c r="A138" s="146" t="s">
        <v>585</v>
      </c>
      <c r="B138" s="155">
        <v>0</v>
      </c>
      <c r="C138" s="74">
        <f t="shared" si="10"/>
        <v>0</v>
      </c>
      <c r="D138" s="155">
        <v>2.7427049999999998E-2</v>
      </c>
      <c r="E138" s="74">
        <f t="shared" si="11"/>
        <v>2.4806384150172627E-6</v>
      </c>
      <c r="F138" s="155">
        <v>3.3806999999999999E-4</v>
      </c>
      <c r="G138" s="74">
        <f t="shared" si="12"/>
        <v>2.9254104111527559E-8</v>
      </c>
      <c r="H138" s="74">
        <f t="shared" si="13"/>
        <v>-0.98767384753373033</v>
      </c>
      <c r="I138" s="74" t="s">
        <v>357</v>
      </c>
    </row>
    <row r="139" spans="1:9" x14ac:dyDescent="0.25">
      <c r="A139" s="146" t="s">
        <v>619</v>
      </c>
      <c r="B139" s="155">
        <v>1.09179E-3</v>
      </c>
      <c r="C139" s="74">
        <f t="shared" si="10"/>
        <v>1.5127410258535036E-7</v>
      </c>
      <c r="D139" s="155">
        <v>0</v>
      </c>
      <c r="E139" s="74">
        <f t="shared" si="11"/>
        <v>0</v>
      </c>
      <c r="F139" s="155">
        <v>3.2285000000000001E-4</v>
      </c>
      <c r="G139" s="74">
        <f t="shared" si="12"/>
        <v>2.7937076677630886E-8</v>
      </c>
      <c r="H139" s="74" t="s">
        <v>357</v>
      </c>
      <c r="I139" s="74">
        <f t="shared" si="14"/>
        <v>-0.70429295010945325</v>
      </c>
    </row>
    <row r="140" spans="1:9" x14ac:dyDescent="0.25">
      <c r="A140" s="146" t="s">
        <v>620</v>
      </c>
      <c r="B140" s="155">
        <v>0</v>
      </c>
      <c r="C140" s="74">
        <f t="shared" si="10"/>
        <v>0</v>
      </c>
      <c r="D140" s="155">
        <v>0</v>
      </c>
      <c r="E140" s="74">
        <f t="shared" si="11"/>
        <v>0</v>
      </c>
      <c r="F140" s="155">
        <v>2.5633999999999997E-4</v>
      </c>
      <c r="G140" s="74">
        <f t="shared" si="12"/>
        <v>2.2181787937258478E-8</v>
      </c>
      <c r="H140" s="74" t="s">
        <v>357</v>
      </c>
      <c r="I140" s="74" t="s">
        <v>357</v>
      </c>
    </row>
    <row r="141" spans="1:9" x14ac:dyDescent="0.25">
      <c r="A141" s="146" t="s">
        <v>338</v>
      </c>
      <c r="B141" s="155">
        <v>0</v>
      </c>
      <c r="C141" s="74">
        <f t="shared" si="10"/>
        <v>0</v>
      </c>
      <c r="D141" s="155">
        <v>0</v>
      </c>
      <c r="E141" s="74">
        <f t="shared" si="11"/>
        <v>0</v>
      </c>
      <c r="F141" s="155">
        <v>1.2988E-4</v>
      </c>
      <c r="G141" s="74">
        <f t="shared" si="12"/>
        <v>1.1238864856406069E-8</v>
      </c>
      <c r="H141" s="74" t="s">
        <v>357</v>
      </c>
      <c r="I141" s="74" t="s">
        <v>357</v>
      </c>
    </row>
    <row r="142" spans="1:9" x14ac:dyDescent="0.25">
      <c r="A142" s="146" t="s">
        <v>511</v>
      </c>
      <c r="B142" s="155">
        <v>0.31118692999999997</v>
      </c>
      <c r="C142" s="74">
        <f t="shared" si="10"/>
        <v>4.3116829767666156E-5</v>
      </c>
      <c r="D142" s="155">
        <v>7.4418699999999997E-3</v>
      </c>
      <c r="E142" s="74">
        <f t="shared" si="11"/>
        <v>6.7307962765096934E-7</v>
      </c>
      <c r="F142" s="155">
        <v>8.3999999999999995E-5</v>
      </c>
      <c r="G142" s="74">
        <f t="shared" si="12"/>
        <v>7.2687453644757446E-9</v>
      </c>
      <c r="H142" s="74">
        <f t="shared" si="13"/>
        <v>-0.98871251446209085</v>
      </c>
      <c r="I142" s="74">
        <f t="shared" si="14"/>
        <v>-0.99973006578393253</v>
      </c>
    </row>
    <row r="143" spans="1:9" x14ac:dyDescent="0.25">
      <c r="A143" s="146" t="s">
        <v>578</v>
      </c>
      <c r="B143" s="155">
        <v>0</v>
      </c>
      <c r="C143" s="74">
        <f t="shared" si="10"/>
        <v>0</v>
      </c>
      <c r="D143" s="155">
        <v>6.4222420000000002E-2</v>
      </c>
      <c r="E143" s="74">
        <f t="shared" si="11"/>
        <v>5.8085941491109313E-6</v>
      </c>
      <c r="F143" s="155">
        <v>0</v>
      </c>
      <c r="G143" s="74">
        <f t="shared" si="12"/>
        <v>0</v>
      </c>
      <c r="H143" s="74">
        <f t="shared" si="13"/>
        <v>-1</v>
      </c>
      <c r="I143" s="74" t="s">
        <v>357</v>
      </c>
    </row>
    <row r="144" spans="1:9" x14ac:dyDescent="0.25">
      <c r="A144" s="146" t="s">
        <v>603</v>
      </c>
      <c r="B144" s="155">
        <v>3.058E-3</v>
      </c>
      <c r="C144" s="74">
        <f t="shared" si="10"/>
        <v>4.2370438060982547E-7</v>
      </c>
      <c r="D144" s="155">
        <v>1.6200000000000001E-4</v>
      </c>
      <c r="E144" s="74">
        <f t="shared" si="11"/>
        <v>1.465208337144522E-8</v>
      </c>
      <c r="F144" s="155">
        <v>0</v>
      </c>
      <c r="G144" s="74">
        <f t="shared" si="12"/>
        <v>0</v>
      </c>
      <c r="H144" s="74">
        <f t="shared" si="13"/>
        <v>-1</v>
      </c>
      <c r="I144" s="74">
        <f t="shared" si="14"/>
        <v>-1</v>
      </c>
    </row>
    <row r="145" spans="1:9" x14ac:dyDescent="0.25">
      <c r="A145" s="146" t="s">
        <v>538</v>
      </c>
      <c r="B145" s="155">
        <v>0</v>
      </c>
      <c r="C145" s="74">
        <f t="shared" si="10"/>
        <v>0</v>
      </c>
      <c r="D145" s="155">
        <v>0</v>
      </c>
      <c r="E145" s="74">
        <f t="shared" si="11"/>
        <v>0</v>
      </c>
      <c r="F145" s="155">
        <v>0</v>
      </c>
      <c r="G145" s="74">
        <f t="shared" si="12"/>
        <v>0</v>
      </c>
      <c r="H145" s="74" t="s">
        <v>357</v>
      </c>
      <c r="I145" s="74" t="s">
        <v>357</v>
      </c>
    </row>
    <row r="146" spans="1:9" x14ac:dyDescent="0.25">
      <c r="A146" s="146" t="s">
        <v>335</v>
      </c>
      <c r="B146" s="155">
        <v>0.59948639000000004</v>
      </c>
      <c r="C146" s="74">
        <f t="shared" si="10"/>
        <v>8.3062462249499771E-5</v>
      </c>
      <c r="D146" s="155">
        <v>0.86094005000000007</v>
      </c>
      <c r="E146" s="74">
        <f t="shared" si="11"/>
        <v>7.786768759516183E-5</v>
      </c>
      <c r="F146" s="155">
        <v>0</v>
      </c>
      <c r="G146" s="74">
        <f t="shared" si="12"/>
        <v>0</v>
      </c>
      <c r="H146" s="74">
        <f t="shared" si="13"/>
        <v>-1</v>
      </c>
      <c r="I146" s="74">
        <f t="shared" si="14"/>
        <v>-1</v>
      </c>
    </row>
    <row r="147" spans="1:9" x14ac:dyDescent="0.25">
      <c r="A147" s="146" t="s">
        <v>341</v>
      </c>
      <c r="B147" s="155">
        <v>0</v>
      </c>
      <c r="C147" s="74">
        <f t="shared" si="10"/>
        <v>0</v>
      </c>
      <c r="D147" s="155">
        <v>0</v>
      </c>
      <c r="E147" s="74">
        <f t="shared" si="11"/>
        <v>0</v>
      </c>
      <c r="F147" s="155">
        <v>0</v>
      </c>
      <c r="G147" s="74">
        <f t="shared" si="12"/>
        <v>0</v>
      </c>
      <c r="H147" s="74" t="s">
        <v>357</v>
      </c>
      <c r="I147" s="74" t="s">
        <v>357</v>
      </c>
    </row>
    <row r="148" spans="1:9" x14ac:dyDescent="0.25">
      <c r="A148" s="146" t="s">
        <v>596</v>
      </c>
      <c r="B148" s="155">
        <v>1.187735E-2</v>
      </c>
      <c r="C148" s="74">
        <f t="shared" si="10"/>
        <v>1.6456786216599446E-6</v>
      </c>
      <c r="D148" s="155">
        <v>4.28E-3</v>
      </c>
      <c r="E148" s="74">
        <f t="shared" si="11"/>
        <v>3.8710442487521937E-7</v>
      </c>
      <c r="F148" s="155">
        <v>0</v>
      </c>
      <c r="G148" s="74">
        <f t="shared" si="12"/>
        <v>0</v>
      </c>
      <c r="H148" s="74">
        <f t="shared" si="13"/>
        <v>-1</v>
      </c>
      <c r="I148" s="74">
        <f t="shared" si="14"/>
        <v>-1</v>
      </c>
    </row>
    <row r="149" spans="1:9" x14ac:dyDescent="0.25">
      <c r="A149" s="146" t="s">
        <v>552</v>
      </c>
      <c r="B149" s="155">
        <v>0</v>
      </c>
      <c r="C149" s="74">
        <f t="shared" si="10"/>
        <v>0</v>
      </c>
      <c r="D149" s="155">
        <v>6.4499999999999996E-4</v>
      </c>
      <c r="E149" s="74">
        <f t="shared" si="11"/>
        <v>5.8336998608531889E-8</v>
      </c>
      <c r="F149" s="155">
        <v>0</v>
      </c>
      <c r="G149" s="74">
        <f t="shared" si="12"/>
        <v>0</v>
      </c>
      <c r="H149" s="74">
        <f t="shared" si="13"/>
        <v>-1</v>
      </c>
      <c r="I149" s="74" t="s">
        <v>357</v>
      </c>
    </row>
    <row r="150" spans="1:9" x14ac:dyDescent="0.25">
      <c r="A150" s="146" t="s">
        <v>388</v>
      </c>
      <c r="B150" s="155">
        <v>0</v>
      </c>
      <c r="C150" s="74">
        <f t="shared" si="10"/>
        <v>0</v>
      </c>
      <c r="D150" s="155">
        <v>0</v>
      </c>
      <c r="E150" s="74">
        <f t="shared" si="11"/>
        <v>0</v>
      </c>
      <c r="F150" s="155">
        <v>0</v>
      </c>
      <c r="G150" s="74">
        <f t="shared" si="12"/>
        <v>0</v>
      </c>
      <c r="H150" s="74" t="s">
        <v>357</v>
      </c>
      <c r="I150" s="74" t="s">
        <v>357</v>
      </c>
    </row>
    <row r="151" spans="1:9" x14ac:dyDescent="0.25">
      <c r="A151" s="146" t="s">
        <v>590</v>
      </c>
      <c r="B151" s="155">
        <v>5.1777700000000008E-3</v>
      </c>
      <c r="C151" s="74">
        <f t="shared" si="10"/>
        <v>7.1741132465341286E-7</v>
      </c>
      <c r="D151" s="155">
        <v>1.7126009999999997E-2</v>
      </c>
      <c r="E151" s="74">
        <f t="shared" si="11"/>
        <v>1.548961273704966E-6</v>
      </c>
      <c r="F151" s="155">
        <v>0</v>
      </c>
      <c r="G151" s="74">
        <f t="shared" si="12"/>
        <v>0</v>
      </c>
      <c r="H151" s="74">
        <f t="shared" si="13"/>
        <v>-1</v>
      </c>
      <c r="I151" s="74">
        <f t="shared" si="14"/>
        <v>-1</v>
      </c>
    </row>
    <row r="152" spans="1:9" x14ac:dyDescent="0.25">
      <c r="A152" s="146" t="s">
        <v>624</v>
      </c>
      <c r="B152" s="155">
        <v>0</v>
      </c>
      <c r="C152" s="74">
        <f t="shared" si="10"/>
        <v>0</v>
      </c>
      <c r="D152" s="155">
        <v>0</v>
      </c>
      <c r="E152" s="74">
        <f t="shared" si="11"/>
        <v>0</v>
      </c>
      <c r="F152" s="155">
        <v>0</v>
      </c>
      <c r="G152" s="74">
        <f t="shared" si="12"/>
        <v>0</v>
      </c>
      <c r="H152" s="74" t="s">
        <v>357</v>
      </c>
      <c r="I152" s="74" t="s">
        <v>357</v>
      </c>
    </row>
    <row r="153" spans="1:9" x14ac:dyDescent="0.25">
      <c r="A153" s="146" t="s">
        <v>351</v>
      </c>
      <c r="B153" s="155">
        <v>1.2502500000000001E-3</v>
      </c>
      <c r="C153" s="74">
        <f t="shared" si="10"/>
        <v>1.7322969321695041E-7</v>
      </c>
      <c r="D153" s="155">
        <v>4.5999999999999999E-3</v>
      </c>
      <c r="E153" s="74">
        <f t="shared" si="11"/>
        <v>4.1604681178177784E-7</v>
      </c>
      <c r="F153" s="155">
        <v>0</v>
      </c>
      <c r="G153" s="74">
        <f t="shared" si="12"/>
        <v>0</v>
      </c>
      <c r="H153" s="74">
        <f t="shared" si="13"/>
        <v>-1</v>
      </c>
      <c r="I153" s="74">
        <f t="shared" si="14"/>
        <v>-1</v>
      </c>
    </row>
    <row r="154" spans="1:9" x14ac:dyDescent="0.25">
      <c r="A154" s="146" t="s">
        <v>343</v>
      </c>
      <c r="B154" s="155">
        <v>8.1412539999999992E-2</v>
      </c>
      <c r="C154" s="74">
        <f t="shared" si="10"/>
        <v>1.1280199422685624E-5</v>
      </c>
      <c r="D154" s="155">
        <v>5.5675860000000001E-2</v>
      </c>
      <c r="E154" s="74">
        <f t="shared" si="11"/>
        <v>5.0356008796105685E-6</v>
      </c>
      <c r="F154" s="155">
        <v>0</v>
      </c>
      <c r="G154" s="74">
        <f t="shared" si="12"/>
        <v>0</v>
      </c>
      <c r="H154" s="74">
        <f t="shared" si="13"/>
        <v>-1</v>
      </c>
      <c r="I154" s="74">
        <f t="shared" si="14"/>
        <v>-1</v>
      </c>
    </row>
    <row r="155" spans="1:9" x14ac:dyDescent="0.25">
      <c r="A155" s="146" t="s">
        <v>602</v>
      </c>
      <c r="B155" s="155">
        <v>0</v>
      </c>
      <c r="C155" s="74">
        <f t="shared" si="10"/>
        <v>0</v>
      </c>
      <c r="D155" s="155">
        <v>3.6000000000000002E-4</v>
      </c>
      <c r="E155" s="74">
        <f t="shared" si="11"/>
        <v>3.2560185269878267E-8</v>
      </c>
      <c r="F155" s="155">
        <v>0</v>
      </c>
      <c r="G155" s="74">
        <f t="shared" si="12"/>
        <v>0</v>
      </c>
      <c r="H155" s="74">
        <f t="shared" si="13"/>
        <v>-1</v>
      </c>
      <c r="I155" s="74" t="s">
        <v>357</v>
      </c>
    </row>
    <row r="156" spans="1:9" x14ac:dyDescent="0.25">
      <c r="A156" s="146" t="s">
        <v>625</v>
      </c>
      <c r="B156" s="155">
        <v>0</v>
      </c>
      <c r="C156" s="74">
        <f t="shared" si="10"/>
        <v>0</v>
      </c>
      <c r="D156" s="155">
        <v>0</v>
      </c>
      <c r="E156" s="74">
        <f t="shared" si="11"/>
        <v>0</v>
      </c>
      <c r="F156" s="155">
        <v>0</v>
      </c>
      <c r="G156" s="74">
        <f t="shared" si="12"/>
        <v>0</v>
      </c>
      <c r="H156" s="74" t="s">
        <v>357</v>
      </c>
      <c r="I156" s="74" t="s">
        <v>357</v>
      </c>
    </row>
    <row r="157" spans="1:9" x14ac:dyDescent="0.25">
      <c r="A157" s="146" t="s">
        <v>334</v>
      </c>
      <c r="B157" s="155">
        <v>7.0660000000000002E-3</v>
      </c>
      <c r="C157" s="74">
        <f t="shared" si="10"/>
        <v>9.7903700241629408E-7</v>
      </c>
      <c r="D157" s="155">
        <v>0</v>
      </c>
      <c r="E157" s="74">
        <f t="shared" si="11"/>
        <v>0</v>
      </c>
      <c r="F157" s="155">
        <v>0</v>
      </c>
      <c r="G157" s="74">
        <f t="shared" si="12"/>
        <v>0</v>
      </c>
      <c r="H157" s="74" t="s">
        <v>357</v>
      </c>
      <c r="I157" s="74">
        <f t="shared" si="14"/>
        <v>-1</v>
      </c>
    </row>
    <row r="158" spans="1:9" x14ac:dyDescent="0.25">
      <c r="A158" s="146" t="s">
        <v>630</v>
      </c>
      <c r="B158" s="155">
        <v>0</v>
      </c>
      <c r="C158" s="74">
        <f t="shared" si="10"/>
        <v>0</v>
      </c>
      <c r="D158" s="155">
        <v>0</v>
      </c>
      <c r="E158" s="74">
        <f t="shared" si="11"/>
        <v>0</v>
      </c>
      <c r="F158" s="155">
        <v>0</v>
      </c>
      <c r="G158" s="74">
        <f t="shared" si="12"/>
        <v>0</v>
      </c>
      <c r="H158" s="74" t="s">
        <v>357</v>
      </c>
      <c r="I158" s="74" t="s">
        <v>357</v>
      </c>
    </row>
    <row r="159" spans="1:9" x14ac:dyDescent="0.25">
      <c r="A159" s="146" t="s">
        <v>522</v>
      </c>
      <c r="B159" s="155">
        <v>0</v>
      </c>
      <c r="C159" s="74">
        <f t="shared" si="10"/>
        <v>0</v>
      </c>
      <c r="D159" s="155">
        <v>0.49760202000000003</v>
      </c>
      <c r="E159" s="74">
        <f t="shared" si="11"/>
        <v>4.5005594338515754E-5</v>
      </c>
      <c r="F159" s="155">
        <v>0</v>
      </c>
      <c r="G159" s="74">
        <f t="shared" si="12"/>
        <v>0</v>
      </c>
      <c r="H159" s="74">
        <f t="shared" si="13"/>
        <v>-1</v>
      </c>
      <c r="I159" s="74" t="s">
        <v>357</v>
      </c>
    </row>
    <row r="160" spans="1:9" x14ac:dyDescent="0.25">
      <c r="A160" s="146" t="s">
        <v>631</v>
      </c>
      <c r="B160" s="155">
        <v>4.3356999999999998E-4</v>
      </c>
      <c r="C160" s="74">
        <f t="shared" si="10"/>
        <v>6.0073743721714204E-8</v>
      </c>
      <c r="D160" s="155">
        <v>0</v>
      </c>
      <c r="E160" s="74">
        <f t="shared" si="11"/>
        <v>0</v>
      </c>
      <c r="F160" s="155">
        <v>0</v>
      </c>
      <c r="G160" s="74">
        <f t="shared" si="12"/>
        <v>0</v>
      </c>
      <c r="H160" s="74" t="s">
        <v>357</v>
      </c>
      <c r="I160" s="74">
        <f t="shared" si="14"/>
        <v>-1</v>
      </c>
    </row>
    <row r="161" spans="1:9" x14ac:dyDescent="0.25">
      <c r="A161" s="146" t="s">
        <v>531</v>
      </c>
      <c r="B161" s="155">
        <v>0.54681553999999999</v>
      </c>
      <c r="C161" s="74">
        <f t="shared" si="10"/>
        <v>7.5764597672834281E-5</v>
      </c>
      <c r="D161" s="155">
        <v>2.6619899999999999E-3</v>
      </c>
      <c r="E161" s="74">
        <f t="shared" si="11"/>
        <v>2.4076357662934235E-7</v>
      </c>
      <c r="F161" s="155">
        <v>0</v>
      </c>
      <c r="G161" s="74">
        <f t="shared" si="12"/>
        <v>0</v>
      </c>
      <c r="H161" s="74">
        <f t="shared" si="13"/>
        <v>-1</v>
      </c>
      <c r="I161" s="74">
        <f t="shared" si="14"/>
        <v>-1</v>
      </c>
    </row>
    <row r="162" spans="1:9" x14ac:dyDescent="0.25">
      <c r="A162" s="146" t="s">
        <v>545</v>
      </c>
      <c r="B162" s="155">
        <v>3.0260000000000004E-4</v>
      </c>
      <c r="C162" s="74">
        <f t="shared" si="10"/>
        <v>4.1927058722214914E-8</v>
      </c>
      <c r="D162" s="155">
        <v>0</v>
      </c>
      <c r="E162" s="74">
        <f t="shared" si="11"/>
        <v>0</v>
      </c>
      <c r="F162" s="155">
        <v>0</v>
      </c>
      <c r="G162" s="74">
        <f t="shared" si="12"/>
        <v>0</v>
      </c>
      <c r="H162" s="74" t="s">
        <v>357</v>
      </c>
      <c r="I162" s="74">
        <f t="shared" si="14"/>
        <v>-1</v>
      </c>
    </row>
    <row r="163" spans="1:9" x14ac:dyDescent="0.25">
      <c r="A163" s="146" t="s">
        <v>389</v>
      </c>
      <c r="B163" s="155">
        <v>0</v>
      </c>
      <c r="C163" s="74">
        <f t="shared" si="10"/>
        <v>0</v>
      </c>
      <c r="D163" s="155">
        <v>2.4815700000000002E-3</v>
      </c>
      <c r="E163" s="74">
        <f t="shared" si="11"/>
        <v>2.2444549711158836E-7</v>
      </c>
      <c r="F163" s="155">
        <v>0</v>
      </c>
      <c r="G163" s="74">
        <f t="shared" si="12"/>
        <v>0</v>
      </c>
      <c r="H163" s="74">
        <f t="shared" si="13"/>
        <v>-1</v>
      </c>
      <c r="I163" s="74" t="s">
        <v>357</v>
      </c>
    </row>
    <row r="164" spans="1:9" x14ac:dyDescent="0.25">
      <c r="A164" s="146" t="s">
        <v>582</v>
      </c>
      <c r="B164" s="155">
        <v>0</v>
      </c>
      <c r="C164" s="74">
        <f t="shared" si="10"/>
        <v>0</v>
      </c>
      <c r="D164" s="155">
        <v>3.8273990000000001E-2</v>
      </c>
      <c r="E164" s="74">
        <f t="shared" si="11"/>
        <v>3.4616894594929666E-6</v>
      </c>
      <c r="F164" s="155">
        <v>0</v>
      </c>
      <c r="G164" s="74">
        <f t="shared" si="12"/>
        <v>0</v>
      </c>
      <c r="H164" s="74">
        <f t="shared" si="13"/>
        <v>-1</v>
      </c>
      <c r="I164" s="74" t="s">
        <v>357</v>
      </c>
    </row>
    <row r="165" spans="1:9" x14ac:dyDescent="0.25">
      <c r="A165" s="146" t="s">
        <v>535</v>
      </c>
      <c r="B165" s="155">
        <v>0</v>
      </c>
      <c r="C165" s="74">
        <f t="shared" si="10"/>
        <v>0</v>
      </c>
      <c r="D165" s="155">
        <v>0</v>
      </c>
      <c r="E165" s="74">
        <f t="shared" si="11"/>
        <v>0</v>
      </c>
      <c r="F165" s="155">
        <v>0</v>
      </c>
      <c r="G165" s="74">
        <f t="shared" si="12"/>
        <v>0</v>
      </c>
      <c r="H165" s="74" t="s">
        <v>357</v>
      </c>
      <c r="I165" s="74" t="s">
        <v>357</v>
      </c>
    </row>
    <row r="166" spans="1:9" x14ac:dyDescent="0.25">
      <c r="A166" s="146" t="s">
        <v>567</v>
      </c>
      <c r="B166" s="155">
        <v>0</v>
      </c>
      <c r="C166" s="74">
        <f t="shared" si="10"/>
        <v>0</v>
      </c>
      <c r="D166" s="155">
        <v>0.80763302000000003</v>
      </c>
      <c r="E166" s="74">
        <f t="shared" si="11"/>
        <v>7.3046335447975825E-5</v>
      </c>
      <c r="F166" s="155">
        <v>0</v>
      </c>
      <c r="G166" s="74">
        <f t="shared" si="12"/>
        <v>0</v>
      </c>
      <c r="H166" s="74">
        <f t="shared" si="13"/>
        <v>-1</v>
      </c>
      <c r="I166" s="74" t="s">
        <v>357</v>
      </c>
    </row>
    <row r="167" spans="1:9" x14ac:dyDescent="0.25">
      <c r="A167" s="146" t="s">
        <v>352</v>
      </c>
      <c r="B167" s="155">
        <v>1.4609100000000002E-3</v>
      </c>
      <c r="C167" s="74">
        <f t="shared" si="10"/>
        <v>2.024179093121976E-7</v>
      </c>
      <c r="D167" s="155">
        <v>0</v>
      </c>
      <c r="E167" s="74">
        <f t="shared" si="11"/>
        <v>0</v>
      </c>
      <c r="F167" s="155">
        <v>0</v>
      </c>
      <c r="G167" s="74">
        <f t="shared" si="12"/>
        <v>0</v>
      </c>
      <c r="H167" s="74" t="s">
        <v>357</v>
      </c>
      <c r="I167" s="74">
        <f t="shared" si="14"/>
        <v>-1</v>
      </c>
    </row>
    <row r="168" spans="1:9" x14ac:dyDescent="0.25">
      <c r="A168" s="146" t="s">
        <v>632</v>
      </c>
      <c r="B168" s="155">
        <v>1.358E-3</v>
      </c>
      <c r="C168" s="74">
        <f t="shared" si="10"/>
        <v>1.8815910688951702E-7</v>
      </c>
      <c r="D168" s="155">
        <v>0</v>
      </c>
      <c r="E168" s="74">
        <f t="shared" si="11"/>
        <v>0</v>
      </c>
      <c r="F168" s="155">
        <v>0</v>
      </c>
      <c r="G168" s="74">
        <f t="shared" si="12"/>
        <v>0</v>
      </c>
      <c r="H168" s="74" t="s">
        <v>357</v>
      </c>
      <c r="I168" s="74">
        <f t="shared" si="14"/>
        <v>-1</v>
      </c>
    </row>
    <row r="169" spans="1:9" x14ac:dyDescent="0.25">
      <c r="A169" s="146" t="s">
        <v>485</v>
      </c>
      <c r="B169" s="155">
        <v>2.1675</v>
      </c>
      <c r="C169" s="74">
        <f t="shared" si="10"/>
        <v>3.003202239933933E-4</v>
      </c>
      <c r="D169" s="155">
        <v>2.0219999999999999E-3</v>
      </c>
      <c r="E169" s="74">
        <f t="shared" si="11"/>
        <v>1.8287970726581625E-7</v>
      </c>
      <c r="F169" s="155">
        <v>0</v>
      </c>
      <c r="G169" s="74">
        <f t="shared" si="12"/>
        <v>0</v>
      </c>
      <c r="H169" s="74">
        <f t="shared" si="13"/>
        <v>-1</v>
      </c>
      <c r="I169" s="74">
        <f t="shared" si="14"/>
        <v>-1</v>
      </c>
    </row>
    <row r="170" spans="1:9" x14ac:dyDescent="0.25">
      <c r="A170" s="146" t="s">
        <v>569</v>
      </c>
      <c r="B170" s="155">
        <v>0</v>
      </c>
      <c r="C170" s="74">
        <f t="shared" si="10"/>
        <v>0</v>
      </c>
      <c r="D170" s="155">
        <v>0.57401875000000002</v>
      </c>
      <c r="E170" s="74">
        <f t="shared" si="11"/>
        <v>5.1917102356622043E-5</v>
      </c>
      <c r="F170" s="155">
        <v>0</v>
      </c>
      <c r="G170" s="74">
        <f t="shared" si="12"/>
        <v>0</v>
      </c>
      <c r="H170" s="74">
        <f t="shared" si="13"/>
        <v>-1</v>
      </c>
      <c r="I170" s="74" t="s">
        <v>357</v>
      </c>
    </row>
    <row r="171" spans="1:9" x14ac:dyDescent="0.25">
      <c r="A171" s="146" t="s">
        <v>586</v>
      </c>
      <c r="B171" s="155">
        <v>7.1982399999999998E-3</v>
      </c>
      <c r="C171" s="74">
        <f t="shared" si="10"/>
        <v>9.9735965359086672E-7</v>
      </c>
      <c r="D171" s="155">
        <v>2.6871700000000002E-2</v>
      </c>
      <c r="E171" s="74">
        <f t="shared" si="11"/>
        <v>2.4304098069905219E-6</v>
      </c>
      <c r="F171" s="155">
        <v>0</v>
      </c>
      <c r="G171" s="74">
        <f t="shared" si="12"/>
        <v>0</v>
      </c>
      <c r="H171" s="74">
        <f t="shared" si="13"/>
        <v>-1</v>
      </c>
      <c r="I171" s="74">
        <f t="shared" si="14"/>
        <v>-1</v>
      </c>
    </row>
    <row r="172" spans="1:9" s="28" customFormat="1" ht="14" x14ac:dyDescent="0.3">
      <c r="A172" s="146" t="s">
        <v>514</v>
      </c>
      <c r="B172" s="155">
        <v>0</v>
      </c>
      <c r="C172" s="74">
        <f t="shared" si="10"/>
        <v>0</v>
      </c>
      <c r="D172" s="155">
        <v>0</v>
      </c>
      <c r="E172" s="74">
        <f t="shared" si="11"/>
        <v>0</v>
      </c>
      <c r="F172" s="155">
        <v>0</v>
      </c>
      <c r="G172" s="74">
        <f t="shared" si="12"/>
        <v>0</v>
      </c>
      <c r="H172" s="74" t="s">
        <v>357</v>
      </c>
      <c r="I172" s="74" t="s">
        <v>357</v>
      </c>
    </row>
    <row r="173" spans="1:9" x14ac:dyDescent="0.25">
      <c r="A173" s="146" t="s">
        <v>633</v>
      </c>
      <c r="B173" s="155">
        <v>1.09669E-3</v>
      </c>
      <c r="C173" s="74">
        <f t="shared" si="10"/>
        <v>1.5195302719783829E-7</v>
      </c>
      <c r="D173" s="155">
        <v>0</v>
      </c>
      <c r="E173" s="74">
        <f t="shared" si="11"/>
        <v>0</v>
      </c>
      <c r="F173" s="155">
        <v>0</v>
      </c>
      <c r="G173" s="74">
        <f t="shared" si="12"/>
        <v>0</v>
      </c>
      <c r="H173" s="74" t="s">
        <v>357</v>
      </c>
      <c r="I173" s="74">
        <f t="shared" si="14"/>
        <v>-1</v>
      </c>
    </row>
    <row r="174" spans="1:9" x14ac:dyDescent="0.25">
      <c r="A174" s="146" t="s">
        <v>628</v>
      </c>
      <c r="B174" s="155">
        <v>0</v>
      </c>
      <c r="C174" s="74">
        <f t="shared" si="10"/>
        <v>0</v>
      </c>
      <c r="D174" s="155">
        <v>0</v>
      </c>
      <c r="E174" s="74">
        <f t="shared" si="11"/>
        <v>0</v>
      </c>
      <c r="F174" s="155">
        <v>0</v>
      </c>
      <c r="G174" s="74">
        <f>F174/F$180</f>
        <v>0</v>
      </c>
      <c r="H174" s="74" t="s">
        <v>357</v>
      </c>
      <c r="I174" s="74" t="s">
        <v>357</v>
      </c>
    </row>
    <row r="175" spans="1:9" x14ac:dyDescent="0.25">
      <c r="A175" s="146" t="s">
        <v>634</v>
      </c>
      <c r="B175" s="155">
        <v>4.1845200000000006E-3</v>
      </c>
      <c r="C175" s="74">
        <f t="shared" si="10"/>
        <v>5.7979053458123847E-7</v>
      </c>
      <c r="D175" s="155">
        <v>0</v>
      </c>
      <c r="E175" s="74">
        <f t="shared" si="11"/>
        <v>0</v>
      </c>
      <c r="F175" s="155">
        <v>0</v>
      </c>
      <c r="G175" s="74">
        <f t="shared" ref="G175:G180" si="15">F175/F$180</f>
        <v>0</v>
      </c>
      <c r="H175" s="74" t="s">
        <v>357</v>
      </c>
      <c r="I175" s="74">
        <f t="shared" si="14"/>
        <v>-1</v>
      </c>
    </row>
    <row r="176" spans="1:9" x14ac:dyDescent="0.25">
      <c r="A176" s="146" t="s">
        <v>635</v>
      </c>
      <c r="B176" s="155">
        <v>1.2458E-2</v>
      </c>
      <c r="C176" s="74">
        <f t="shared" si="10"/>
        <v>1.7261311882397666E-6</v>
      </c>
      <c r="D176" s="155">
        <v>0</v>
      </c>
      <c r="E176" s="74">
        <f t="shared" si="11"/>
        <v>0</v>
      </c>
      <c r="F176" s="155">
        <v>0</v>
      </c>
      <c r="G176" s="74">
        <f t="shared" si="15"/>
        <v>0</v>
      </c>
      <c r="H176" s="74" t="s">
        <v>357</v>
      </c>
      <c r="I176" s="74">
        <f t="shared" si="14"/>
        <v>-1</v>
      </c>
    </row>
    <row r="177" spans="1:9" x14ac:dyDescent="0.25">
      <c r="A177" s="146" t="s">
        <v>636</v>
      </c>
      <c r="B177" s="155">
        <v>6.1275999999999995E-4</v>
      </c>
      <c r="C177" s="74">
        <f t="shared" si="10"/>
        <v>8.490160113226836E-8</v>
      </c>
      <c r="D177" s="155">
        <v>0</v>
      </c>
      <c r="E177" s="74">
        <f t="shared" si="11"/>
        <v>0</v>
      </c>
      <c r="F177" s="155">
        <v>0</v>
      </c>
      <c r="G177" s="74">
        <f t="shared" si="15"/>
        <v>0</v>
      </c>
      <c r="H177" s="74" t="s">
        <v>357</v>
      </c>
      <c r="I177" s="74">
        <f t="shared" si="14"/>
        <v>-1</v>
      </c>
    </row>
    <row r="178" spans="1:9" x14ac:dyDescent="0.25">
      <c r="A178" s="146" t="s">
        <v>566</v>
      </c>
      <c r="B178" s="155">
        <v>0.53647613000000005</v>
      </c>
      <c r="C178" s="74">
        <f t="shared" si="10"/>
        <v>7.4332009932506944E-5</v>
      </c>
      <c r="D178" s="155">
        <v>1.451654</v>
      </c>
      <c r="E178" s="74">
        <f t="shared" si="11"/>
        <v>1.3129478663266629E-4</v>
      </c>
      <c r="F178" s="155">
        <v>0</v>
      </c>
      <c r="G178" s="74">
        <f t="shared" si="15"/>
        <v>0</v>
      </c>
      <c r="H178" s="74">
        <f t="shared" si="13"/>
        <v>-1</v>
      </c>
      <c r="I178" s="74">
        <f t="shared" si="14"/>
        <v>-1</v>
      </c>
    </row>
    <row r="179" spans="1:9" x14ac:dyDescent="0.25">
      <c r="A179" s="146" t="s">
        <v>637</v>
      </c>
      <c r="B179" s="155">
        <v>0</v>
      </c>
      <c r="C179" s="133">
        <f t="shared" si="10"/>
        <v>0</v>
      </c>
      <c r="D179" s="155">
        <v>0</v>
      </c>
      <c r="E179" s="133">
        <f t="shared" si="11"/>
        <v>0</v>
      </c>
      <c r="F179" s="155">
        <v>0</v>
      </c>
      <c r="G179" s="133">
        <f t="shared" si="15"/>
        <v>0</v>
      </c>
      <c r="H179" s="74" t="s">
        <v>357</v>
      </c>
      <c r="I179" s="74" t="s">
        <v>357</v>
      </c>
    </row>
    <row r="180" spans="1:9" x14ac:dyDescent="0.25">
      <c r="A180" s="132" t="s">
        <v>266</v>
      </c>
      <c r="B180" s="157">
        <f>SUM(B5:B179)</f>
        <v>7217.2961620050019</v>
      </c>
      <c r="C180" s="136">
        <f t="shared" si="10"/>
        <v>1</v>
      </c>
      <c r="D180" s="157">
        <f>SUM(D5:D179)</f>
        <v>11056.448144139997</v>
      </c>
      <c r="E180" s="136">
        <f t="shared" si="11"/>
        <v>1</v>
      </c>
      <c r="F180" s="157">
        <f>SUM(F5:F179)</f>
        <v>11556.327232279991</v>
      </c>
      <c r="G180" s="136">
        <f t="shared" si="15"/>
        <v>1</v>
      </c>
      <c r="H180" s="133" t="s">
        <v>357</v>
      </c>
      <c r="I180" s="133" t="s">
        <v>357</v>
      </c>
    </row>
  </sheetData>
  <mergeCells count="8">
    <mergeCell ref="A1:I1"/>
    <mergeCell ref="K2:L2"/>
    <mergeCell ref="A3:A4"/>
    <mergeCell ref="B3:C3"/>
    <mergeCell ref="D3:E3"/>
    <mergeCell ref="F3:G3"/>
    <mergeCell ref="H3:H4"/>
    <mergeCell ref="I3:I4"/>
  </mergeCells>
  <hyperlinks>
    <hyperlink ref="K2:L2" location="'Table of Content'!A1" display="Table of Content" xr:uid="{00000000-0004-0000-0A00-000000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L269"/>
  <sheetViews>
    <sheetView workbookViewId="0">
      <selection activeCell="K2" sqref="K2:L2"/>
    </sheetView>
  </sheetViews>
  <sheetFormatPr defaultColWidth="9.1796875" defaultRowHeight="13.5" x14ac:dyDescent="0.25"/>
  <cols>
    <col min="1" max="1" width="32.453125" style="3" customWidth="1"/>
    <col min="2" max="2" width="12.08984375" style="3" bestFit="1" customWidth="1"/>
    <col min="3" max="3" width="9.36328125" style="3" bestFit="1" customWidth="1"/>
    <col min="4" max="4" width="12.08984375" style="3" bestFit="1" customWidth="1"/>
    <col min="5" max="5" width="8.54296875" style="8" bestFit="1" customWidth="1"/>
    <col min="6" max="6" width="12.08984375" style="3" bestFit="1" customWidth="1"/>
    <col min="7" max="7" width="8.26953125" style="3" bestFit="1" customWidth="1"/>
    <col min="8" max="8" width="12.26953125" style="3" bestFit="1" customWidth="1"/>
    <col min="9" max="9" width="13.36328125" style="3" bestFit="1" customWidth="1"/>
    <col min="10" max="16384" width="9.1796875" style="3"/>
  </cols>
  <sheetData>
    <row r="1" spans="1:12" ht="15" x14ac:dyDescent="0.3">
      <c r="A1" s="35" t="s">
        <v>447</v>
      </c>
      <c r="E1" s="26"/>
    </row>
    <row r="2" spans="1:12" x14ac:dyDescent="0.25">
      <c r="E2" s="3"/>
      <c r="K2" s="251" t="s">
        <v>353</v>
      </c>
      <c r="L2" s="251"/>
    </row>
    <row r="3" spans="1:12" ht="13.5" customHeight="1" x14ac:dyDescent="0.25">
      <c r="A3" s="252" t="s">
        <v>265</v>
      </c>
      <c r="B3" s="268">
        <v>44378</v>
      </c>
      <c r="C3" s="268"/>
      <c r="D3" s="268">
        <v>44713</v>
      </c>
      <c r="E3" s="268"/>
      <c r="F3" s="268">
        <v>44743</v>
      </c>
      <c r="G3" s="268"/>
      <c r="H3" s="252" t="s">
        <v>327</v>
      </c>
      <c r="I3" s="252" t="s">
        <v>356</v>
      </c>
    </row>
    <row r="4" spans="1:12" ht="14" customHeight="1" x14ac:dyDescent="0.25">
      <c r="A4" s="252"/>
      <c r="B4" s="102" t="s">
        <v>328</v>
      </c>
      <c r="C4" s="102" t="s">
        <v>329</v>
      </c>
      <c r="D4" s="102" t="s">
        <v>328</v>
      </c>
      <c r="E4" s="102" t="s">
        <v>329</v>
      </c>
      <c r="F4" s="102" t="s">
        <v>328</v>
      </c>
      <c r="G4" s="102" t="s">
        <v>329</v>
      </c>
      <c r="H4" s="252"/>
      <c r="I4" s="252"/>
    </row>
    <row r="5" spans="1:12" x14ac:dyDescent="0.25">
      <c r="A5" s="146" t="s">
        <v>401</v>
      </c>
      <c r="B5" s="158">
        <v>596.21667148000006</v>
      </c>
      <c r="C5" s="159">
        <v>0.16315589633290872</v>
      </c>
      <c r="D5" s="158">
        <v>2094.3505315799998</v>
      </c>
      <c r="E5" s="159">
        <v>0.24458359161092119</v>
      </c>
      <c r="F5" s="158">
        <v>1843.94051375</v>
      </c>
      <c r="G5" s="159">
        <v>0.25279628215177807</v>
      </c>
      <c r="H5" s="159">
        <v>-0.11956452086417835</v>
      </c>
      <c r="I5" s="160">
        <v>2.0927355807960741</v>
      </c>
    </row>
    <row r="6" spans="1:12" x14ac:dyDescent="0.25">
      <c r="A6" s="146" t="s">
        <v>264</v>
      </c>
      <c r="B6" s="158">
        <v>865.52864201</v>
      </c>
      <c r="C6" s="159">
        <v>0.23685366099945412</v>
      </c>
      <c r="D6" s="158">
        <v>1078.24776185</v>
      </c>
      <c r="E6" s="159">
        <v>0.12592052106996424</v>
      </c>
      <c r="F6" s="158">
        <v>776.78851183000006</v>
      </c>
      <c r="G6" s="159">
        <v>0.10649435073666376</v>
      </c>
      <c r="H6" s="159">
        <v>-0.27958254186660425</v>
      </c>
      <c r="I6" s="160">
        <v>-0.10252708676852162</v>
      </c>
    </row>
    <row r="7" spans="1:12" x14ac:dyDescent="0.25">
      <c r="A7" s="146" t="s">
        <v>417</v>
      </c>
      <c r="B7" s="158">
        <v>0</v>
      </c>
      <c r="C7" s="159">
        <v>0</v>
      </c>
      <c r="D7" s="158">
        <v>1199.95163101</v>
      </c>
      <c r="E7" s="159">
        <v>0.14013340901935736</v>
      </c>
      <c r="F7" s="158">
        <v>547.61629013000004</v>
      </c>
      <c r="G7" s="159">
        <v>7.507582872566701E-2</v>
      </c>
      <c r="H7" s="159">
        <v>-0.54363469661767028</v>
      </c>
      <c r="I7" s="160" t="s">
        <v>629</v>
      </c>
    </row>
    <row r="8" spans="1:12" x14ac:dyDescent="0.25">
      <c r="A8" s="146" t="s">
        <v>638</v>
      </c>
      <c r="B8" s="158">
        <v>438.05235399999998</v>
      </c>
      <c r="C8" s="159">
        <v>0.11987391140908092</v>
      </c>
      <c r="D8" s="158">
        <v>519.68320700000004</v>
      </c>
      <c r="E8" s="159">
        <v>6.068992909799667E-2</v>
      </c>
      <c r="F8" s="158">
        <v>534.04123800000002</v>
      </c>
      <c r="G8" s="159">
        <v>7.3214747696810217E-2</v>
      </c>
      <c r="H8" s="159">
        <v>2.7628429794538167E-2</v>
      </c>
      <c r="I8" s="160">
        <v>0.21912651107451886</v>
      </c>
    </row>
    <row r="9" spans="1:12" x14ac:dyDescent="0.25">
      <c r="A9" s="146" t="s">
        <v>355</v>
      </c>
      <c r="B9" s="158">
        <v>188.71610934999998</v>
      </c>
      <c r="C9" s="159">
        <v>5.1642544474691555E-2</v>
      </c>
      <c r="D9" s="158">
        <v>524.35449368000002</v>
      </c>
      <c r="E9" s="159">
        <v>6.1235453859210698E-2</v>
      </c>
      <c r="F9" s="158">
        <v>512.70477884000002</v>
      </c>
      <c r="G9" s="159">
        <v>7.0289611278519806E-2</v>
      </c>
      <c r="H9" s="159">
        <v>-2.2217249933800587E-2</v>
      </c>
      <c r="I9" s="160">
        <v>1.716804519793901</v>
      </c>
    </row>
    <row r="10" spans="1:12" x14ac:dyDescent="0.25">
      <c r="A10" s="146" t="s">
        <v>97</v>
      </c>
      <c r="B10" s="158">
        <v>9.0465000000000004E-2</v>
      </c>
      <c r="C10" s="159">
        <v>2.4755929962706027E-5</v>
      </c>
      <c r="D10" s="158">
        <v>370.14603722000004</v>
      </c>
      <c r="E10" s="159">
        <v>4.3226597381250842E-2</v>
      </c>
      <c r="F10" s="158">
        <v>440.60360595999998</v>
      </c>
      <c r="G10" s="159">
        <v>6.0404851815331499E-2</v>
      </c>
      <c r="H10" s="159">
        <v>0.19035073094169785</v>
      </c>
      <c r="I10" s="160">
        <v>4869.43172453435</v>
      </c>
    </row>
    <row r="11" spans="1:12" x14ac:dyDescent="0.25">
      <c r="A11" s="146" t="s">
        <v>67</v>
      </c>
      <c r="B11" s="158">
        <v>5.9654E-4</v>
      </c>
      <c r="C11" s="159">
        <v>1.6324437583543528E-7</v>
      </c>
      <c r="D11" s="158">
        <v>300.62679564000001</v>
      </c>
      <c r="E11" s="159">
        <v>3.5107963210266928E-2</v>
      </c>
      <c r="F11" s="158">
        <v>384.86286231999998</v>
      </c>
      <c r="G11" s="159">
        <v>5.2763036555298758E-2</v>
      </c>
      <c r="H11" s="159">
        <v>0.28020145875776326</v>
      </c>
      <c r="I11" s="160">
        <v>645157.51798705861</v>
      </c>
    </row>
    <row r="12" spans="1:12" x14ac:dyDescent="0.25">
      <c r="A12" s="146" t="s">
        <v>37</v>
      </c>
      <c r="B12" s="158">
        <v>35.186088990000002</v>
      </c>
      <c r="C12" s="159">
        <v>9.6287443176696144E-3</v>
      </c>
      <c r="D12" s="158">
        <v>204.38991043999999</v>
      </c>
      <c r="E12" s="159">
        <v>2.3869174539152441E-2</v>
      </c>
      <c r="F12" s="158">
        <v>207.11960802000002</v>
      </c>
      <c r="G12" s="159">
        <v>2.8395203900427123E-2</v>
      </c>
      <c r="H12" s="159">
        <v>1.3355344078010756E-2</v>
      </c>
      <c r="I12" s="160">
        <v>4.8864060759598509</v>
      </c>
    </row>
    <row r="13" spans="1:12" x14ac:dyDescent="0.25">
      <c r="A13" s="146" t="s">
        <v>0</v>
      </c>
      <c r="B13" s="158">
        <v>155.00130726</v>
      </c>
      <c r="C13" s="159">
        <v>4.2416420788773966E-2</v>
      </c>
      <c r="D13" s="158">
        <v>217.20882316000001</v>
      </c>
      <c r="E13" s="159">
        <v>2.5366199829966213E-2</v>
      </c>
      <c r="F13" s="158">
        <v>167.30800343000001</v>
      </c>
      <c r="G13" s="159">
        <v>2.293720482084664E-2</v>
      </c>
      <c r="H13" s="159">
        <v>-0.22973661476560803</v>
      </c>
      <c r="I13" s="160">
        <v>7.9397370174153936E-2</v>
      </c>
    </row>
    <row r="14" spans="1:12" x14ac:dyDescent="0.25">
      <c r="A14" s="146" t="s">
        <v>47</v>
      </c>
      <c r="B14" s="158">
        <v>77.067994900000002</v>
      </c>
      <c r="C14" s="159">
        <v>2.1089812459079038E-2</v>
      </c>
      <c r="D14" s="158">
        <v>132.20165051999999</v>
      </c>
      <c r="E14" s="159">
        <v>1.5438845605601671E-2</v>
      </c>
      <c r="F14" s="158">
        <v>121.68066209999999</v>
      </c>
      <c r="G14" s="159">
        <v>1.6681893347030845E-2</v>
      </c>
      <c r="H14" s="159">
        <v>-7.9582882502728935E-2</v>
      </c>
      <c r="I14" s="160">
        <v>0.57887411315017867</v>
      </c>
    </row>
    <row r="15" spans="1:12" x14ac:dyDescent="0.25">
      <c r="A15" s="146" t="s">
        <v>71</v>
      </c>
      <c r="B15" s="158">
        <v>162.48592797999999</v>
      </c>
      <c r="C15" s="159">
        <v>4.4464602365535566E-2</v>
      </c>
      <c r="D15" s="158">
        <v>191.34164944999998</v>
      </c>
      <c r="E15" s="159">
        <v>2.2345365372974678E-2</v>
      </c>
      <c r="F15" s="158">
        <v>113.16588474</v>
      </c>
      <c r="G15" s="159">
        <v>1.5514554138467869E-2</v>
      </c>
      <c r="H15" s="159">
        <v>-0.40856637817595642</v>
      </c>
      <c r="I15" s="160">
        <v>-0.30353424356889958</v>
      </c>
    </row>
    <row r="16" spans="1:12" x14ac:dyDescent="0.25">
      <c r="A16" s="146" t="s">
        <v>62</v>
      </c>
      <c r="B16" s="158">
        <v>19.419546100000002</v>
      </c>
      <c r="C16" s="159">
        <v>5.3141980120393634E-3</v>
      </c>
      <c r="D16" s="158">
        <v>53.542923159999994</v>
      </c>
      <c r="E16" s="159">
        <v>6.2528789972616594E-3</v>
      </c>
      <c r="F16" s="158">
        <v>105.53437332999999</v>
      </c>
      <c r="G16" s="159">
        <v>1.4468306877636528E-2</v>
      </c>
      <c r="H16" s="159">
        <v>0.97102375256270945</v>
      </c>
      <c r="I16" s="160">
        <v>4.4344407838656945</v>
      </c>
    </row>
    <row r="17" spans="1:9" x14ac:dyDescent="0.25">
      <c r="A17" s="146" t="s">
        <v>11</v>
      </c>
      <c r="B17" s="158">
        <v>43.434302680000002</v>
      </c>
      <c r="C17" s="159">
        <v>1.1885884652905042E-2</v>
      </c>
      <c r="D17" s="158">
        <v>52.470529810000002</v>
      </c>
      <c r="E17" s="159">
        <v>6.1276421693249377E-3</v>
      </c>
      <c r="F17" s="158">
        <v>93.645800219999998</v>
      </c>
      <c r="G17" s="159">
        <v>1.2838434840069773E-2</v>
      </c>
      <c r="H17" s="159">
        <v>0.78473136366449792</v>
      </c>
      <c r="I17" s="160">
        <v>1.1560332373684141</v>
      </c>
    </row>
    <row r="18" spans="1:9" x14ac:dyDescent="0.25">
      <c r="A18" s="146" t="s">
        <v>2</v>
      </c>
      <c r="B18" s="158">
        <v>90.101709480000011</v>
      </c>
      <c r="C18" s="159">
        <v>2.4656514778167975E-2</v>
      </c>
      <c r="D18" s="158">
        <v>85.694309430000004</v>
      </c>
      <c r="E18" s="159">
        <v>1.000759980956723E-2</v>
      </c>
      <c r="F18" s="158">
        <v>76.677737919999998</v>
      </c>
      <c r="G18" s="159">
        <v>1.051218676819661E-2</v>
      </c>
      <c r="H18" s="159">
        <v>-0.10521785600437394</v>
      </c>
      <c r="I18" s="160">
        <v>-0.14898686870064048</v>
      </c>
    </row>
    <row r="19" spans="1:9" x14ac:dyDescent="0.25">
      <c r="A19" s="146" t="s">
        <v>76</v>
      </c>
      <c r="B19" s="158">
        <v>8.9800000000000005E-2</v>
      </c>
      <c r="C19" s="159">
        <v>2.4573951369601517E-5</v>
      </c>
      <c r="D19" s="158">
        <v>36.44002605</v>
      </c>
      <c r="E19" s="159">
        <v>4.2555590935299389E-3</v>
      </c>
      <c r="F19" s="158">
        <v>75.913553109999995</v>
      </c>
      <c r="G19" s="159">
        <v>1.0407420330557042E-2</v>
      </c>
      <c r="H19" s="159">
        <v>1.0832464006978939</v>
      </c>
      <c r="I19" s="160">
        <v>844.36250679287298</v>
      </c>
    </row>
    <row r="20" spans="1:9" x14ac:dyDescent="0.25">
      <c r="A20" s="146" t="s">
        <v>157</v>
      </c>
      <c r="B20" s="158">
        <v>22.41232505</v>
      </c>
      <c r="C20" s="159">
        <v>6.1331780162405553E-3</v>
      </c>
      <c r="D20" s="158">
        <v>36.386955450000002</v>
      </c>
      <c r="E20" s="159">
        <v>4.2493613736348107E-3</v>
      </c>
      <c r="F20" s="158">
        <v>75.449682060000001</v>
      </c>
      <c r="G20" s="159">
        <v>1.034382561263452E-2</v>
      </c>
      <c r="H20" s="159">
        <v>1.0735365497582459</v>
      </c>
      <c r="I20" s="160">
        <v>2.3664370783342714</v>
      </c>
    </row>
    <row r="21" spans="1:9" x14ac:dyDescent="0.25">
      <c r="A21" s="146" t="s">
        <v>129</v>
      </c>
      <c r="B21" s="158">
        <v>45.431544209999998</v>
      </c>
      <c r="C21" s="159">
        <v>1.2432433831430303E-2</v>
      </c>
      <c r="D21" s="158">
        <v>36.65741585</v>
      </c>
      <c r="E21" s="159">
        <v>4.2809464282964199E-3</v>
      </c>
      <c r="F21" s="158">
        <v>72.588464760000008</v>
      </c>
      <c r="G21" s="159">
        <v>9.9515650757707966E-3</v>
      </c>
      <c r="H21" s="159">
        <v>0.98018499331834397</v>
      </c>
      <c r="I21" s="160">
        <v>0.59775473236109944</v>
      </c>
    </row>
    <row r="22" spans="1:9" x14ac:dyDescent="0.25">
      <c r="A22" s="146" t="s">
        <v>64</v>
      </c>
      <c r="B22" s="158">
        <v>85.434757000000005</v>
      </c>
      <c r="C22" s="159">
        <v>2.3379393806143907E-2</v>
      </c>
      <c r="D22" s="158">
        <v>67.864128980000004</v>
      </c>
      <c r="E22" s="159">
        <v>7.9253459042279602E-3</v>
      </c>
      <c r="F22" s="158">
        <v>71.738446189999991</v>
      </c>
      <c r="G22" s="159">
        <v>9.8350312002722998E-3</v>
      </c>
      <c r="H22" s="159">
        <v>5.7089323450121521E-2</v>
      </c>
      <c r="I22" s="160">
        <v>-0.16031310079105177</v>
      </c>
    </row>
    <row r="23" spans="1:9" x14ac:dyDescent="0.25">
      <c r="A23" s="146" t="s">
        <v>123</v>
      </c>
      <c r="B23" s="158">
        <v>38.909515570000003</v>
      </c>
      <c r="C23" s="159">
        <v>1.0647667521513731E-2</v>
      </c>
      <c r="D23" s="158">
        <v>116.19474221999999</v>
      </c>
      <c r="E23" s="159">
        <v>1.3569518067748145E-2</v>
      </c>
      <c r="F23" s="158">
        <v>71.051672019999998</v>
      </c>
      <c r="G23" s="159">
        <v>9.7408774271113673E-3</v>
      </c>
      <c r="H23" s="159">
        <v>-0.38851215930689298</v>
      </c>
      <c r="I23" s="160">
        <v>0.82607444423652043</v>
      </c>
    </row>
    <row r="24" spans="1:9" x14ac:dyDescent="0.25">
      <c r="A24" s="146" t="s">
        <v>1</v>
      </c>
      <c r="B24" s="158">
        <v>48.113573700000003</v>
      </c>
      <c r="C24" s="159">
        <v>1.316637661827994E-2</v>
      </c>
      <c r="D24" s="158">
        <v>67.314172139999997</v>
      </c>
      <c r="E24" s="159">
        <v>7.8611205431291572E-3</v>
      </c>
      <c r="F24" s="158">
        <v>67.156907060000009</v>
      </c>
      <c r="G24" s="159">
        <v>9.206921969003511E-3</v>
      </c>
      <c r="H24" s="159">
        <v>-2.3362848416661475E-3</v>
      </c>
      <c r="I24" s="160">
        <v>0.39579960280522686</v>
      </c>
    </row>
    <row r="25" spans="1:9" x14ac:dyDescent="0.25">
      <c r="A25" s="146" t="s">
        <v>21</v>
      </c>
      <c r="B25" s="158">
        <v>27.13400146</v>
      </c>
      <c r="C25" s="159">
        <v>7.425274302235373E-3</v>
      </c>
      <c r="D25" s="158">
        <v>20.24145532</v>
      </c>
      <c r="E25" s="159">
        <v>2.3638487287334403E-3</v>
      </c>
      <c r="F25" s="158">
        <v>56.790298990000004</v>
      </c>
      <c r="G25" s="159">
        <v>7.7857047664533843E-3</v>
      </c>
      <c r="H25" s="159">
        <v>1.8056430771500476</v>
      </c>
      <c r="I25" s="160">
        <v>1.0929570256608958</v>
      </c>
    </row>
    <row r="26" spans="1:9" x14ac:dyDescent="0.25">
      <c r="A26" s="146" t="s">
        <v>219</v>
      </c>
      <c r="B26" s="158">
        <v>10.955235869999999</v>
      </c>
      <c r="C26" s="159">
        <v>2.9979224221814492E-3</v>
      </c>
      <c r="D26" s="158">
        <v>59.413019240000004</v>
      </c>
      <c r="E26" s="159">
        <v>6.9384037748472255E-3</v>
      </c>
      <c r="F26" s="158">
        <v>46.934144530000005</v>
      </c>
      <c r="G26" s="159">
        <v>6.4344685496545411E-3</v>
      </c>
      <c r="H26" s="159">
        <v>-0.21003603031166207</v>
      </c>
      <c r="I26" s="160">
        <v>3.2841747167238315</v>
      </c>
    </row>
    <row r="27" spans="1:9" x14ac:dyDescent="0.25">
      <c r="A27" s="146" t="s">
        <v>222</v>
      </c>
      <c r="B27" s="158">
        <v>0.16348626999999999</v>
      </c>
      <c r="C27" s="159">
        <v>4.4738347979705378E-5</v>
      </c>
      <c r="D27" s="158">
        <v>2.8998271400000002</v>
      </c>
      <c r="E27" s="159">
        <v>3.3864920234577919E-4</v>
      </c>
      <c r="F27" s="158">
        <v>45.374918630000003</v>
      </c>
      <c r="G27" s="159">
        <v>6.2207054116273008E-3</v>
      </c>
      <c r="H27" s="159">
        <v>14.647456361829899</v>
      </c>
      <c r="I27" s="160">
        <v>276.54574515645874</v>
      </c>
    </row>
    <row r="28" spans="1:9" x14ac:dyDescent="0.25">
      <c r="A28" s="146" t="s">
        <v>35</v>
      </c>
      <c r="B28" s="158">
        <v>19.897193269999999</v>
      </c>
      <c r="C28" s="159">
        <v>5.4449071248167322E-3</v>
      </c>
      <c r="D28" s="158">
        <v>32.660859530000003</v>
      </c>
      <c r="E28" s="159">
        <v>3.8142183977773383E-3</v>
      </c>
      <c r="F28" s="158">
        <v>39.877443030000002</v>
      </c>
      <c r="G28" s="159">
        <v>5.4670252454088065E-3</v>
      </c>
      <c r="H28" s="159">
        <v>0.22095510050405576</v>
      </c>
      <c r="I28" s="160">
        <v>1.0041742817126491</v>
      </c>
    </row>
    <row r="29" spans="1:9" x14ac:dyDescent="0.25">
      <c r="A29" s="146" t="s">
        <v>217</v>
      </c>
      <c r="B29" s="158">
        <v>0.68379365000000003</v>
      </c>
      <c r="C29" s="159">
        <v>1.8712151338465835E-4</v>
      </c>
      <c r="D29" s="158">
        <v>1.4209759099999999</v>
      </c>
      <c r="E29" s="159">
        <v>1.6594518750316534E-4</v>
      </c>
      <c r="F29" s="158">
        <v>37.925004549999997</v>
      </c>
      <c r="G29" s="159">
        <v>5.1993543605870921E-3</v>
      </c>
      <c r="H29" s="159">
        <v>25.689407106134542</v>
      </c>
      <c r="I29" s="160">
        <v>54.462645126932657</v>
      </c>
    </row>
    <row r="30" spans="1:9" x14ac:dyDescent="0.25">
      <c r="A30" s="146" t="s">
        <v>250</v>
      </c>
      <c r="B30" s="158">
        <v>0.52003135999999994</v>
      </c>
      <c r="C30" s="159">
        <v>1.4230763197447369E-4</v>
      </c>
      <c r="D30" s="158">
        <v>110.42439922</v>
      </c>
      <c r="E30" s="159">
        <v>1.2895642709021918E-2</v>
      </c>
      <c r="F30" s="158">
        <v>37.007902119999997</v>
      </c>
      <c r="G30" s="159">
        <v>5.0736235775560978E-3</v>
      </c>
      <c r="H30" s="159">
        <v>-0.66485756425743681</v>
      </c>
      <c r="I30" s="160">
        <v>70.164750756569759</v>
      </c>
    </row>
    <row r="31" spans="1:9" x14ac:dyDescent="0.25">
      <c r="A31" s="146" t="s">
        <v>26</v>
      </c>
      <c r="B31" s="158">
        <v>0.16387862</v>
      </c>
      <c r="C31" s="159">
        <v>4.4845715349637045E-5</v>
      </c>
      <c r="D31" s="158">
        <v>31.0493983</v>
      </c>
      <c r="E31" s="159">
        <v>3.6260278492363488E-3</v>
      </c>
      <c r="F31" s="158">
        <v>35.447185020000006</v>
      </c>
      <c r="G31" s="159">
        <v>4.8596560024479814E-3</v>
      </c>
      <c r="H31" s="159">
        <v>0.14163838788463767</v>
      </c>
      <c r="I31" s="160">
        <v>215.30146153293217</v>
      </c>
    </row>
    <row r="32" spans="1:9" x14ac:dyDescent="0.25">
      <c r="A32" s="146" t="s">
        <v>20</v>
      </c>
      <c r="B32" s="158">
        <v>12.02892623</v>
      </c>
      <c r="C32" s="159">
        <v>3.2917399577343438E-3</v>
      </c>
      <c r="D32" s="158">
        <v>29.691714100000002</v>
      </c>
      <c r="E32" s="159">
        <v>3.4674740288981247E-3</v>
      </c>
      <c r="F32" s="158">
        <v>33.111176100000002</v>
      </c>
      <c r="G32" s="159">
        <v>4.5393992665902563E-3</v>
      </c>
      <c r="H32" s="159">
        <v>0.11516553030530496</v>
      </c>
      <c r="I32" s="160">
        <v>1.752629409050753</v>
      </c>
    </row>
    <row r="33" spans="1:9" x14ac:dyDescent="0.25">
      <c r="A33" s="146" t="s">
        <v>185</v>
      </c>
      <c r="B33" s="158">
        <v>59.379324189999998</v>
      </c>
      <c r="C33" s="159">
        <v>1.6249271993372637E-2</v>
      </c>
      <c r="D33" s="158">
        <v>73.66217005</v>
      </c>
      <c r="E33" s="159">
        <v>8.6024559141451608E-3</v>
      </c>
      <c r="F33" s="158">
        <v>30.27235546</v>
      </c>
      <c r="G33" s="159">
        <v>4.1502092151019529E-3</v>
      </c>
      <c r="H33" s="159">
        <v>-0.58903796291295929</v>
      </c>
      <c r="I33" s="160">
        <v>-0.49018693168121086</v>
      </c>
    </row>
    <row r="34" spans="1:9" x14ac:dyDescent="0.25">
      <c r="A34" s="146" t="s">
        <v>176</v>
      </c>
      <c r="B34" s="158">
        <v>2.7892429500000002</v>
      </c>
      <c r="C34" s="159">
        <v>7.6328196671830598E-4</v>
      </c>
      <c r="D34" s="158">
        <v>21.45401859</v>
      </c>
      <c r="E34" s="159">
        <v>2.5054549570892762E-3</v>
      </c>
      <c r="F34" s="158">
        <v>29.21364973</v>
      </c>
      <c r="G34" s="159">
        <v>4.0050652310953888E-3</v>
      </c>
      <c r="H34" s="159">
        <v>0.36168660465395819</v>
      </c>
      <c r="I34" s="160">
        <v>9.4736841693908378</v>
      </c>
    </row>
    <row r="35" spans="1:9" x14ac:dyDescent="0.25">
      <c r="A35" s="146" t="s">
        <v>72</v>
      </c>
      <c r="B35" s="158">
        <v>19.243439500000001</v>
      </c>
      <c r="C35" s="159">
        <v>5.2660060852658007E-3</v>
      </c>
      <c r="D35" s="158">
        <v>21.423749539999999</v>
      </c>
      <c r="E35" s="159">
        <v>2.5019200603028889E-3</v>
      </c>
      <c r="F35" s="158">
        <v>25.772554280000001</v>
      </c>
      <c r="G35" s="159">
        <v>3.5333059038271239E-3</v>
      </c>
      <c r="H35" s="159">
        <v>0.20298989828463054</v>
      </c>
      <c r="I35" s="160">
        <v>0.33929042570586199</v>
      </c>
    </row>
    <row r="36" spans="1:9" x14ac:dyDescent="0.25">
      <c r="A36" s="146" t="s">
        <v>216</v>
      </c>
      <c r="B36" s="158">
        <v>5.6383916300000001</v>
      </c>
      <c r="C36" s="159">
        <v>1.5429572574430759E-3</v>
      </c>
      <c r="D36" s="158">
        <v>31.100038999999999</v>
      </c>
      <c r="E36" s="159">
        <v>3.6319417992179436E-3</v>
      </c>
      <c r="F36" s="158">
        <v>22.58490634</v>
      </c>
      <c r="G36" s="159">
        <v>3.0962931357731392E-3</v>
      </c>
      <c r="H36" s="159">
        <v>-0.27379813446536194</v>
      </c>
      <c r="I36" s="160">
        <v>3.0055582907425675</v>
      </c>
    </row>
    <row r="37" spans="1:9" x14ac:dyDescent="0.25">
      <c r="A37" s="146" t="s">
        <v>33</v>
      </c>
      <c r="B37" s="158">
        <v>18.951221969999999</v>
      </c>
      <c r="C37" s="159">
        <v>5.1860401679877932E-3</v>
      </c>
      <c r="D37" s="158">
        <v>21.614422149999999</v>
      </c>
      <c r="E37" s="159">
        <v>2.5241872935441393E-3</v>
      </c>
      <c r="F37" s="158">
        <v>22.129977950000001</v>
      </c>
      <c r="G37" s="159">
        <v>3.0339244179214925E-3</v>
      </c>
      <c r="H37" s="159">
        <v>2.3852398015646203E-2</v>
      </c>
      <c r="I37" s="160">
        <v>0.16773356277669116</v>
      </c>
    </row>
    <row r="38" spans="1:9" x14ac:dyDescent="0.25">
      <c r="A38" s="146" t="s">
        <v>12</v>
      </c>
      <c r="B38" s="158">
        <v>13.548482289999999</v>
      </c>
      <c r="C38" s="159">
        <v>3.7075695426098815E-3</v>
      </c>
      <c r="D38" s="158">
        <v>31.13695925</v>
      </c>
      <c r="E38" s="159">
        <v>3.6362534400879946E-3</v>
      </c>
      <c r="F38" s="158">
        <v>20.541745260000003</v>
      </c>
      <c r="G38" s="159">
        <v>2.816184574238904E-3</v>
      </c>
      <c r="H38" s="159">
        <v>-0.34027773569443831</v>
      </c>
      <c r="I38" s="160">
        <v>0.51616578302365723</v>
      </c>
    </row>
    <row r="39" spans="1:9" x14ac:dyDescent="0.25">
      <c r="A39" s="146" t="s">
        <v>66</v>
      </c>
      <c r="B39" s="158">
        <v>43.233642340000003</v>
      </c>
      <c r="C39" s="159">
        <v>1.1830973545589145E-2</v>
      </c>
      <c r="D39" s="158">
        <v>30.03857794</v>
      </c>
      <c r="E39" s="159">
        <v>3.5079816719635636E-3</v>
      </c>
      <c r="F39" s="158">
        <v>20.446057010000001</v>
      </c>
      <c r="G39" s="159">
        <v>2.8030661283534584E-3</v>
      </c>
      <c r="H39" s="159">
        <v>-0.319340048292579</v>
      </c>
      <c r="I39" s="160">
        <v>-0.52707993351087157</v>
      </c>
    </row>
    <row r="40" spans="1:9" x14ac:dyDescent="0.25">
      <c r="A40" s="146" t="s">
        <v>81</v>
      </c>
      <c r="B40" s="158">
        <v>15.4835587</v>
      </c>
      <c r="C40" s="159">
        <v>4.2371071104918756E-3</v>
      </c>
      <c r="D40" s="158">
        <v>8.4987261199999988</v>
      </c>
      <c r="E40" s="159">
        <v>9.9250289156657743E-4</v>
      </c>
      <c r="F40" s="158">
        <v>20.296065890000001</v>
      </c>
      <c r="G40" s="159">
        <v>2.7825029934751703E-3</v>
      </c>
      <c r="H40" s="159">
        <v>1.388130362530144</v>
      </c>
      <c r="I40" s="160">
        <v>0.3108140242979156</v>
      </c>
    </row>
    <row r="41" spans="1:9" x14ac:dyDescent="0.25">
      <c r="A41" s="146" t="s">
        <v>189</v>
      </c>
      <c r="B41" s="158">
        <v>8.05494E-3</v>
      </c>
      <c r="C41" s="159">
        <v>2.204250599610891E-6</v>
      </c>
      <c r="D41" s="158">
        <v>0.30593810999999999</v>
      </c>
      <c r="E41" s="159">
        <v>3.5728232034780957E-5</v>
      </c>
      <c r="F41" s="158">
        <v>19.2966677</v>
      </c>
      <c r="G41" s="159">
        <v>2.6454898171078822E-3</v>
      </c>
      <c r="H41" s="159">
        <v>62.073762533213014</v>
      </c>
      <c r="I41" s="160">
        <v>2394.6314634249293</v>
      </c>
    </row>
    <row r="42" spans="1:9" x14ac:dyDescent="0.25">
      <c r="A42" s="146" t="s">
        <v>61</v>
      </c>
      <c r="B42" s="158">
        <v>29.714549920000003</v>
      </c>
      <c r="C42" s="159">
        <v>8.1314466002636605E-3</v>
      </c>
      <c r="D42" s="158">
        <v>73.144555109999999</v>
      </c>
      <c r="E42" s="159">
        <v>8.5420075225374932E-3</v>
      </c>
      <c r="F42" s="158">
        <v>18.582823649999998</v>
      </c>
      <c r="G42" s="159">
        <v>2.5476248802888657E-3</v>
      </c>
      <c r="H42" s="159">
        <v>-0.74594385566972377</v>
      </c>
      <c r="I42" s="160">
        <v>-0.37462207235074296</v>
      </c>
    </row>
    <row r="43" spans="1:9" x14ac:dyDescent="0.25">
      <c r="A43" s="146" t="s">
        <v>98</v>
      </c>
      <c r="B43" s="158">
        <v>1.5320512099999999</v>
      </c>
      <c r="C43" s="159">
        <v>4.1924890790956745E-4</v>
      </c>
      <c r="D43" s="158">
        <v>12.20569441</v>
      </c>
      <c r="E43" s="159">
        <v>1.4254120940542807E-3</v>
      </c>
      <c r="F43" s="158">
        <v>18.146562360000001</v>
      </c>
      <c r="G43" s="159">
        <v>2.4878153412411811E-3</v>
      </c>
      <c r="H43" s="159">
        <v>0.48672920609356796</v>
      </c>
      <c r="I43" s="160">
        <v>10.844618666500059</v>
      </c>
    </row>
    <row r="44" spans="1:9" x14ac:dyDescent="0.25">
      <c r="A44" s="146" t="s">
        <v>145</v>
      </c>
      <c r="B44" s="158">
        <v>21.317045739999998</v>
      </c>
      <c r="C44" s="159">
        <v>5.8334526209168269E-3</v>
      </c>
      <c r="D44" s="158">
        <v>28.49177877</v>
      </c>
      <c r="E44" s="159">
        <v>3.3273425235522507E-3</v>
      </c>
      <c r="F44" s="158">
        <v>17.770944140000001</v>
      </c>
      <c r="G44" s="159">
        <v>2.436319705228846E-3</v>
      </c>
      <c r="H44" s="159">
        <v>-0.37627817892817361</v>
      </c>
      <c r="I44" s="160">
        <v>-0.16635051794939748</v>
      </c>
    </row>
    <row r="45" spans="1:9" x14ac:dyDescent="0.25">
      <c r="A45" s="146" t="s">
        <v>108</v>
      </c>
      <c r="B45" s="158">
        <v>12.04754002</v>
      </c>
      <c r="C45" s="159">
        <v>3.296833658962228E-3</v>
      </c>
      <c r="D45" s="158">
        <v>21.947410480000002</v>
      </c>
      <c r="E45" s="159">
        <v>2.5630745191961325E-3</v>
      </c>
      <c r="F45" s="158">
        <v>16.934165699999998</v>
      </c>
      <c r="G45" s="159">
        <v>2.3216009943814063E-3</v>
      </c>
      <c r="H45" s="159">
        <v>-0.2284207872527112</v>
      </c>
      <c r="I45" s="160">
        <v>0.40561190681979564</v>
      </c>
    </row>
    <row r="46" spans="1:9" x14ac:dyDescent="0.25">
      <c r="A46" s="146" t="s">
        <v>23</v>
      </c>
      <c r="B46" s="158">
        <v>1.44848748</v>
      </c>
      <c r="C46" s="159">
        <v>3.963815244208981E-4</v>
      </c>
      <c r="D46" s="158">
        <v>5.8168742800000004</v>
      </c>
      <c r="E46" s="159">
        <v>6.7930940016916962E-4</v>
      </c>
      <c r="F46" s="158">
        <v>16.2141865</v>
      </c>
      <c r="G46" s="159">
        <v>2.2228949549894612E-3</v>
      </c>
      <c r="H46" s="159">
        <v>1.7874397347298348</v>
      </c>
      <c r="I46" s="160">
        <v>10.193874109288124</v>
      </c>
    </row>
    <row r="47" spans="1:9" x14ac:dyDescent="0.25">
      <c r="A47" s="146" t="s">
        <v>125</v>
      </c>
      <c r="B47" s="158">
        <v>19.750371859999998</v>
      </c>
      <c r="C47" s="159">
        <v>5.4047291494341444E-3</v>
      </c>
      <c r="D47" s="158">
        <v>17.107047530000003</v>
      </c>
      <c r="E47" s="159">
        <v>1.997804600354845E-3</v>
      </c>
      <c r="F47" s="158">
        <v>15.8795973</v>
      </c>
      <c r="G47" s="159">
        <v>2.17702422045252E-3</v>
      </c>
      <c r="H47" s="159">
        <v>-7.1751143956750418E-2</v>
      </c>
      <c r="I47" s="160">
        <v>-0.19598489524338492</v>
      </c>
    </row>
    <row r="48" spans="1:9" x14ac:dyDescent="0.25">
      <c r="A48" s="146" t="s">
        <v>254</v>
      </c>
      <c r="B48" s="158">
        <v>10.83431107</v>
      </c>
      <c r="C48" s="159">
        <v>2.9648311064289015E-3</v>
      </c>
      <c r="D48" s="158">
        <v>20.249345100000003</v>
      </c>
      <c r="E48" s="159">
        <v>2.3647701173454818E-3</v>
      </c>
      <c r="F48" s="158">
        <v>12.567377800000001</v>
      </c>
      <c r="G48" s="159">
        <v>1.722933229432544E-3</v>
      </c>
      <c r="H48" s="159">
        <v>-0.37936867894063397</v>
      </c>
      <c r="I48" s="160">
        <v>0.15996095356711959</v>
      </c>
    </row>
    <row r="49" spans="1:9" x14ac:dyDescent="0.25">
      <c r="A49" s="146" t="s">
        <v>218</v>
      </c>
      <c r="B49" s="158">
        <v>9.6778627699999991</v>
      </c>
      <c r="C49" s="159">
        <v>2.6483666934482963E-3</v>
      </c>
      <c r="D49" s="158">
        <v>6.4643072799999999</v>
      </c>
      <c r="E49" s="159">
        <v>7.5491827560797756E-4</v>
      </c>
      <c r="F49" s="158">
        <v>12.17503531</v>
      </c>
      <c r="G49" s="159">
        <v>1.6691447682199506E-3</v>
      </c>
      <c r="H49" s="159">
        <v>0.88342459333090373</v>
      </c>
      <c r="I49" s="160">
        <v>0.25802933967413555</v>
      </c>
    </row>
    <row r="50" spans="1:9" x14ac:dyDescent="0.25">
      <c r="A50" s="146" t="s">
        <v>251</v>
      </c>
      <c r="B50" s="158">
        <v>9.8944308100000011</v>
      </c>
      <c r="C50" s="159">
        <v>2.7076309749980731E-3</v>
      </c>
      <c r="D50" s="158">
        <v>9.374838050000001</v>
      </c>
      <c r="E50" s="159">
        <v>1.0948174751386596E-3</v>
      </c>
      <c r="F50" s="158">
        <v>12.01393208</v>
      </c>
      <c r="G50" s="159">
        <v>1.6470582110436466E-3</v>
      </c>
      <c r="H50" s="159">
        <v>0.28150822616077065</v>
      </c>
      <c r="I50" s="160">
        <v>0.21421154088599859</v>
      </c>
    </row>
    <row r="51" spans="1:9" x14ac:dyDescent="0.25">
      <c r="A51" s="146" t="s">
        <v>169</v>
      </c>
      <c r="B51" s="158">
        <v>3.9982972999999999</v>
      </c>
      <c r="C51" s="159">
        <v>1.0941421315301674E-3</v>
      </c>
      <c r="D51" s="158">
        <v>15.070750220000001</v>
      </c>
      <c r="E51" s="159">
        <v>1.7600006118831885E-3</v>
      </c>
      <c r="F51" s="158">
        <v>11.563843539999999</v>
      </c>
      <c r="G51" s="159">
        <v>1.5853530157281385E-3</v>
      </c>
      <c r="H51" s="159">
        <v>-0.23269622472715901</v>
      </c>
      <c r="I51" s="160">
        <v>1.8921920188376182</v>
      </c>
    </row>
    <row r="52" spans="1:9" x14ac:dyDescent="0.25">
      <c r="A52" s="146" t="s">
        <v>190</v>
      </c>
      <c r="B52" s="158">
        <v>3.4780844900000001</v>
      </c>
      <c r="C52" s="159">
        <v>9.5178484539671813E-4</v>
      </c>
      <c r="D52" s="158">
        <v>17.358061239999998</v>
      </c>
      <c r="E52" s="159">
        <v>2.0271186210069013E-3</v>
      </c>
      <c r="F52" s="158">
        <v>10.837553529999999</v>
      </c>
      <c r="G52" s="159">
        <v>1.4857817915357779E-3</v>
      </c>
      <c r="H52" s="159">
        <v>-0.3756472350134421</v>
      </c>
      <c r="I52" s="160">
        <v>2.1159546472086994</v>
      </c>
    </row>
    <row r="53" spans="1:9" x14ac:dyDescent="0.25">
      <c r="A53" s="146" t="s">
        <v>197</v>
      </c>
      <c r="B53" s="158">
        <v>1.56712085</v>
      </c>
      <c r="C53" s="159">
        <v>4.2884578572593084E-4</v>
      </c>
      <c r="D53" s="158">
        <v>9.8738526600000007</v>
      </c>
      <c r="E53" s="159">
        <v>1.1530936728141492E-3</v>
      </c>
      <c r="F53" s="158">
        <v>10.794140539999999</v>
      </c>
      <c r="G53" s="159">
        <v>1.4798300580675583E-3</v>
      </c>
      <c r="H53" s="159">
        <v>9.3204538460268882E-2</v>
      </c>
      <c r="I53" s="160">
        <v>5.8878801146701605</v>
      </c>
    </row>
    <row r="54" spans="1:9" x14ac:dyDescent="0.25">
      <c r="A54" s="146" t="s">
        <v>220</v>
      </c>
      <c r="B54" s="158">
        <v>5.5651814900000005</v>
      </c>
      <c r="C54" s="159">
        <v>1.5229231547691149E-3</v>
      </c>
      <c r="D54" s="158">
        <v>1.0786796999999999</v>
      </c>
      <c r="E54" s="159">
        <v>1.25970963907726E-4</v>
      </c>
      <c r="F54" s="158">
        <v>9.8113573800000005</v>
      </c>
      <c r="G54" s="159">
        <v>1.3450947305682355E-3</v>
      </c>
      <c r="H54" s="159">
        <v>8.0957096717403711</v>
      </c>
      <c r="I54" s="160">
        <v>0.76298965229254367</v>
      </c>
    </row>
    <row r="55" spans="1:9" x14ac:dyDescent="0.25">
      <c r="A55" s="146" t="s">
        <v>202</v>
      </c>
      <c r="B55" s="158">
        <v>1.41990664</v>
      </c>
      <c r="C55" s="159">
        <v>3.8856031983000317E-4</v>
      </c>
      <c r="D55" s="158">
        <v>9.0829496899999995</v>
      </c>
      <c r="E55" s="159">
        <v>1.0607300087084992E-3</v>
      </c>
      <c r="F55" s="158">
        <v>9.0613180199999999</v>
      </c>
      <c r="G55" s="159">
        <v>1.242267573042477E-3</v>
      </c>
      <c r="H55" s="159">
        <v>-2.3815688447350603E-3</v>
      </c>
      <c r="I55" s="160">
        <v>5.3816294429047815</v>
      </c>
    </row>
    <row r="56" spans="1:9" x14ac:dyDescent="0.25">
      <c r="A56" s="146" t="s">
        <v>213</v>
      </c>
      <c r="B56" s="158">
        <v>0.22340511999999998</v>
      </c>
      <c r="C56" s="159">
        <v>6.1135262300668046E-5</v>
      </c>
      <c r="D56" s="158">
        <v>5.4182405999999999</v>
      </c>
      <c r="E56" s="159">
        <v>6.3275594327581752E-4</v>
      </c>
      <c r="F56" s="158">
        <v>8.1257708799999993</v>
      </c>
      <c r="G56" s="159">
        <v>1.114008099916223E-3</v>
      </c>
      <c r="H56" s="159">
        <v>0.49970654311659746</v>
      </c>
      <c r="I56" s="160">
        <v>35.372357446418413</v>
      </c>
    </row>
    <row r="57" spans="1:9" x14ac:dyDescent="0.25">
      <c r="A57" s="146" t="s">
        <v>212</v>
      </c>
      <c r="B57" s="158">
        <v>0.50705100000000003</v>
      </c>
      <c r="C57" s="159">
        <v>1.3875553024396235E-4</v>
      </c>
      <c r="D57" s="158">
        <v>4.5838519199999999</v>
      </c>
      <c r="E57" s="159">
        <v>5.3531390715212364E-4</v>
      </c>
      <c r="F57" s="158">
        <v>7.6866169699999993</v>
      </c>
      <c r="G57" s="159">
        <v>1.0538019951571039E-3</v>
      </c>
      <c r="H57" s="159">
        <v>0.67689033244337438</v>
      </c>
      <c r="I57" s="160">
        <v>14.159455301340493</v>
      </c>
    </row>
    <row r="58" spans="1:9" x14ac:dyDescent="0.25">
      <c r="A58" s="146" t="s">
        <v>230</v>
      </c>
      <c r="B58" s="158">
        <v>1.7963666</v>
      </c>
      <c r="C58" s="159">
        <v>4.9157934822245458E-4</v>
      </c>
      <c r="D58" s="158">
        <v>6.9501917899999999</v>
      </c>
      <c r="E58" s="159">
        <v>8.1166110674917101E-4</v>
      </c>
      <c r="F58" s="158">
        <v>7.5818687000000002</v>
      </c>
      <c r="G58" s="159">
        <v>1.039441459651553E-3</v>
      </c>
      <c r="H58" s="159">
        <v>9.088625596042732E-2</v>
      </c>
      <c r="I58" s="160">
        <v>3.2206689324996356</v>
      </c>
    </row>
    <row r="59" spans="1:9" x14ac:dyDescent="0.25">
      <c r="A59" s="146" t="s">
        <v>203</v>
      </c>
      <c r="B59" s="158">
        <v>8.6741380000000007E-2</v>
      </c>
      <c r="C59" s="159">
        <v>2.3736953829088257E-5</v>
      </c>
      <c r="D59" s="158">
        <v>0.69086201000000003</v>
      </c>
      <c r="E59" s="159">
        <v>8.0680625886376709E-5</v>
      </c>
      <c r="F59" s="158">
        <v>7.0913807200000001</v>
      </c>
      <c r="G59" s="159">
        <v>9.7219767556007419E-4</v>
      </c>
      <c r="H59" s="159">
        <v>9.2645399766590142</v>
      </c>
      <c r="I59" s="160">
        <v>80.753146191586993</v>
      </c>
    </row>
    <row r="60" spans="1:9" x14ac:dyDescent="0.25">
      <c r="A60" s="146" t="s">
        <v>133</v>
      </c>
      <c r="B60" s="158">
        <v>4.5634444099999998</v>
      </c>
      <c r="C60" s="159">
        <v>1.2487957796126934E-3</v>
      </c>
      <c r="D60" s="158">
        <v>7.25175503</v>
      </c>
      <c r="E60" s="159">
        <v>8.4687843031791608E-4</v>
      </c>
      <c r="F60" s="158">
        <v>6.8523615400000004</v>
      </c>
      <c r="G60" s="159">
        <v>9.3942917808610487E-4</v>
      </c>
      <c r="H60" s="159">
        <v>-5.5075424962334862E-2</v>
      </c>
      <c r="I60" s="160">
        <v>0.50157664350731102</v>
      </c>
    </row>
    <row r="61" spans="1:9" x14ac:dyDescent="0.25">
      <c r="A61" s="146" t="s">
        <v>104</v>
      </c>
      <c r="B61" s="158">
        <v>3.3287682200000002</v>
      </c>
      <c r="C61" s="159">
        <v>9.1092414653624724E-4</v>
      </c>
      <c r="D61" s="158">
        <v>14.37245012</v>
      </c>
      <c r="E61" s="159">
        <v>1.6784513468939043E-3</v>
      </c>
      <c r="F61" s="158">
        <v>6.7585596900000002</v>
      </c>
      <c r="G61" s="159">
        <v>9.2656934949503255E-4</v>
      </c>
      <c r="H61" s="159">
        <v>-0.52975591262653832</v>
      </c>
      <c r="I61" s="160">
        <v>1.0303485383551276</v>
      </c>
    </row>
    <row r="62" spans="1:9" x14ac:dyDescent="0.25">
      <c r="A62" s="146" t="s">
        <v>152</v>
      </c>
      <c r="B62" s="158">
        <v>3.7045852300000002</v>
      </c>
      <c r="C62" s="159">
        <v>1.0137672303626285E-3</v>
      </c>
      <c r="D62" s="158">
        <v>8.1769842599999993</v>
      </c>
      <c r="E62" s="159">
        <v>9.5492905733787683E-4</v>
      </c>
      <c r="F62" s="158">
        <v>6.3574237</v>
      </c>
      <c r="G62" s="159">
        <v>8.7157533740347905E-4</v>
      </c>
      <c r="H62" s="159">
        <v>-0.22252220404787715</v>
      </c>
      <c r="I62" s="160">
        <v>0.7160959473997579</v>
      </c>
    </row>
    <row r="63" spans="1:9" x14ac:dyDescent="0.25">
      <c r="A63" s="146" t="s">
        <v>155</v>
      </c>
      <c r="B63" s="158">
        <v>0</v>
      </c>
      <c r="C63" s="159">
        <v>0</v>
      </c>
      <c r="D63" s="158">
        <v>2.3235456800000001</v>
      </c>
      <c r="E63" s="159">
        <v>2.7134958504663873E-4</v>
      </c>
      <c r="F63" s="158">
        <v>6.3532982999999996</v>
      </c>
      <c r="G63" s="159">
        <v>8.7100976287728777E-4</v>
      </c>
      <c r="H63" s="159">
        <v>1.7343117695882784</v>
      </c>
      <c r="I63" s="160" t="s">
        <v>629</v>
      </c>
    </row>
    <row r="64" spans="1:9" x14ac:dyDescent="0.25">
      <c r="A64" s="146" t="s">
        <v>211</v>
      </c>
      <c r="B64" s="158">
        <v>0.31521066999999997</v>
      </c>
      <c r="C64" s="159">
        <v>8.6258036478390986E-5</v>
      </c>
      <c r="D64" s="158">
        <v>5.22038403</v>
      </c>
      <c r="E64" s="159">
        <v>6.0964974888059857E-4</v>
      </c>
      <c r="F64" s="158">
        <v>6.3319874</v>
      </c>
      <c r="G64" s="159">
        <v>8.6808813050946688E-4</v>
      </c>
      <c r="H64" s="159">
        <v>0.21293517174444343</v>
      </c>
      <c r="I64" s="160">
        <v>19.088112499491217</v>
      </c>
    </row>
    <row r="65" spans="1:9" x14ac:dyDescent="0.25">
      <c r="A65" s="146" t="s">
        <v>156</v>
      </c>
      <c r="B65" s="158">
        <v>0</v>
      </c>
      <c r="C65" s="159">
        <v>0</v>
      </c>
      <c r="D65" s="158">
        <v>0</v>
      </c>
      <c r="E65" s="159">
        <v>0</v>
      </c>
      <c r="F65" s="158">
        <v>5.6708572899999998</v>
      </c>
      <c r="G65" s="159">
        <v>7.774500472414209E-4</v>
      </c>
      <c r="H65" s="159" t="s">
        <v>629</v>
      </c>
      <c r="I65" s="160" t="s">
        <v>629</v>
      </c>
    </row>
    <row r="66" spans="1:9" x14ac:dyDescent="0.25">
      <c r="A66" s="146" t="s">
        <v>160</v>
      </c>
      <c r="B66" s="158">
        <v>0.96995122999999994</v>
      </c>
      <c r="C66" s="159">
        <v>2.6542911310584828E-4</v>
      </c>
      <c r="D66" s="158">
        <v>19.395314579999997</v>
      </c>
      <c r="E66" s="159">
        <v>2.26503425709798E-3</v>
      </c>
      <c r="F66" s="158">
        <v>5.4280227999999999</v>
      </c>
      <c r="G66" s="159">
        <v>7.4415848724126673E-4</v>
      </c>
      <c r="H66" s="159">
        <v>-0.72013741887964777</v>
      </c>
      <c r="I66" s="160">
        <v>4.5961811605723728</v>
      </c>
    </row>
    <row r="67" spans="1:9" x14ac:dyDescent="0.25">
      <c r="A67" s="146" t="s">
        <v>10</v>
      </c>
      <c r="B67" s="158">
        <v>1.54676254</v>
      </c>
      <c r="C67" s="159">
        <v>4.2327469307662941E-4</v>
      </c>
      <c r="D67" s="158">
        <v>6.1932546999999998</v>
      </c>
      <c r="E67" s="159">
        <v>7.2326406465705677E-4</v>
      </c>
      <c r="F67" s="158">
        <v>5.4100770199999992</v>
      </c>
      <c r="G67" s="159">
        <v>7.4169819829458708E-4</v>
      </c>
      <c r="H67" s="159">
        <v>-0.12645655926277355</v>
      </c>
      <c r="I67" s="160">
        <v>2.4976778142041112</v>
      </c>
    </row>
    <row r="68" spans="1:9" x14ac:dyDescent="0.25">
      <c r="A68" s="146" t="s">
        <v>49</v>
      </c>
      <c r="B68" s="158">
        <v>5.8763649400000002</v>
      </c>
      <c r="C68" s="159">
        <v>1.6080791343607052E-3</v>
      </c>
      <c r="D68" s="158">
        <v>6.6162940900000002</v>
      </c>
      <c r="E68" s="159">
        <v>7.7266768255144786E-4</v>
      </c>
      <c r="F68" s="158">
        <v>5.1467339800000005</v>
      </c>
      <c r="G68" s="159">
        <v>7.055950046470005E-4</v>
      </c>
      <c r="H68" s="159">
        <v>-0.22211227161457692</v>
      </c>
      <c r="I68" s="160">
        <v>-0.12416365686097086</v>
      </c>
    </row>
    <row r="69" spans="1:9" x14ac:dyDescent="0.25">
      <c r="A69" s="146" t="s">
        <v>96</v>
      </c>
      <c r="B69" s="158">
        <v>2.2891470000000001E-2</v>
      </c>
      <c r="C69" s="159">
        <v>6.2642969995400006E-6</v>
      </c>
      <c r="D69" s="158">
        <v>1.5462979999999999E-2</v>
      </c>
      <c r="E69" s="159">
        <v>1.8058062050170123E-6</v>
      </c>
      <c r="F69" s="158">
        <v>5.1339016200000005</v>
      </c>
      <c r="G69" s="159">
        <v>7.0383574350216238E-4</v>
      </c>
      <c r="H69" s="159">
        <v>331.01243356713911</v>
      </c>
      <c r="I69" s="160">
        <v>223.27138230965511</v>
      </c>
    </row>
    <row r="70" spans="1:9" x14ac:dyDescent="0.25">
      <c r="A70" s="146" t="s">
        <v>214</v>
      </c>
      <c r="B70" s="158">
        <v>2.8519999999999999E-3</v>
      </c>
      <c r="C70" s="159">
        <v>7.8045556020159821E-7</v>
      </c>
      <c r="D70" s="158">
        <v>0.09</v>
      </c>
      <c r="E70" s="159">
        <v>1.0510429325494253E-5</v>
      </c>
      <c r="F70" s="158">
        <v>4.9989549999999996</v>
      </c>
      <c r="G70" s="159">
        <v>6.8533514461051391E-4</v>
      </c>
      <c r="H70" s="159">
        <v>54.543944444444442</v>
      </c>
      <c r="I70" s="160">
        <v>1751.7892706872369</v>
      </c>
    </row>
    <row r="71" spans="1:9" x14ac:dyDescent="0.25">
      <c r="A71" s="146" t="s">
        <v>243</v>
      </c>
      <c r="B71" s="158">
        <v>0.81218694999999996</v>
      </c>
      <c r="C71" s="159">
        <v>2.2225659924638059E-4</v>
      </c>
      <c r="D71" s="158">
        <v>3.2651826699999997</v>
      </c>
      <c r="E71" s="159">
        <v>3.8131635208737356E-4</v>
      </c>
      <c r="F71" s="158">
        <v>4.8056230300000005</v>
      </c>
      <c r="G71" s="159">
        <v>6.5883016634649973E-4</v>
      </c>
      <c r="H71" s="159">
        <v>0.47177769689681748</v>
      </c>
      <c r="I71" s="160">
        <v>4.9168926932401469</v>
      </c>
    </row>
    <row r="72" spans="1:9" x14ac:dyDescent="0.25">
      <c r="A72" s="146" t="s">
        <v>221</v>
      </c>
      <c r="B72" s="158">
        <v>4.7071861100000003</v>
      </c>
      <c r="C72" s="159">
        <v>1.2881309861336719E-3</v>
      </c>
      <c r="D72" s="158">
        <v>8.4387092300000006</v>
      </c>
      <c r="E72" s="159">
        <v>9.8549396622567807E-4</v>
      </c>
      <c r="F72" s="158">
        <v>4.4765541900000008</v>
      </c>
      <c r="G72" s="159">
        <v>6.1371624932820006E-4</v>
      </c>
      <c r="H72" s="159">
        <v>-0.46952145547500979</v>
      </c>
      <c r="I72" s="160">
        <v>-4.8995708818489803E-2</v>
      </c>
    </row>
    <row r="73" spans="1:9" x14ac:dyDescent="0.25">
      <c r="A73" s="146" t="s">
        <v>75</v>
      </c>
      <c r="B73" s="158">
        <v>9.5726895699999996</v>
      </c>
      <c r="C73" s="159">
        <v>2.61958583484935E-3</v>
      </c>
      <c r="D73" s="158">
        <v>7.7321377800000004</v>
      </c>
      <c r="E73" s="159">
        <v>9.0297875190748921E-4</v>
      </c>
      <c r="F73" s="158">
        <v>4.4121606399999997</v>
      </c>
      <c r="G73" s="159">
        <v>6.0488817167972451E-4</v>
      </c>
      <c r="H73" s="159">
        <v>-0.42937376886732104</v>
      </c>
      <c r="I73" s="160">
        <v>-0.53908871610886266</v>
      </c>
    </row>
    <row r="74" spans="1:9" x14ac:dyDescent="0.25">
      <c r="A74" s="146" t="s">
        <v>106</v>
      </c>
      <c r="B74" s="158">
        <v>2.1048088100000002</v>
      </c>
      <c r="C74" s="159">
        <v>5.7598518195154606E-4</v>
      </c>
      <c r="D74" s="158">
        <v>4.3341673299999997</v>
      </c>
      <c r="E74" s="159">
        <v>5.0615510452034582E-4</v>
      </c>
      <c r="F74" s="158">
        <v>3.7791975</v>
      </c>
      <c r="G74" s="159">
        <v>5.1811165837143812E-4</v>
      </c>
      <c r="H74" s="159">
        <v>-0.12804531706901123</v>
      </c>
      <c r="I74" s="160">
        <v>0.79550631014320006</v>
      </c>
    </row>
    <row r="75" spans="1:9" x14ac:dyDescent="0.25">
      <c r="A75" s="146" t="s">
        <v>195</v>
      </c>
      <c r="B75" s="158">
        <v>0.30191496000000001</v>
      </c>
      <c r="C75" s="159">
        <v>8.2619638583465339E-5</v>
      </c>
      <c r="D75" s="158">
        <v>12.10173208</v>
      </c>
      <c r="E75" s="159">
        <v>1.4132711082545173E-3</v>
      </c>
      <c r="F75" s="158">
        <v>3.6951668399999997</v>
      </c>
      <c r="G75" s="159">
        <v>5.0659141773658212E-4</v>
      </c>
      <c r="H75" s="159">
        <v>-0.69465801956508033</v>
      </c>
      <c r="I75" s="160">
        <v>11.239098188443526</v>
      </c>
    </row>
    <row r="76" spans="1:9" x14ac:dyDescent="0.25">
      <c r="A76" s="146" t="s">
        <v>149</v>
      </c>
      <c r="B76" s="158">
        <v>3.0009753699999999</v>
      </c>
      <c r="C76" s="159">
        <v>8.212229710885514E-4</v>
      </c>
      <c r="D76" s="158">
        <v>4.1612335700000003</v>
      </c>
      <c r="E76" s="159">
        <v>4.8595945938176825E-4</v>
      </c>
      <c r="F76" s="158">
        <v>3.3790174300000002</v>
      </c>
      <c r="G76" s="159">
        <v>4.6324869878414533E-4</v>
      </c>
      <c r="H76" s="159">
        <v>-0.18797698491123149</v>
      </c>
      <c r="I76" s="160">
        <v>0.12597306321777646</v>
      </c>
    </row>
    <row r="77" spans="1:9" x14ac:dyDescent="0.25">
      <c r="A77" s="146" t="s">
        <v>179</v>
      </c>
      <c r="B77" s="158">
        <v>2.32692079</v>
      </c>
      <c r="C77" s="159">
        <v>6.3676657387945143E-4</v>
      </c>
      <c r="D77" s="158">
        <v>23.127037829999999</v>
      </c>
      <c r="E77" s="159">
        <v>2.7008344068916328E-3</v>
      </c>
      <c r="F77" s="158">
        <v>3.0915107799999997</v>
      </c>
      <c r="G77" s="159">
        <v>4.238327785459686E-4</v>
      </c>
      <c r="H77" s="159">
        <v>-0.86632482712551517</v>
      </c>
      <c r="I77" s="160">
        <v>0.32858445086994115</v>
      </c>
    </row>
    <row r="78" spans="1:9" x14ac:dyDescent="0.25">
      <c r="A78" s="146" t="s">
        <v>154</v>
      </c>
      <c r="B78" s="158">
        <v>7.5173000000000004E-2</v>
      </c>
      <c r="C78" s="159">
        <v>2.0571243277361411E-5</v>
      </c>
      <c r="D78" s="158">
        <v>1.14579125</v>
      </c>
      <c r="E78" s="159">
        <v>1.3380842172105241E-4</v>
      </c>
      <c r="F78" s="158">
        <v>3.0904319300000003</v>
      </c>
      <c r="G78" s="159">
        <v>4.2368487286952971E-4</v>
      </c>
      <c r="H78" s="159">
        <v>1.6972032907390417</v>
      </c>
      <c r="I78" s="160">
        <v>40.11092985513416</v>
      </c>
    </row>
    <row r="79" spans="1:9" x14ac:dyDescent="0.25">
      <c r="A79" s="146" t="s">
        <v>198</v>
      </c>
      <c r="B79" s="158">
        <v>3.3502827900000001</v>
      </c>
      <c r="C79" s="159">
        <v>9.1681165206985396E-4</v>
      </c>
      <c r="D79" s="158">
        <v>3.17712314</v>
      </c>
      <c r="E79" s="159">
        <v>3.7103253579291533E-4</v>
      </c>
      <c r="F79" s="158">
        <v>3.0887605499999999</v>
      </c>
      <c r="G79" s="159">
        <v>4.2345573388868283E-4</v>
      </c>
      <c r="H79" s="159">
        <v>-2.7812138877311487E-2</v>
      </c>
      <c r="I79" s="160">
        <v>-7.8059750890461466E-2</v>
      </c>
    </row>
    <row r="80" spans="1:9" x14ac:dyDescent="0.25">
      <c r="A80" s="146" t="s">
        <v>51</v>
      </c>
      <c r="B80" s="158">
        <v>1.9782178799999999</v>
      </c>
      <c r="C80" s="159">
        <v>5.4134331828058137E-4</v>
      </c>
      <c r="D80" s="158">
        <v>3.4970460000000001</v>
      </c>
      <c r="E80" s="159">
        <v>4.0839394256669305E-4</v>
      </c>
      <c r="F80" s="158">
        <v>2.9977763999999998</v>
      </c>
      <c r="G80" s="159">
        <v>4.1098219980055544E-4</v>
      </c>
      <c r="H80" s="159">
        <v>-0.14276895414015156</v>
      </c>
      <c r="I80" s="160">
        <v>0.5153924298773398</v>
      </c>
    </row>
    <row r="81" spans="1:9" x14ac:dyDescent="0.25">
      <c r="A81" s="146" t="s">
        <v>114</v>
      </c>
      <c r="B81" s="158">
        <v>81.825576839999997</v>
      </c>
      <c r="C81" s="159">
        <v>2.2391734365876971E-2</v>
      </c>
      <c r="D81" s="158">
        <v>16.415044599999998</v>
      </c>
      <c r="E81" s="159">
        <v>1.916990734923734E-3</v>
      </c>
      <c r="F81" s="158">
        <v>2.9270796200000002</v>
      </c>
      <c r="G81" s="159">
        <v>4.0128997653693388E-4</v>
      </c>
      <c r="H81" s="159">
        <v>-0.82168311501267555</v>
      </c>
      <c r="I81" s="160">
        <v>-0.96422781564102444</v>
      </c>
    </row>
    <row r="82" spans="1:9" x14ac:dyDescent="0.25">
      <c r="A82" s="146" t="s">
        <v>241</v>
      </c>
      <c r="B82" s="158">
        <v>1.6271052699999999</v>
      </c>
      <c r="C82" s="159">
        <v>4.4526064340982564E-4</v>
      </c>
      <c r="D82" s="158">
        <v>0.83745824000000002</v>
      </c>
      <c r="E82" s="159">
        <v>9.780050716192005E-5</v>
      </c>
      <c r="F82" s="158">
        <v>2.7343684700000002</v>
      </c>
      <c r="G82" s="159">
        <v>3.7487011001416891E-4</v>
      </c>
      <c r="H82" s="159">
        <v>2.2650803817990974</v>
      </c>
      <c r="I82" s="160">
        <v>0.68051110178015728</v>
      </c>
    </row>
    <row r="83" spans="1:9" x14ac:dyDescent="0.25">
      <c r="A83" s="146" t="s">
        <v>215</v>
      </c>
      <c r="B83" s="158">
        <v>0.73061702000000006</v>
      </c>
      <c r="C83" s="159">
        <v>1.999348231546011E-4</v>
      </c>
      <c r="D83" s="158">
        <v>1.97299661</v>
      </c>
      <c r="E83" s="159">
        <v>2.304115714316083E-4</v>
      </c>
      <c r="F83" s="158">
        <v>2.7320145400000002</v>
      </c>
      <c r="G83" s="159">
        <v>3.7454739637562788E-4</v>
      </c>
      <c r="H83" s="159">
        <v>0.38470310904386196</v>
      </c>
      <c r="I83" s="160">
        <v>2.739325070746367</v>
      </c>
    </row>
    <row r="84" spans="1:9" x14ac:dyDescent="0.25">
      <c r="A84" s="146" t="s">
        <v>143</v>
      </c>
      <c r="B84" s="158">
        <v>0.99720356999999993</v>
      </c>
      <c r="C84" s="159">
        <v>2.728867709885637E-4</v>
      </c>
      <c r="D84" s="158">
        <v>1.64753913</v>
      </c>
      <c r="E84" s="159">
        <v>1.9240381763168096E-4</v>
      </c>
      <c r="F84" s="158">
        <v>2.6170129200000001</v>
      </c>
      <c r="G84" s="159">
        <v>3.5878117085986637E-4</v>
      </c>
      <c r="H84" s="159">
        <v>0.58843748979728328</v>
      </c>
      <c r="I84" s="160">
        <v>1.6243517359248929</v>
      </c>
    </row>
    <row r="85" spans="1:9" x14ac:dyDescent="0.25">
      <c r="A85" s="146" t="s">
        <v>238</v>
      </c>
      <c r="B85" s="158">
        <v>0.15543794</v>
      </c>
      <c r="C85" s="159">
        <v>4.2535906219944746E-5</v>
      </c>
      <c r="D85" s="158">
        <v>0.11282188</v>
      </c>
      <c r="E85" s="159">
        <v>1.3175626623437705E-5</v>
      </c>
      <c r="F85" s="158">
        <v>2.5092056199999999</v>
      </c>
      <c r="G85" s="159">
        <v>3.440012555504529E-4</v>
      </c>
      <c r="H85" s="159">
        <v>21.240416663859882</v>
      </c>
      <c r="I85" s="160">
        <v>15.142813138156619</v>
      </c>
    </row>
    <row r="86" spans="1:9" x14ac:dyDescent="0.25">
      <c r="A86" s="146" t="s">
        <v>249</v>
      </c>
      <c r="B86" s="158">
        <v>0.50358700000000001</v>
      </c>
      <c r="C86" s="159">
        <v>1.3780759964770065E-4</v>
      </c>
      <c r="D86" s="158">
        <v>0.44860718999999999</v>
      </c>
      <c r="E86" s="159">
        <v>5.2389490726706357E-5</v>
      </c>
      <c r="F86" s="158">
        <v>2.3242904100000001</v>
      </c>
      <c r="G86" s="159">
        <v>3.1865017873819245E-4</v>
      </c>
      <c r="H86" s="159">
        <v>4.1811260760220987</v>
      </c>
      <c r="I86" s="160">
        <v>3.615469442221503</v>
      </c>
    </row>
    <row r="87" spans="1:9" x14ac:dyDescent="0.25">
      <c r="A87" s="146" t="s">
        <v>109</v>
      </c>
      <c r="B87" s="158">
        <v>10.747795249999999</v>
      </c>
      <c r="C87" s="159">
        <v>2.9411558775493782E-3</v>
      </c>
      <c r="D87" s="158">
        <v>15.19149672</v>
      </c>
      <c r="E87" s="159">
        <v>1.7741016958226416E-3</v>
      </c>
      <c r="F87" s="158">
        <v>2.31776692</v>
      </c>
      <c r="G87" s="159">
        <v>3.1775583642814655E-4</v>
      </c>
      <c r="H87" s="159">
        <v>-0.84742998252775192</v>
      </c>
      <c r="I87" s="160">
        <v>-0.78434954648024213</v>
      </c>
    </row>
    <row r="88" spans="1:9" x14ac:dyDescent="0.25">
      <c r="A88" s="146" t="s">
        <v>50</v>
      </c>
      <c r="B88" s="158">
        <v>5.7980754699999997</v>
      </c>
      <c r="C88" s="159">
        <v>1.5866550627734904E-3</v>
      </c>
      <c r="D88" s="158">
        <v>7.50544178</v>
      </c>
      <c r="E88" s="159">
        <v>8.76504615392242E-4</v>
      </c>
      <c r="F88" s="158">
        <v>2.2451533399999999</v>
      </c>
      <c r="G88" s="159">
        <v>3.0780082816142139E-4</v>
      </c>
      <c r="H88" s="159">
        <v>-0.70086326617272088</v>
      </c>
      <c r="I88" s="160">
        <v>-0.6127761096562615</v>
      </c>
    </row>
    <row r="89" spans="1:9" x14ac:dyDescent="0.25">
      <c r="A89" s="146" t="s">
        <v>196</v>
      </c>
      <c r="B89" s="158">
        <v>1.12347964</v>
      </c>
      <c r="C89" s="159">
        <v>3.0744247258460378E-4</v>
      </c>
      <c r="D89" s="158">
        <v>6.7361883600000008</v>
      </c>
      <c r="E89" s="159">
        <v>7.8666924089996712E-4</v>
      </c>
      <c r="F89" s="158">
        <v>2.2411732999999998</v>
      </c>
      <c r="G89" s="159">
        <v>3.0725518186355399E-4</v>
      </c>
      <c r="H89" s="159">
        <v>-0.66729355234359877</v>
      </c>
      <c r="I89" s="160">
        <v>0.99484994672444604</v>
      </c>
    </row>
    <row r="90" spans="1:9" x14ac:dyDescent="0.25">
      <c r="A90" s="146" t="s">
        <v>164</v>
      </c>
      <c r="B90" s="158">
        <v>0.43352876000000001</v>
      </c>
      <c r="C90" s="159">
        <v>1.1863602077465086E-4</v>
      </c>
      <c r="D90" s="158">
        <v>2.3729577900000001</v>
      </c>
      <c r="E90" s="159">
        <v>2.7712005715751147E-4</v>
      </c>
      <c r="F90" s="158">
        <v>2.1363775299999999</v>
      </c>
      <c r="G90" s="159">
        <v>2.9288813431311195E-4</v>
      </c>
      <c r="H90" s="159">
        <v>-9.9698469562747749E-2</v>
      </c>
      <c r="I90" s="160">
        <v>3.9278795944241391</v>
      </c>
    </row>
    <row r="91" spans="1:9" x14ac:dyDescent="0.25">
      <c r="A91" s="146" t="s">
        <v>192</v>
      </c>
      <c r="B91" s="158">
        <v>0</v>
      </c>
      <c r="C91" s="159">
        <v>0</v>
      </c>
      <c r="D91" s="158">
        <v>1.8906812800000001</v>
      </c>
      <c r="E91" s="159">
        <v>2.2079857744972234E-4</v>
      </c>
      <c r="F91" s="158">
        <v>2.0851175199999998</v>
      </c>
      <c r="G91" s="159">
        <v>2.8586060828695518E-4</v>
      </c>
      <c r="H91" s="159">
        <v>0.10283924744841166</v>
      </c>
      <c r="I91" s="160" t="s">
        <v>629</v>
      </c>
    </row>
    <row r="92" spans="1:9" x14ac:dyDescent="0.25">
      <c r="A92" s="146" t="s">
        <v>130</v>
      </c>
      <c r="B92" s="158">
        <v>1.0068503600000001</v>
      </c>
      <c r="C92" s="159">
        <v>2.7552663455574368E-4</v>
      </c>
      <c r="D92" s="158">
        <v>3.19083446</v>
      </c>
      <c r="E92" s="159">
        <v>3.7263377867979575E-4</v>
      </c>
      <c r="F92" s="158">
        <v>1.6773594299999999</v>
      </c>
      <c r="G92" s="159">
        <v>2.2995873488016179E-4</v>
      </c>
      <c r="H92" s="159">
        <v>-0.47431950763124209</v>
      </c>
      <c r="I92" s="160">
        <v>0.66594709267422791</v>
      </c>
    </row>
    <row r="93" spans="1:9" x14ac:dyDescent="0.25">
      <c r="A93" s="146" t="s">
        <v>121</v>
      </c>
      <c r="B93" s="158">
        <v>4.2077360000000001E-2</v>
      </c>
      <c r="C93" s="159">
        <v>1.1514554547897728E-5</v>
      </c>
      <c r="D93" s="158">
        <v>0.57440369999999996</v>
      </c>
      <c r="E93" s="159">
        <v>6.7080327701693365E-5</v>
      </c>
      <c r="F93" s="158">
        <v>1.66650451</v>
      </c>
      <c r="G93" s="159">
        <v>2.2847057222057882E-4</v>
      </c>
      <c r="H93" s="159">
        <v>1.9012774639160579</v>
      </c>
      <c r="I93" s="160">
        <v>38.605728828994977</v>
      </c>
    </row>
    <row r="94" spans="1:9" x14ac:dyDescent="0.25">
      <c r="A94" s="146" t="s">
        <v>257</v>
      </c>
      <c r="B94" s="158">
        <v>0.1483535</v>
      </c>
      <c r="C94" s="159">
        <v>4.0597234905458554E-5</v>
      </c>
      <c r="D94" s="158">
        <v>0.40794638</v>
      </c>
      <c r="E94" s="159">
        <v>4.7641017728680245E-5</v>
      </c>
      <c r="F94" s="158">
        <v>1.5960765299999999</v>
      </c>
      <c r="G94" s="159">
        <v>2.1881520027625719E-4</v>
      </c>
      <c r="H94" s="159">
        <v>2.9124664618913885</v>
      </c>
      <c r="I94" s="160">
        <v>9.7586038077969164</v>
      </c>
    </row>
    <row r="95" spans="1:9" x14ac:dyDescent="0.25">
      <c r="A95" s="146" t="s">
        <v>225</v>
      </c>
      <c r="B95" s="158">
        <v>9.6491999999999994E-2</v>
      </c>
      <c r="C95" s="159">
        <v>2.6405230685474268E-5</v>
      </c>
      <c r="D95" s="158">
        <v>47.998228149999996</v>
      </c>
      <c r="E95" s="159">
        <v>5.6053553857724854E-3</v>
      </c>
      <c r="F95" s="158">
        <v>1.532116</v>
      </c>
      <c r="G95" s="159">
        <v>2.1004648779996663E-4</v>
      </c>
      <c r="H95" s="159">
        <v>-0.9680797383767592</v>
      </c>
      <c r="I95" s="160">
        <v>14.878166065580567</v>
      </c>
    </row>
    <row r="96" spans="1:9" x14ac:dyDescent="0.25">
      <c r="A96" s="146" t="s">
        <v>4</v>
      </c>
      <c r="B96" s="158">
        <v>0.73361862</v>
      </c>
      <c r="C96" s="159">
        <v>2.0075621705695071E-4</v>
      </c>
      <c r="D96" s="158">
        <v>1.3137785200000001</v>
      </c>
      <c r="E96" s="159">
        <v>1.5342640315347154E-4</v>
      </c>
      <c r="F96" s="158">
        <v>1.39629</v>
      </c>
      <c r="G96" s="159">
        <v>1.9142532970755179E-4</v>
      </c>
      <c r="H96" s="159">
        <v>6.2804710797067953E-2</v>
      </c>
      <c r="I96" s="160">
        <v>0.90329138592474667</v>
      </c>
    </row>
    <row r="97" spans="1:9" x14ac:dyDescent="0.25">
      <c r="A97" s="146" t="s">
        <v>205</v>
      </c>
      <c r="B97" s="158">
        <v>1.0727646899999999</v>
      </c>
      <c r="C97" s="159">
        <v>2.9356422408781337E-4</v>
      </c>
      <c r="D97" s="158">
        <v>1.9123949099999999</v>
      </c>
      <c r="E97" s="159">
        <v>2.2333435048877713E-4</v>
      </c>
      <c r="F97" s="158">
        <v>1.3956634800000001</v>
      </c>
      <c r="G97" s="159">
        <v>1.913394365209155E-4</v>
      </c>
      <c r="H97" s="159">
        <v>-0.27020121591936253</v>
      </c>
      <c r="I97" s="160">
        <v>0.30099684768707324</v>
      </c>
    </row>
    <row r="98" spans="1:9" x14ac:dyDescent="0.25">
      <c r="A98" s="146" t="s">
        <v>210</v>
      </c>
      <c r="B98" s="158">
        <v>4.3483347500000002</v>
      </c>
      <c r="C98" s="159">
        <v>1.1899305866954161E-3</v>
      </c>
      <c r="D98" s="158">
        <v>50.098758479999994</v>
      </c>
      <c r="E98" s="159">
        <v>5.8506606699893979E-3</v>
      </c>
      <c r="F98" s="158">
        <v>1.2924357399999999</v>
      </c>
      <c r="G98" s="159">
        <v>1.7718735911259384E-4</v>
      </c>
      <c r="H98" s="159">
        <v>-0.97420224015100187</v>
      </c>
      <c r="I98" s="160">
        <v>-0.7027745529481142</v>
      </c>
    </row>
    <row r="99" spans="1:9" x14ac:dyDescent="0.25">
      <c r="A99" s="146" t="s">
        <v>172</v>
      </c>
      <c r="B99" s="158">
        <v>0.41264821999999995</v>
      </c>
      <c r="C99" s="159">
        <v>1.1292201883109829E-4</v>
      </c>
      <c r="D99" s="158">
        <v>0.83178759000000002</v>
      </c>
      <c r="E99" s="159">
        <v>9.7138274205757673E-5</v>
      </c>
      <c r="F99" s="158">
        <v>1.2580876200000002</v>
      </c>
      <c r="G99" s="159">
        <v>1.7247838017853679E-4</v>
      </c>
      <c r="H99" s="159">
        <v>0.51251068797503962</v>
      </c>
      <c r="I99" s="160">
        <v>2.0488138783198928</v>
      </c>
    </row>
    <row r="100" spans="1:9" x14ac:dyDescent="0.25">
      <c r="A100" s="146" t="s">
        <v>60</v>
      </c>
      <c r="B100" s="158">
        <v>0.92535830000000008</v>
      </c>
      <c r="C100" s="159">
        <v>2.5322616774673865E-4</v>
      </c>
      <c r="D100" s="158">
        <v>0.35924800000000001</v>
      </c>
      <c r="E100" s="159">
        <v>4.1953896825835101E-5</v>
      </c>
      <c r="F100" s="158">
        <v>1.229722</v>
      </c>
      <c r="G100" s="159">
        <v>1.6858957616156385E-4</v>
      </c>
      <c r="H100" s="159">
        <v>2.4230448047031574</v>
      </c>
      <c r="I100" s="160">
        <v>0.32891443238797335</v>
      </c>
    </row>
    <row r="101" spans="1:9" x14ac:dyDescent="0.25">
      <c r="A101" s="146" t="s">
        <v>201</v>
      </c>
      <c r="B101" s="158">
        <v>0.58918574000000001</v>
      </c>
      <c r="C101" s="159">
        <v>1.61231867732992E-4</v>
      </c>
      <c r="D101" s="158">
        <v>1.52154411</v>
      </c>
      <c r="E101" s="159">
        <v>1.7768979815307835E-4</v>
      </c>
      <c r="F101" s="158">
        <v>1.2199316299999998</v>
      </c>
      <c r="G101" s="159">
        <v>1.672473587101684E-4</v>
      </c>
      <c r="H101" s="159">
        <v>-0.19822789100737948</v>
      </c>
      <c r="I101" s="160">
        <v>1.0705382822062188</v>
      </c>
    </row>
    <row r="102" spans="1:9" x14ac:dyDescent="0.25">
      <c r="A102" s="146" t="s">
        <v>42</v>
      </c>
      <c r="B102" s="158">
        <v>0.69003000000000003</v>
      </c>
      <c r="C102" s="159">
        <v>1.8882810315775205E-4</v>
      </c>
      <c r="D102" s="158">
        <v>5.0327500000000001</v>
      </c>
      <c r="E102" s="159">
        <v>5.8773736875423555E-4</v>
      </c>
      <c r="F102" s="158">
        <v>1.2180599999999999</v>
      </c>
      <c r="G102" s="159">
        <v>1.6699076631901719E-4</v>
      </c>
      <c r="H102" s="159">
        <v>-0.75797327504843282</v>
      </c>
      <c r="I102" s="160">
        <v>0.76522759880005187</v>
      </c>
    </row>
    <row r="103" spans="1:9" x14ac:dyDescent="0.25">
      <c r="A103" s="146" t="s">
        <v>223</v>
      </c>
      <c r="B103" s="158">
        <v>2.8034224700000001</v>
      </c>
      <c r="C103" s="159">
        <v>7.6716222100476803E-4</v>
      </c>
      <c r="D103" s="158">
        <v>1.61710413</v>
      </c>
      <c r="E103" s="159">
        <v>1.88849540781443E-4</v>
      </c>
      <c r="F103" s="158">
        <v>1.2088267399999999</v>
      </c>
      <c r="G103" s="159">
        <v>1.65724926242976E-4</v>
      </c>
      <c r="H103" s="159">
        <v>-0.25247439693323892</v>
      </c>
      <c r="I103" s="160">
        <v>-0.56880322072898282</v>
      </c>
    </row>
    <row r="104" spans="1:9" x14ac:dyDescent="0.25">
      <c r="A104" s="146" t="s">
        <v>182</v>
      </c>
      <c r="B104" s="158">
        <v>2.03762153</v>
      </c>
      <c r="C104" s="159">
        <v>5.575992470809915E-4</v>
      </c>
      <c r="D104" s="158">
        <v>4.7741364500000003</v>
      </c>
      <c r="E104" s="159">
        <v>5.5753581942212256E-4</v>
      </c>
      <c r="F104" s="158">
        <v>1.18594176</v>
      </c>
      <c r="G104" s="159">
        <v>1.6258749430415905E-4</v>
      </c>
      <c r="H104" s="159">
        <v>-0.75159030907044988</v>
      </c>
      <c r="I104" s="160">
        <v>-0.41797741016213152</v>
      </c>
    </row>
    <row r="105" spans="1:9" x14ac:dyDescent="0.25">
      <c r="A105" s="146" t="s">
        <v>175</v>
      </c>
      <c r="B105" s="158">
        <v>0.33115368000000001</v>
      </c>
      <c r="C105" s="159">
        <v>9.0620873365084432E-5</v>
      </c>
      <c r="D105" s="158">
        <v>0.75338018000000007</v>
      </c>
      <c r="E105" s="159">
        <v>8.7981657079090435E-5</v>
      </c>
      <c r="F105" s="158">
        <v>1.0178856000000001</v>
      </c>
      <c r="G105" s="159">
        <v>1.3954772044816563E-4</v>
      </c>
      <c r="H105" s="159">
        <v>0.35109155645692725</v>
      </c>
      <c r="I105" s="160">
        <v>2.0737559673200674</v>
      </c>
    </row>
    <row r="106" spans="1:9" x14ac:dyDescent="0.25">
      <c r="A106" s="146" t="s">
        <v>135</v>
      </c>
      <c r="B106" s="158">
        <v>4.8933927199999996</v>
      </c>
      <c r="C106" s="159">
        <v>1.3390868010427848E-3</v>
      </c>
      <c r="D106" s="158">
        <v>2.5979295499999999</v>
      </c>
      <c r="E106" s="159">
        <v>3.0339283253208986E-4</v>
      </c>
      <c r="F106" s="158">
        <v>0.93612195999999992</v>
      </c>
      <c r="G106" s="159">
        <v>1.2833827846613495E-4</v>
      </c>
      <c r="H106" s="159">
        <v>-0.63966614876065442</v>
      </c>
      <c r="I106" s="160">
        <v>-0.80869674404550962</v>
      </c>
    </row>
    <row r="107" spans="1:9" x14ac:dyDescent="0.25">
      <c r="A107" s="146" t="s">
        <v>99</v>
      </c>
      <c r="B107" s="158">
        <v>0.13385849999999999</v>
      </c>
      <c r="C107" s="159">
        <v>3.6630648879819647E-5</v>
      </c>
      <c r="D107" s="158">
        <v>0.46089908000000002</v>
      </c>
      <c r="E107" s="159">
        <v>5.3824968961392464E-5</v>
      </c>
      <c r="F107" s="158">
        <v>0.9298789300000001</v>
      </c>
      <c r="G107" s="159">
        <v>1.2748238601104032E-4</v>
      </c>
      <c r="H107" s="159">
        <v>1.0175326234107476</v>
      </c>
      <c r="I107" s="160">
        <v>5.9467305400852402</v>
      </c>
    </row>
    <row r="108" spans="1:9" x14ac:dyDescent="0.25">
      <c r="A108" s="146" t="s">
        <v>206</v>
      </c>
      <c r="B108" s="158">
        <v>1.0669516499999998</v>
      </c>
      <c r="C108" s="159">
        <v>2.9197347395118142E-4</v>
      </c>
      <c r="D108" s="158">
        <v>5.3641730000000006E-2</v>
      </c>
      <c r="E108" s="159">
        <v>6.2644179118027204E-6</v>
      </c>
      <c r="F108" s="158">
        <v>0.90971108000000001</v>
      </c>
      <c r="G108" s="159">
        <v>1.2471746086243761E-4</v>
      </c>
      <c r="H108" s="159">
        <v>15.959018286695823</v>
      </c>
      <c r="I108" s="160">
        <v>-0.14737366027785781</v>
      </c>
    </row>
    <row r="109" spans="1:9" x14ac:dyDescent="0.25">
      <c r="A109" s="146" t="s">
        <v>199</v>
      </c>
      <c r="B109" s="158">
        <v>0.39102865999999997</v>
      </c>
      <c r="C109" s="159">
        <v>1.0700578257194259E-4</v>
      </c>
      <c r="D109" s="158">
        <v>0.79350597999999994</v>
      </c>
      <c r="E109" s="159">
        <v>9.2667650246078389E-5</v>
      </c>
      <c r="F109" s="158">
        <v>0.90158654000000005</v>
      </c>
      <c r="G109" s="159">
        <v>1.2360362151085435E-4</v>
      </c>
      <c r="H109" s="159">
        <v>0.13620635852044893</v>
      </c>
      <c r="I109" s="160">
        <v>1.3056789238926889</v>
      </c>
    </row>
    <row r="110" spans="1:9" x14ac:dyDescent="0.25">
      <c r="A110" s="146" t="s">
        <v>36</v>
      </c>
      <c r="B110" s="158">
        <v>0.23497320000000002</v>
      </c>
      <c r="C110" s="159">
        <v>6.4300890756788985E-5</v>
      </c>
      <c r="D110" s="158">
        <v>0.89452871</v>
      </c>
      <c r="E110" s="159">
        <v>1.044653420675616E-4</v>
      </c>
      <c r="F110" s="158">
        <v>0.77409282999999995</v>
      </c>
      <c r="G110" s="159">
        <v>1.0612478439794155E-4</v>
      </c>
      <c r="H110" s="159">
        <v>-0.13463612587683194</v>
      </c>
      <c r="I110" s="160">
        <v>2.294387742942599</v>
      </c>
    </row>
    <row r="111" spans="1:9" x14ac:dyDescent="0.25">
      <c r="A111" s="146" t="s">
        <v>207</v>
      </c>
      <c r="B111" s="158">
        <v>0.21483029000000001</v>
      </c>
      <c r="C111" s="159">
        <v>5.8788742752532195E-5</v>
      </c>
      <c r="D111" s="158">
        <v>1.5369072699999999</v>
      </c>
      <c r="E111" s="159">
        <v>1.7948394712414791E-4</v>
      </c>
      <c r="F111" s="158">
        <v>0.70228621999999996</v>
      </c>
      <c r="G111" s="159">
        <v>9.6280408233655071E-5</v>
      </c>
      <c r="H111" s="159">
        <v>-0.5430523144054098</v>
      </c>
      <c r="I111" s="160">
        <v>2.2690279382856109</v>
      </c>
    </row>
    <row r="112" spans="1:9" x14ac:dyDescent="0.25">
      <c r="A112" s="146" t="s">
        <v>148</v>
      </c>
      <c r="B112" s="158">
        <v>0.36690689000000004</v>
      </c>
      <c r="C112" s="159">
        <v>1.0040481149255829E-4</v>
      </c>
      <c r="D112" s="158">
        <v>0.30755179999999999</v>
      </c>
      <c r="E112" s="159">
        <v>3.5916682864761589E-5</v>
      </c>
      <c r="F112" s="158">
        <v>0.66086595999999997</v>
      </c>
      <c r="G112" s="159">
        <v>9.0601869443666946E-5</v>
      </c>
      <c r="H112" s="159">
        <v>1.1487956175187399</v>
      </c>
      <c r="I112" s="160">
        <v>0.80118165674130548</v>
      </c>
    </row>
    <row r="113" spans="1:9" x14ac:dyDescent="0.25">
      <c r="A113" s="146" t="s">
        <v>3</v>
      </c>
      <c r="B113" s="158">
        <v>0.68456499999999998</v>
      </c>
      <c r="C113" s="159">
        <v>1.8733259487005858E-4</v>
      </c>
      <c r="D113" s="158">
        <v>0.57736200000000004</v>
      </c>
      <c r="E113" s="159">
        <v>6.7425805513622369E-5</v>
      </c>
      <c r="F113" s="158">
        <v>0.65115800000000001</v>
      </c>
      <c r="G113" s="159">
        <v>8.927095004741852E-5</v>
      </c>
      <c r="H113" s="159">
        <v>0.12781582438747252</v>
      </c>
      <c r="I113" s="160">
        <v>-4.8800333058219403E-2</v>
      </c>
    </row>
    <row r="114" spans="1:9" x14ac:dyDescent="0.25">
      <c r="A114" s="146" t="s">
        <v>173</v>
      </c>
      <c r="B114" s="158">
        <v>0.84664931999999993</v>
      </c>
      <c r="C114" s="159">
        <v>2.3168729640073708E-4</v>
      </c>
      <c r="D114" s="158">
        <v>1.3020523400000001</v>
      </c>
      <c r="E114" s="159">
        <v>1.5205698997404905E-4</v>
      </c>
      <c r="F114" s="158">
        <v>0.63559906999999993</v>
      </c>
      <c r="G114" s="159">
        <v>8.7137887929128813E-5</v>
      </c>
      <c r="H114" s="159">
        <v>-0.51184829482354</v>
      </c>
      <c r="I114" s="160">
        <v>-0.24927705605432959</v>
      </c>
    </row>
    <row r="115" spans="1:9" x14ac:dyDescent="0.25">
      <c r="A115" s="146" t="s">
        <v>119</v>
      </c>
      <c r="B115" s="158">
        <v>0.51783763999999999</v>
      </c>
      <c r="C115" s="159">
        <v>1.417073160658042E-4</v>
      </c>
      <c r="D115" s="158">
        <v>0.89694527000000002</v>
      </c>
      <c r="E115" s="159">
        <v>1.04747554101904E-4</v>
      </c>
      <c r="F115" s="158">
        <v>0.61005401999999997</v>
      </c>
      <c r="G115" s="159">
        <v>8.3635771879707931E-5</v>
      </c>
      <c r="H115" s="159">
        <v>-0.31985368516409041</v>
      </c>
      <c r="I115" s="160">
        <v>0.17807971626010044</v>
      </c>
    </row>
    <row r="116" spans="1:9" x14ac:dyDescent="0.25">
      <c r="A116" s="146" t="s">
        <v>226</v>
      </c>
      <c r="B116" s="158">
        <v>4.1503080000000005E-2</v>
      </c>
      <c r="C116" s="159">
        <v>1.1357401666020951E-5</v>
      </c>
      <c r="D116" s="158">
        <v>2.70268394</v>
      </c>
      <c r="E116" s="159">
        <v>3.1562631711687053E-4</v>
      </c>
      <c r="F116" s="158">
        <v>0.54099399999999997</v>
      </c>
      <c r="G116" s="159">
        <v>7.4167941344425054E-5</v>
      </c>
      <c r="H116" s="159">
        <v>-0.79983083038559077</v>
      </c>
      <c r="I116" s="160">
        <v>12.035032580714489</v>
      </c>
    </row>
    <row r="117" spans="1:9" x14ac:dyDescent="0.25">
      <c r="A117" s="146" t="s">
        <v>27</v>
      </c>
      <c r="B117" s="158">
        <v>0.31183038000000002</v>
      </c>
      <c r="C117" s="159">
        <v>8.5333013292698896E-5</v>
      </c>
      <c r="D117" s="158">
        <v>0.39069223999999997</v>
      </c>
      <c r="E117" s="159">
        <v>4.5626035294878206E-5</v>
      </c>
      <c r="F117" s="158">
        <v>0.53913800000000001</v>
      </c>
      <c r="G117" s="159">
        <v>7.3913491758782236E-5</v>
      </c>
      <c r="H117" s="159">
        <v>0.37995574214629912</v>
      </c>
      <c r="I117" s="160">
        <v>0.72894635859405343</v>
      </c>
    </row>
    <row r="118" spans="1:9" x14ac:dyDescent="0.25">
      <c r="A118" s="146" t="s">
        <v>204</v>
      </c>
      <c r="B118" s="158">
        <v>9.6019199999999999E-2</v>
      </c>
      <c r="C118" s="159">
        <v>2.6275848010557257E-5</v>
      </c>
      <c r="D118" s="158">
        <v>0.35030587000000002</v>
      </c>
      <c r="E118" s="159">
        <v>4.0909612099341974E-5</v>
      </c>
      <c r="F118" s="158">
        <v>0.50919071999999999</v>
      </c>
      <c r="G118" s="159">
        <v>6.9807848985544319E-5</v>
      </c>
      <c r="H118" s="159">
        <v>0.45356034142391044</v>
      </c>
      <c r="I118" s="160">
        <v>4.3030093981203761</v>
      </c>
    </row>
    <row r="119" spans="1:9" x14ac:dyDescent="0.25">
      <c r="A119" s="146" t="s">
        <v>239</v>
      </c>
      <c r="B119" s="158">
        <v>0.43766274999999999</v>
      </c>
      <c r="C119" s="159">
        <v>1.1976729548759538E-4</v>
      </c>
      <c r="D119" s="158">
        <v>0.18640213</v>
      </c>
      <c r="E119" s="159">
        <v>2.1768515705406576E-5</v>
      </c>
      <c r="F119" s="158">
        <v>0.48415234999999995</v>
      </c>
      <c r="G119" s="159">
        <v>6.6375196576238456E-5</v>
      </c>
      <c r="H119" s="159">
        <v>1.5973541718648812</v>
      </c>
      <c r="I119" s="160">
        <v>0.10622242811388438</v>
      </c>
    </row>
    <row r="120" spans="1:9" x14ac:dyDescent="0.25">
      <c r="A120" s="146" t="s">
        <v>112</v>
      </c>
      <c r="B120" s="158">
        <v>0</v>
      </c>
      <c r="C120" s="159">
        <v>0</v>
      </c>
      <c r="D120" s="158">
        <v>0.61017544999999995</v>
      </c>
      <c r="E120" s="159">
        <v>7.1257843815296132E-5</v>
      </c>
      <c r="F120" s="158">
        <v>0.47635495999999999</v>
      </c>
      <c r="G120" s="159">
        <v>6.530620807699521E-5</v>
      </c>
      <c r="H120" s="159">
        <v>-0.21931477249699238</v>
      </c>
      <c r="I120" s="160" t="s">
        <v>629</v>
      </c>
    </row>
    <row r="121" spans="1:9" x14ac:dyDescent="0.25">
      <c r="A121" s="146" t="s">
        <v>183</v>
      </c>
      <c r="B121" s="158">
        <v>0.31730928999999997</v>
      </c>
      <c r="C121" s="159">
        <v>8.6832328079986448E-5</v>
      </c>
      <c r="D121" s="158">
        <v>0.15984373999999998</v>
      </c>
      <c r="E121" s="159">
        <v>1.866695924880754E-5</v>
      </c>
      <c r="F121" s="158">
        <v>0.44896558000000003</v>
      </c>
      <c r="G121" s="159">
        <v>6.1551242348539505E-5</v>
      </c>
      <c r="H121" s="159">
        <v>1.8087779978121139</v>
      </c>
      <c r="I121" s="160">
        <v>0.41491470356887472</v>
      </c>
    </row>
    <row r="122" spans="1:9" x14ac:dyDescent="0.25">
      <c r="A122" s="146" t="s">
        <v>142</v>
      </c>
      <c r="B122" s="158">
        <v>0.47600592999999997</v>
      </c>
      <c r="C122" s="159">
        <v>1.3025998413654724E-4</v>
      </c>
      <c r="D122" s="158">
        <v>0.52392072000000001</v>
      </c>
      <c r="E122" s="159">
        <v>6.1184796663578479E-5</v>
      </c>
      <c r="F122" s="158">
        <v>0.42731709999999995</v>
      </c>
      <c r="G122" s="159">
        <v>5.8583329220416152E-5</v>
      </c>
      <c r="H122" s="159">
        <v>-0.18438595060718355</v>
      </c>
      <c r="I122" s="160">
        <v>-0.10228618370363585</v>
      </c>
    </row>
    <row r="123" spans="1:9" x14ac:dyDescent="0.25">
      <c r="A123" s="146" t="s">
        <v>147</v>
      </c>
      <c r="B123" s="158">
        <v>0.45183094000000001</v>
      </c>
      <c r="C123" s="159">
        <v>1.2364444929667418E-4</v>
      </c>
      <c r="D123" s="158">
        <v>1.2701266100000002</v>
      </c>
      <c r="E123" s="159">
        <v>1.4832862187594005E-4</v>
      </c>
      <c r="F123" s="158">
        <v>0.40841265000000004</v>
      </c>
      <c r="G123" s="159">
        <v>5.5991610756350727E-5</v>
      </c>
      <c r="H123" s="159">
        <v>-0.6784472927466656</v>
      </c>
      <c r="I123" s="160">
        <v>-9.6094105463428336E-2</v>
      </c>
    </row>
    <row r="124" spans="1:9" x14ac:dyDescent="0.25">
      <c r="A124" s="146" t="s">
        <v>8</v>
      </c>
      <c r="B124" s="158">
        <v>0.44561757000000002</v>
      </c>
      <c r="C124" s="159">
        <v>1.2194414804699331E-4</v>
      </c>
      <c r="D124" s="158">
        <v>0.36500760999999998</v>
      </c>
      <c r="E124" s="159">
        <v>4.2626518757472988E-5</v>
      </c>
      <c r="F124" s="158">
        <v>0.37325999999999998</v>
      </c>
      <c r="G124" s="159">
        <v>5.1172334233318848E-5</v>
      </c>
      <c r="H124" s="159">
        <v>2.260881629289857E-2</v>
      </c>
      <c r="I124" s="160">
        <v>-0.16237593593986888</v>
      </c>
    </row>
    <row r="125" spans="1:9" x14ac:dyDescent="0.25">
      <c r="A125" s="146" t="s">
        <v>91</v>
      </c>
      <c r="B125" s="158">
        <v>6.39991E-3</v>
      </c>
      <c r="C125" s="159">
        <v>1.75134829743682E-6</v>
      </c>
      <c r="D125" s="158">
        <v>4.7660430000000004E-2</v>
      </c>
      <c r="E125" s="159">
        <v>5.5659064570851789E-6</v>
      </c>
      <c r="F125" s="158">
        <v>0.37319912999999999</v>
      </c>
      <c r="G125" s="159">
        <v>5.11639892191604E-5</v>
      </c>
      <c r="H125" s="159">
        <v>6.8303768975647081</v>
      </c>
      <c r="I125" s="160">
        <v>57.313184091651287</v>
      </c>
    </row>
    <row r="126" spans="1:9" x14ac:dyDescent="0.25">
      <c r="A126" s="146" t="s">
        <v>103</v>
      </c>
      <c r="B126" s="158">
        <v>0.85699057999999995</v>
      </c>
      <c r="C126" s="159">
        <v>2.3451720308604226E-4</v>
      </c>
      <c r="D126" s="158">
        <v>0.91887543999999999</v>
      </c>
      <c r="E126" s="159">
        <v>1.0730861523391593E-4</v>
      </c>
      <c r="F126" s="158">
        <v>0.3575682</v>
      </c>
      <c r="G126" s="159">
        <v>4.9021056211772491E-5</v>
      </c>
      <c r="H126" s="159">
        <v>-0.61086325258622654</v>
      </c>
      <c r="I126" s="160">
        <v>-0.58276297506093933</v>
      </c>
    </row>
    <row r="127" spans="1:9" x14ac:dyDescent="0.25">
      <c r="A127" s="146" t="s">
        <v>200</v>
      </c>
      <c r="B127" s="158">
        <v>0.23251347</v>
      </c>
      <c r="C127" s="159">
        <v>6.3627780674357467E-5</v>
      </c>
      <c r="D127" s="158">
        <v>1.2900095600000001</v>
      </c>
      <c r="E127" s="159">
        <v>1.5065060343991043E-4</v>
      </c>
      <c r="F127" s="158">
        <v>0.34893948999999996</v>
      </c>
      <c r="G127" s="159">
        <v>4.7838097330235809E-5</v>
      </c>
      <c r="H127" s="159">
        <v>-0.72950627590697859</v>
      </c>
      <c r="I127" s="160">
        <v>0.50072806534606351</v>
      </c>
    </row>
    <row r="128" spans="1:9" x14ac:dyDescent="0.25">
      <c r="A128" s="146" t="s">
        <v>233</v>
      </c>
      <c r="B128" s="158">
        <v>1.2491498600000002</v>
      </c>
      <c r="C128" s="159">
        <v>3.4183238210450497E-4</v>
      </c>
      <c r="D128" s="158">
        <v>8.1334000000000004E-2</v>
      </c>
      <c r="E128" s="159">
        <v>9.4983917639972172E-6</v>
      </c>
      <c r="F128" s="158">
        <v>0.33098640999999995</v>
      </c>
      <c r="G128" s="159">
        <v>4.5376807585078245E-5</v>
      </c>
      <c r="H128" s="159">
        <v>3.0694716846583221</v>
      </c>
      <c r="I128" s="160">
        <v>-0.73503066317439292</v>
      </c>
    </row>
    <row r="129" spans="1:9" x14ac:dyDescent="0.25">
      <c r="A129" s="146" t="s">
        <v>107</v>
      </c>
      <c r="B129" s="158">
        <v>0.71798355000000003</v>
      </c>
      <c r="C129" s="159">
        <v>1.9647764857320555E-4</v>
      </c>
      <c r="D129" s="158">
        <v>1.65806122</v>
      </c>
      <c r="E129" s="159">
        <v>1.9363261411280863E-4</v>
      </c>
      <c r="F129" s="158">
        <v>0.33036904</v>
      </c>
      <c r="G129" s="159">
        <v>4.5292168823931532E-5</v>
      </c>
      <c r="H129" s="159">
        <v>-0.80074979378626321</v>
      </c>
      <c r="I129" s="160">
        <v>-0.53986544677799375</v>
      </c>
    </row>
    <row r="130" spans="1:9" x14ac:dyDescent="0.25">
      <c r="A130" s="146" t="s">
        <v>146</v>
      </c>
      <c r="B130" s="158">
        <v>7.5242000000000003E-2</v>
      </c>
      <c r="C130" s="159">
        <v>2.0590125266721127E-5</v>
      </c>
      <c r="D130" s="158">
        <v>2.0887695800000001</v>
      </c>
      <c r="E130" s="159">
        <v>2.4393183386480348E-4</v>
      </c>
      <c r="F130" s="158">
        <v>0.32240664000000002</v>
      </c>
      <c r="G130" s="159">
        <v>4.4200558166214722E-5</v>
      </c>
      <c r="H130" s="159">
        <v>-0.84564757975841454</v>
      </c>
      <c r="I130" s="160">
        <v>3.2849291619042553</v>
      </c>
    </row>
    <row r="131" spans="1:9" x14ac:dyDescent="0.25">
      <c r="A131" s="146" t="s">
        <v>170</v>
      </c>
      <c r="B131" s="158">
        <v>0.32099930999999998</v>
      </c>
      <c r="C131" s="159">
        <v>8.7842109505742111E-5</v>
      </c>
      <c r="D131" s="158">
        <v>1.45676191</v>
      </c>
      <c r="E131" s="159">
        <v>1.7012436776807799E-4</v>
      </c>
      <c r="F131" s="158">
        <v>0.32128886000000001</v>
      </c>
      <c r="G131" s="159">
        <v>4.4047315354878604E-5</v>
      </c>
      <c r="H131" s="159">
        <v>-0.77944998575642332</v>
      </c>
      <c r="I131" s="160">
        <v>9.0202686105467222E-4</v>
      </c>
    </row>
    <row r="132" spans="1:9" x14ac:dyDescent="0.25">
      <c r="A132" s="146" t="s">
        <v>105</v>
      </c>
      <c r="B132" s="158">
        <v>1.6332849700000001</v>
      </c>
      <c r="C132" s="159">
        <v>4.4695173079600304E-4</v>
      </c>
      <c r="D132" s="158">
        <v>0.23315782000000002</v>
      </c>
      <c r="E132" s="159">
        <v>2.7228764319959006E-5</v>
      </c>
      <c r="F132" s="158">
        <v>0.32043212999999998</v>
      </c>
      <c r="G132" s="159">
        <v>4.39298613713076E-5</v>
      </c>
      <c r="H132" s="159">
        <v>0.37431431637163182</v>
      </c>
      <c r="I132" s="160">
        <v>-0.80381125407650078</v>
      </c>
    </row>
    <row r="133" spans="1:9" x14ac:dyDescent="0.25">
      <c r="A133" s="146" t="s">
        <v>7</v>
      </c>
      <c r="B133" s="158">
        <v>0.17174023000000002</v>
      </c>
      <c r="C133" s="159">
        <v>4.6997060804278168E-5</v>
      </c>
      <c r="D133" s="158">
        <v>0.53687647999999999</v>
      </c>
      <c r="E133" s="159">
        <v>6.2697803328445864E-5</v>
      </c>
      <c r="F133" s="158">
        <v>0.29954222999999996</v>
      </c>
      <c r="G133" s="159">
        <v>4.1065946285574843E-5</v>
      </c>
      <c r="H133" s="159">
        <v>-0.44206490476170612</v>
      </c>
      <c r="I133" s="160">
        <v>0.74415877980365996</v>
      </c>
    </row>
    <row r="134" spans="1:9" x14ac:dyDescent="0.25">
      <c r="A134" s="146" t="s">
        <v>74</v>
      </c>
      <c r="B134" s="158">
        <v>1.6893728400000001</v>
      </c>
      <c r="C134" s="159">
        <v>4.6230028970251232E-4</v>
      </c>
      <c r="D134" s="158">
        <v>0.58607081000000005</v>
      </c>
      <c r="E134" s="159">
        <v>6.8442842536001896E-5</v>
      </c>
      <c r="F134" s="158">
        <v>0.29802140999999999</v>
      </c>
      <c r="G134" s="159">
        <v>4.0857448430597843E-5</v>
      </c>
      <c r="H134" s="159">
        <v>-0.49149248705971216</v>
      </c>
      <c r="I134" s="160">
        <v>-0.82359050474612816</v>
      </c>
    </row>
    <row r="135" spans="1:9" x14ac:dyDescent="0.25">
      <c r="A135" s="146" t="s">
        <v>128</v>
      </c>
      <c r="B135" s="158">
        <v>0.63283497</v>
      </c>
      <c r="C135" s="159">
        <v>1.7317656768110504E-4</v>
      </c>
      <c r="D135" s="158">
        <v>0.95383384999999998</v>
      </c>
      <c r="E135" s="159">
        <v>1.1139114742987873E-4</v>
      </c>
      <c r="F135" s="158">
        <v>0.27172077</v>
      </c>
      <c r="G135" s="159">
        <v>3.7251744254875305E-5</v>
      </c>
      <c r="H135" s="159">
        <v>-0.71512777618450007</v>
      </c>
      <c r="I135" s="160">
        <v>-0.57062933800892823</v>
      </c>
    </row>
    <row r="136" spans="1:9" x14ac:dyDescent="0.25">
      <c r="A136" s="146" t="s">
        <v>113</v>
      </c>
      <c r="B136" s="158">
        <v>2.7785000000000001E-2</v>
      </c>
      <c r="C136" s="159">
        <v>7.6034213675320502E-6</v>
      </c>
      <c r="D136" s="158">
        <v>9.083521E-2</v>
      </c>
      <c r="E136" s="159">
        <v>1.060796727746032E-5</v>
      </c>
      <c r="F136" s="158">
        <v>0.26172706000000001</v>
      </c>
      <c r="G136" s="159">
        <v>3.5881649767518345E-5</v>
      </c>
      <c r="H136" s="159">
        <v>1.8813392956321673</v>
      </c>
      <c r="I136" s="160">
        <v>8.4197250314918115</v>
      </c>
    </row>
    <row r="137" spans="1:9" x14ac:dyDescent="0.25">
      <c r="A137" s="146" t="s">
        <v>116</v>
      </c>
      <c r="B137" s="158">
        <v>0.42388501000000001</v>
      </c>
      <c r="C137" s="159">
        <v>1.1599698910961083E-4</v>
      </c>
      <c r="D137" s="158">
        <v>0.26939487000000001</v>
      </c>
      <c r="E137" s="159">
        <v>3.1460619353174575E-5</v>
      </c>
      <c r="F137" s="158">
        <v>0.25805621000000001</v>
      </c>
      <c r="G137" s="159">
        <v>3.5378392083543691E-5</v>
      </c>
      <c r="H137" s="159">
        <v>-4.2089368665409244E-2</v>
      </c>
      <c r="I137" s="160">
        <v>-0.39121175811336195</v>
      </c>
    </row>
    <row r="138" spans="1:9" x14ac:dyDescent="0.25">
      <c r="A138" s="146" t="s">
        <v>6</v>
      </c>
      <c r="B138" s="158">
        <v>0.34758317999999999</v>
      </c>
      <c r="C138" s="159">
        <v>9.5116839222844648E-5</v>
      </c>
      <c r="D138" s="158">
        <v>0.36589368</v>
      </c>
      <c r="E138" s="159">
        <v>4.272999626983344E-5</v>
      </c>
      <c r="F138" s="158">
        <v>0.25702032999999996</v>
      </c>
      <c r="G138" s="159">
        <v>3.5236377408556785E-5</v>
      </c>
      <c r="H138" s="159">
        <v>-0.29755460657314448</v>
      </c>
      <c r="I138" s="160">
        <v>-0.26055015090200861</v>
      </c>
    </row>
    <row r="139" spans="1:9" x14ac:dyDescent="0.25">
      <c r="A139" s="146" t="s">
        <v>19</v>
      </c>
      <c r="B139" s="158">
        <v>2.01229265</v>
      </c>
      <c r="C139" s="159">
        <v>5.5066794791209985E-4</v>
      </c>
      <c r="D139" s="158">
        <v>0.52271420000000002</v>
      </c>
      <c r="E139" s="159">
        <v>6.1043896183691864E-5</v>
      </c>
      <c r="F139" s="158">
        <v>0.25066727</v>
      </c>
      <c r="G139" s="159">
        <v>3.4365400315580503E-5</v>
      </c>
      <c r="H139" s="159">
        <v>-0.52045062100857409</v>
      </c>
      <c r="I139" s="160">
        <v>-0.87543200041007951</v>
      </c>
    </row>
    <row r="140" spans="1:9" x14ac:dyDescent="0.25">
      <c r="A140" s="146" t="s">
        <v>134</v>
      </c>
      <c r="B140" s="158">
        <v>4.5725720000000004E-2</v>
      </c>
      <c r="C140" s="159">
        <v>1.2512935630512423E-5</v>
      </c>
      <c r="D140" s="158">
        <v>0.39966832000000002</v>
      </c>
      <c r="E140" s="159">
        <v>4.6674284788878014E-5</v>
      </c>
      <c r="F140" s="158">
        <v>0.23189762</v>
      </c>
      <c r="G140" s="159">
        <v>3.1792162349437831E-5</v>
      </c>
      <c r="H140" s="159">
        <v>-0.41977482728678628</v>
      </c>
      <c r="I140" s="160">
        <v>4.071491930580863</v>
      </c>
    </row>
    <row r="141" spans="1:9" x14ac:dyDescent="0.25">
      <c r="A141" s="146" t="s">
        <v>117</v>
      </c>
      <c r="B141" s="158">
        <v>1.58358898</v>
      </c>
      <c r="C141" s="159">
        <v>4.3335232276121231E-4</v>
      </c>
      <c r="D141" s="158">
        <v>1.4322360000000001</v>
      </c>
      <c r="E141" s="159">
        <v>1.6726016950476208E-4</v>
      </c>
      <c r="F141" s="158">
        <v>0.22406055999999999</v>
      </c>
      <c r="G141" s="159">
        <v>3.0717735264492822E-5</v>
      </c>
      <c r="H141" s="159">
        <v>-0.8435589106823177</v>
      </c>
      <c r="I141" s="160">
        <v>-0.85851091234544963</v>
      </c>
    </row>
    <row r="142" spans="1:9" x14ac:dyDescent="0.25">
      <c r="A142" s="146" t="s">
        <v>237</v>
      </c>
      <c r="B142" s="158">
        <v>9.0105350000000001E-2</v>
      </c>
      <c r="C142" s="159">
        <v>2.4657511013818752E-5</v>
      </c>
      <c r="D142" s="158">
        <v>0.29706944000000002</v>
      </c>
      <c r="E142" s="159">
        <v>3.4692526154268394E-5</v>
      </c>
      <c r="F142" s="158">
        <v>0.22100178000000001</v>
      </c>
      <c r="G142" s="159">
        <v>3.029838973455072E-5</v>
      </c>
      <c r="H142" s="159">
        <v>-0.25606019925846291</v>
      </c>
      <c r="I142" s="160">
        <v>1.4527043066810128</v>
      </c>
    </row>
    <row r="143" spans="1:9" x14ac:dyDescent="0.25">
      <c r="A143" s="146" t="s">
        <v>77</v>
      </c>
      <c r="B143" s="158">
        <v>0.26611400000000002</v>
      </c>
      <c r="C143" s="159">
        <v>7.2822633572050538E-5</v>
      </c>
      <c r="D143" s="158">
        <v>0.34298951999999999</v>
      </c>
      <c r="E143" s="159">
        <v>4.0055190103835528E-5</v>
      </c>
      <c r="F143" s="158">
        <v>0.21883604999999998</v>
      </c>
      <c r="G143" s="159">
        <v>3.0001477503346928E-5</v>
      </c>
      <c r="H143" s="159">
        <v>-0.36197452913430128</v>
      </c>
      <c r="I143" s="160">
        <v>-0.17766051391508919</v>
      </c>
    </row>
    <row r="144" spans="1:9" x14ac:dyDescent="0.25">
      <c r="A144" s="146" t="s">
        <v>188</v>
      </c>
      <c r="B144" s="158">
        <v>6.9760000000000004E-3</v>
      </c>
      <c r="C144" s="159">
        <v>1.908996489469267E-6</v>
      </c>
      <c r="D144" s="158">
        <v>4.4429290000000003E-2</v>
      </c>
      <c r="E144" s="159">
        <v>5.1885656947432062E-6</v>
      </c>
      <c r="F144" s="158">
        <v>0.19514767000000002</v>
      </c>
      <c r="G144" s="159">
        <v>2.6753902893675752E-5</v>
      </c>
      <c r="H144" s="159">
        <v>3.3923202463960154</v>
      </c>
      <c r="I144" s="160">
        <v>26.974149942660553</v>
      </c>
    </row>
    <row r="145" spans="1:9" x14ac:dyDescent="0.25">
      <c r="A145" s="146" t="s">
        <v>22</v>
      </c>
      <c r="B145" s="158">
        <v>5.0144480000000005E-2</v>
      </c>
      <c r="C145" s="159">
        <v>1.372213822910864E-5</v>
      </c>
      <c r="D145" s="158">
        <v>3.2522280000000001E-2</v>
      </c>
      <c r="E145" s="159">
        <v>3.7980347271548357E-6</v>
      </c>
      <c r="F145" s="158">
        <v>0.19125845999999999</v>
      </c>
      <c r="G145" s="159">
        <v>2.6220708996597126E-5</v>
      </c>
      <c r="H145" s="159">
        <v>4.880844147458296</v>
      </c>
      <c r="I145" s="160">
        <v>2.8141478384061411</v>
      </c>
    </row>
    <row r="146" spans="1:9" x14ac:dyDescent="0.25">
      <c r="A146" s="146" t="s">
        <v>127</v>
      </c>
      <c r="B146" s="158">
        <v>0.16035945999999998</v>
      </c>
      <c r="C146" s="159">
        <v>4.3882690107968361E-5</v>
      </c>
      <c r="D146" s="158">
        <v>0.32097746999999999</v>
      </c>
      <c r="E146" s="159">
        <v>3.7484566816788352E-5</v>
      </c>
      <c r="F146" s="158">
        <v>0.18184929</v>
      </c>
      <c r="G146" s="159">
        <v>2.493075241914946E-5</v>
      </c>
      <c r="H146" s="159">
        <v>-0.43345154412239584</v>
      </c>
      <c r="I146" s="160">
        <v>0.13401036646045084</v>
      </c>
    </row>
    <row r="147" spans="1:9" x14ac:dyDescent="0.25">
      <c r="A147" s="146" t="s">
        <v>252</v>
      </c>
      <c r="B147" s="158">
        <v>0.21611152</v>
      </c>
      <c r="C147" s="159">
        <v>5.9139353929740148E-5</v>
      </c>
      <c r="D147" s="158">
        <v>0.76750834999999995</v>
      </c>
      <c r="E147" s="159">
        <v>8.9631580771130063E-5</v>
      </c>
      <c r="F147" s="158">
        <v>0.17594328000000001</v>
      </c>
      <c r="G147" s="159">
        <v>2.4121063950775341E-5</v>
      </c>
      <c r="H147" s="159">
        <v>-0.77076043537506789</v>
      </c>
      <c r="I147" s="160">
        <v>-0.18586811105673584</v>
      </c>
    </row>
    <row r="148" spans="1:9" x14ac:dyDescent="0.25">
      <c r="A148" s="146" t="s">
        <v>171</v>
      </c>
      <c r="B148" s="158">
        <v>1.8411807600000001</v>
      </c>
      <c r="C148" s="159">
        <v>5.0384283361788371E-4</v>
      </c>
      <c r="D148" s="158">
        <v>1.1587448600000001</v>
      </c>
      <c r="E148" s="159">
        <v>1.3532117730344147E-4</v>
      </c>
      <c r="F148" s="158">
        <v>0.17191910999999999</v>
      </c>
      <c r="G148" s="159">
        <v>2.3569367620464846E-5</v>
      </c>
      <c r="H148" s="159">
        <v>-0.85163333540051256</v>
      </c>
      <c r="I148" s="160">
        <v>-0.90662562104983113</v>
      </c>
    </row>
    <row r="149" spans="1:9" x14ac:dyDescent="0.25">
      <c r="A149" s="146" t="s">
        <v>122</v>
      </c>
      <c r="B149" s="158">
        <v>1.2304846399999998</v>
      </c>
      <c r="C149" s="159">
        <v>3.3672460695324748E-4</v>
      </c>
      <c r="D149" s="158">
        <v>1.08278622</v>
      </c>
      <c r="E149" s="159">
        <v>1.2645053377698969E-4</v>
      </c>
      <c r="F149" s="158">
        <v>0.16863507999999999</v>
      </c>
      <c r="G149" s="159">
        <v>2.3119141288170345E-5</v>
      </c>
      <c r="H149" s="159">
        <v>-0.84425819530654911</v>
      </c>
      <c r="I149" s="160">
        <v>-0.86295230796217004</v>
      </c>
    </row>
    <row r="150" spans="1:9" x14ac:dyDescent="0.25">
      <c r="A150" s="146" t="s">
        <v>229</v>
      </c>
      <c r="B150" s="158">
        <v>0.87528045999999993</v>
      </c>
      <c r="C150" s="159">
        <v>2.395222656882232E-4</v>
      </c>
      <c r="D150" s="158">
        <v>0.50437692000000001</v>
      </c>
      <c r="E150" s="159">
        <v>5.8902421900782986E-5</v>
      </c>
      <c r="F150" s="158">
        <v>0.16731799</v>
      </c>
      <c r="G150" s="159">
        <v>2.2938573936470828E-5</v>
      </c>
      <c r="H150" s="159">
        <v>-0.66826794929474564</v>
      </c>
      <c r="I150" s="160">
        <v>-0.80884071146749925</v>
      </c>
    </row>
    <row r="151" spans="1:9" x14ac:dyDescent="0.25">
      <c r="A151" s="146" t="s">
        <v>247</v>
      </c>
      <c r="B151" s="158">
        <v>0.2562123</v>
      </c>
      <c r="C151" s="159">
        <v>7.0113013368527339E-5</v>
      </c>
      <c r="D151" s="158">
        <v>0.22120004999999998</v>
      </c>
      <c r="E151" s="159">
        <v>2.5832305470231053E-5</v>
      </c>
      <c r="F151" s="158">
        <v>0.16022027999999999</v>
      </c>
      <c r="G151" s="159">
        <v>2.196550854395309E-5</v>
      </c>
      <c r="H151" s="159">
        <v>-0.27567701725203042</v>
      </c>
      <c r="I151" s="160">
        <v>-0.37465812531248499</v>
      </c>
    </row>
    <row r="152" spans="1:9" x14ac:dyDescent="0.25">
      <c r="A152" s="146" t="s">
        <v>194</v>
      </c>
      <c r="B152" s="158">
        <v>1.7960080000000003E-2</v>
      </c>
      <c r="C152" s="159">
        <v>4.9148121660818804E-6</v>
      </c>
      <c r="D152" s="158">
        <v>4.2118857199999997</v>
      </c>
      <c r="E152" s="159">
        <v>4.9187474652353852E-4</v>
      </c>
      <c r="F152" s="158">
        <v>0.15408548</v>
      </c>
      <c r="G152" s="159">
        <v>2.1124453954512584E-5</v>
      </c>
      <c r="H152" s="159">
        <v>-0.96341650979077376</v>
      </c>
      <c r="I152" s="160">
        <v>7.5793314951826485</v>
      </c>
    </row>
    <row r="153" spans="1:9" x14ac:dyDescent="0.25">
      <c r="A153" s="146" t="s">
        <v>186</v>
      </c>
      <c r="B153" s="158">
        <v>0.2194094</v>
      </c>
      <c r="C153" s="159">
        <v>6.0041825452488273E-5</v>
      </c>
      <c r="D153" s="158">
        <v>0.59146774999999996</v>
      </c>
      <c r="E153" s="159">
        <v>6.9073110940934479E-5</v>
      </c>
      <c r="F153" s="158">
        <v>0.1504345</v>
      </c>
      <c r="G153" s="159">
        <v>2.0623920361737674E-5</v>
      </c>
      <c r="H153" s="159">
        <v>-0.74565899831394011</v>
      </c>
      <c r="I153" s="160">
        <v>-0.31436620308883756</v>
      </c>
    </row>
    <row r="154" spans="1:9" x14ac:dyDescent="0.25">
      <c r="A154" s="146" t="s">
        <v>224</v>
      </c>
      <c r="B154" s="158">
        <v>0</v>
      </c>
      <c r="C154" s="159">
        <v>0</v>
      </c>
      <c r="D154" s="158">
        <v>2.0295700000000001E-3</v>
      </c>
      <c r="E154" s="159">
        <v>2.3701835606825967E-7</v>
      </c>
      <c r="F154" s="158">
        <v>0.15</v>
      </c>
      <c r="G154" s="159">
        <v>2.0564352287943597E-5</v>
      </c>
      <c r="H154" s="159">
        <v>72.907280852594383</v>
      </c>
      <c r="I154" s="160" t="s">
        <v>629</v>
      </c>
    </row>
    <row r="155" spans="1:9" x14ac:dyDescent="0.25">
      <c r="A155" s="146" t="s">
        <v>181</v>
      </c>
      <c r="B155" s="158">
        <v>2.6171386600000002</v>
      </c>
      <c r="C155" s="159">
        <v>7.1618528015973367E-4</v>
      </c>
      <c r="D155" s="158">
        <v>6.4924105599999997</v>
      </c>
      <c r="E155" s="159">
        <v>7.5820024825525066E-4</v>
      </c>
      <c r="F155" s="158">
        <v>0.12985438999999999</v>
      </c>
      <c r="G155" s="159">
        <v>1.7802476147306801E-5</v>
      </c>
      <c r="H155" s="159">
        <v>-0.97999904830417872</v>
      </c>
      <c r="I155" s="160">
        <v>-0.95038306835450592</v>
      </c>
    </row>
    <row r="156" spans="1:9" x14ac:dyDescent="0.25">
      <c r="A156" s="146" t="s">
        <v>63</v>
      </c>
      <c r="B156" s="158">
        <v>5.1125999999999998E-2</v>
      </c>
      <c r="C156" s="159">
        <v>1.3990733159490502E-5</v>
      </c>
      <c r="D156" s="158">
        <v>0.35374652000000001</v>
      </c>
      <c r="E156" s="159">
        <v>4.1311419973328213E-5</v>
      </c>
      <c r="F156" s="158">
        <v>0.12844294000000001</v>
      </c>
      <c r="G156" s="159">
        <v>1.7608972447061351E-5</v>
      </c>
      <c r="H156" s="159">
        <v>-0.63690684504825656</v>
      </c>
      <c r="I156" s="160">
        <v>1.5122822047490514</v>
      </c>
    </row>
    <row r="157" spans="1:9" x14ac:dyDescent="0.25">
      <c r="A157" s="146" t="s">
        <v>235</v>
      </c>
      <c r="B157" s="158">
        <v>0.40727145000000003</v>
      </c>
      <c r="C157" s="159">
        <v>1.1145065486110352E-4</v>
      </c>
      <c r="D157" s="158">
        <v>0.59472700000000001</v>
      </c>
      <c r="E157" s="159">
        <v>6.9453734460702448E-5</v>
      </c>
      <c r="F157" s="158">
        <v>0.11870682</v>
      </c>
      <c r="G157" s="159">
        <v>1.6274192436410059E-5</v>
      </c>
      <c r="H157" s="159">
        <v>-0.8004011588510358</v>
      </c>
      <c r="I157" s="160">
        <v>-0.70853144751491914</v>
      </c>
    </row>
    <row r="158" spans="1:9" x14ac:dyDescent="0.25">
      <c r="A158" s="146" t="s">
        <v>232</v>
      </c>
      <c r="B158" s="158">
        <v>0.16398891000000002</v>
      </c>
      <c r="C158" s="159">
        <v>4.4875896430890421E-5</v>
      </c>
      <c r="D158" s="158">
        <v>0.10238417</v>
      </c>
      <c r="E158" s="159">
        <v>1.1956684253715431E-5</v>
      </c>
      <c r="F158" s="158">
        <v>0.11307555</v>
      </c>
      <c r="G158" s="159">
        <v>1.5502169635686538E-5</v>
      </c>
      <c r="H158" s="159">
        <v>0.10442415072564448</v>
      </c>
      <c r="I158" s="160">
        <v>-0.31046831154618937</v>
      </c>
    </row>
    <row r="159" spans="1:9" x14ac:dyDescent="0.25">
      <c r="A159" s="146" t="s">
        <v>53</v>
      </c>
      <c r="B159" s="158">
        <v>5.2499999999999997E-4</v>
      </c>
      <c r="C159" s="159">
        <v>1.4366731034566586E-7</v>
      </c>
      <c r="D159" s="158">
        <v>1.0300000000000001E-3</v>
      </c>
      <c r="E159" s="159">
        <v>1.2028602450287867E-7</v>
      </c>
      <c r="F159" s="158">
        <v>9.1850000000000001E-2</v>
      </c>
      <c r="G159" s="159">
        <v>1.2592238384317463E-5</v>
      </c>
      <c r="H159" s="159">
        <v>88.174757281553397</v>
      </c>
      <c r="I159" s="160">
        <v>173.95238095238096</v>
      </c>
    </row>
    <row r="160" spans="1:9" x14ac:dyDescent="0.25">
      <c r="A160" s="146" t="s">
        <v>65</v>
      </c>
      <c r="B160" s="158">
        <v>0.12523799999999999</v>
      </c>
      <c r="C160" s="159">
        <v>3.4271631643943812E-5</v>
      </c>
      <c r="D160" s="158">
        <v>9.9706805000000003</v>
      </c>
      <c r="E160" s="159">
        <v>1.1644014746925967E-3</v>
      </c>
      <c r="F160" s="158">
        <v>8.9761999999999995E-2</v>
      </c>
      <c r="G160" s="159">
        <v>1.2305982600469288E-5</v>
      </c>
      <c r="H160" s="159">
        <v>-0.99099740484112397</v>
      </c>
      <c r="I160" s="160">
        <v>-0.28326865647806576</v>
      </c>
    </row>
    <row r="161" spans="1:9" x14ac:dyDescent="0.25">
      <c r="A161" s="146" t="s">
        <v>120</v>
      </c>
      <c r="B161" s="158">
        <v>2.0214349999999999E-2</v>
      </c>
      <c r="C161" s="159">
        <v>5.5316977045445923E-6</v>
      </c>
      <c r="D161" s="158">
        <v>0.14654887999999999</v>
      </c>
      <c r="E161" s="159">
        <v>1.7114351621892646E-5</v>
      </c>
      <c r="F161" s="158">
        <v>7.8898289999999996E-2</v>
      </c>
      <c r="G161" s="159">
        <v>1.0816614869842249E-5</v>
      </c>
      <c r="H161" s="159">
        <v>-0.46162474936690068</v>
      </c>
      <c r="I161" s="160">
        <v>2.9030832057424552</v>
      </c>
    </row>
    <row r="162" spans="1:9" x14ac:dyDescent="0.25">
      <c r="A162" s="146" t="s">
        <v>209</v>
      </c>
      <c r="B162" s="158">
        <v>7.8053599999999999E-3</v>
      </c>
      <c r="C162" s="159">
        <v>2.1359525285326602E-6</v>
      </c>
      <c r="D162" s="158">
        <v>1.2346340000000001E-2</v>
      </c>
      <c r="E162" s="159">
        <v>1.4418370444280301E-6</v>
      </c>
      <c r="F162" s="158">
        <v>7.8487390000000004E-2</v>
      </c>
      <c r="G162" s="159">
        <v>1.0760282254141477E-5</v>
      </c>
      <c r="H162" s="159">
        <v>5.3571382288192293</v>
      </c>
      <c r="I162" s="160">
        <v>9.0555759119374386</v>
      </c>
    </row>
    <row r="163" spans="1:9" x14ac:dyDescent="0.25">
      <c r="A163" s="146" t="s">
        <v>166</v>
      </c>
      <c r="B163" s="158">
        <v>4.4999999999999997E-3</v>
      </c>
      <c r="C163" s="159">
        <v>1.2314340886771359E-6</v>
      </c>
      <c r="D163" s="158">
        <v>6.6E-3</v>
      </c>
      <c r="E163" s="159">
        <v>7.7076481720291188E-7</v>
      </c>
      <c r="F163" s="158">
        <v>7.5334999999999999E-2</v>
      </c>
      <c r="G163" s="159">
        <v>1.0328103197414872E-5</v>
      </c>
      <c r="H163" s="159">
        <v>10.414393939393939</v>
      </c>
      <c r="I163" s="160">
        <v>15.741111111111113</v>
      </c>
    </row>
    <row r="164" spans="1:9" x14ac:dyDescent="0.25">
      <c r="A164" s="146" t="s">
        <v>132</v>
      </c>
      <c r="B164" s="158">
        <v>9.4140649999999992E-2</v>
      </c>
      <c r="C164" s="159">
        <v>2.5761779008938492E-5</v>
      </c>
      <c r="D164" s="158">
        <v>0.13414639</v>
      </c>
      <c r="E164" s="159">
        <v>1.566595723739099E-5</v>
      </c>
      <c r="F164" s="158">
        <v>7.2674370000000002E-2</v>
      </c>
      <c r="G164" s="159">
        <v>9.9633423132290636E-6</v>
      </c>
      <c r="H164" s="159">
        <v>-0.45824580147106453</v>
      </c>
      <c r="I164" s="160">
        <v>-0.22802349463276483</v>
      </c>
    </row>
    <row r="165" spans="1:9" x14ac:dyDescent="0.25">
      <c r="A165" s="146" t="s">
        <v>228</v>
      </c>
      <c r="B165" s="158">
        <v>3.7368999999999999E-2</v>
      </c>
      <c r="C165" s="159">
        <v>1.0226102324394644E-5</v>
      </c>
      <c r="D165" s="158">
        <v>8.3996609999999999E-2</v>
      </c>
      <c r="E165" s="159">
        <v>9.8093381442900416E-6</v>
      </c>
      <c r="F165" s="158">
        <v>6.799324000000001E-2</v>
      </c>
      <c r="G165" s="159">
        <v>9.3215796037246558E-6</v>
      </c>
      <c r="H165" s="159">
        <v>-0.1905239985280357</v>
      </c>
      <c r="I165" s="160">
        <v>0.81950921887125716</v>
      </c>
    </row>
    <row r="166" spans="1:9" x14ac:dyDescent="0.25">
      <c r="A166" s="146" t="s">
        <v>87</v>
      </c>
      <c r="B166" s="158">
        <v>1.6005941299999999</v>
      </c>
      <c r="C166" s="159">
        <v>4.3800581640411629E-4</v>
      </c>
      <c r="D166" s="158">
        <v>1.0611060000000001</v>
      </c>
      <c r="E166" s="159">
        <v>1.2391866244286561E-4</v>
      </c>
      <c r="F166" s="158">
        <v>6.4949999999999994E-2</v>
      </c>
      <c r="G166" s="159">
        <v>8.9043645406795774E-6</v>
      </c>
      <c r="H166" s="159">
        <v>-0.93879028108407647</v>
      </c>
      <c r="I166" s="160">
        <v>-0.95942131813266118</v>
      </c>
    </row>
    <row r="167" spans="1:9" x14ac:dyDescent="0.25">
      <c r="A167" s="146" t="s">
        <v>34</v>
      </c>
      <c r="B167" s="158">
        <v>5.3355399999999997E-3</v>
      </c>
      <c r="C167" s="159">
        <v>1.4600812972223125E-6</v>
      </c>
      <c r="D167" s="158">
        <v>2.8282020000000001E-2</v>
      </c>
      <c r="E167" s="159">
        <v>3.3028463599134997E-6</v>
      </c>
      <c r="F167" s="158">
        <v>6.3915650000000004E-2</v>
      </c>
      <c r="G167" s="159">
        <v>8.7625596220860154E-6</v>
      </c>
      <c r="H167" s="159">
        <v>1.2599393536953869</v>
      </c>
      <c r="I167" s="160">
        <v>10.979227969427651</v>
      </c>
    </row>
    <row r="168" spans="1:9" x14ac:dyDescent="0.25">
      <c r="A168" s="146" t="s">
        <v>16</v>
      </c>
      <c r="B168" s="158">
        <v>6.5520600000000002E-3</v>
      </c>
      <c r="C168" s="159">
        <v>1.7929844522350925E-6</v>
      </c>
      <c r="D168" s="158">
        <v>2.1221719999999999E-2</v>
      </c>
      <c r="E168" s="159">
        <v>2.4783265358380877E-6</v>
      </c>
      <c r="F168" s="158">
        <v>6.2199839999999999E-2</v>
      </c>
      <c r="G168" s="159">
        <v>8.5273294800915048E-6</v>
      </c>
      <c r="H168" s="159">
        <v>1.9309518738349203</v>
      </c>
      <c r="I168" s="160">
        <v>8.4931731394401151</v>
      </c>
    </row>
    <row r="169" spans="1:9" x14ac:dyDescent="0.25">
      <c r="A169" s="146" t="s">
        <v>231</v>
      </c>
      <c r="B169" s="158">
        <v>0.10822635999999999</v>
      </c>
      <c r="C169" s="159">
        <v>2.9616361999431921E-5</v>
      </c>
      <c r="D169" s="158">
        <v>5.8933620000000006E-2</v>
      </c>
      <c r="E169" s="159">
        <v>6.8824183100614964E-6</v>
      </c>
      <c r="F169" s="158">
        <v>6.0975220000000004E-2</v>
      </c>
      <c r="G169" s="159">
        <v>8.3594393660990951E-6</v>
      </c>
      <c r="H169" s="159">
        <v>3.4642365427407951E-2</v>
      </c>
      <c r="I169" s="160">
        <v>-0.43659548376199653</v>
      </c>
    </row>
    <row r="170" spans="1:9" x14ac:dyDescent="0.25">
      <c r="A170" s="146" t="s">
        <v>32</v>
      </c>
      <c r="B170" s="158">
        <v>1.2158199700000001</v>
      </c>
      <c r="C170" s="159">
        <v>3.3271159038942514E-4</v>
      </c>
      <c r="D170" s="158">
        <v>3.0406040000000002E-2</v>
      </c>
      <c r="E170" s="159">
        <v>3.5508948276461253E-6</v>
      </c>
      <c r="F170" s="158">
        <v>5.9750350000000001E-2</v>
      </c>
      <c r="G170" s="159">
        <v>8.1915149781862051E-6</v>
      </c>
      <c r="H170" s="159">
        <v>0.96508160878562266</v>
      </c>
      <c r="I170" s="160">
        <v>-0.95085592318408785</v>
      </c>
    </row>
    <row r="171" spans="1:9" x14ac:dyDescent="0.25">
      <c r="A171" s="146" t="s">
        <v>208</v>
      </c>
      <c r="B171" s="158">
        <v>5.7487000000000003E-2</v>
      </c>
      <c r="C171" s="159">
        <v>1.5731433656840562E-5</v>
      </c>
      <c r="D171" s="158">
        <v>8.2488179999999994E-2</v>
      </c>
      <c r="E171" s="159">
        <v>9.6331798453183158E-6</v>
      </c>
      <c r="F171" s="158">
        <v>5.9494110000000003E-2</v>
      </c>
      <c r="G171" s="159">
        <v>8.1563855806511203E-6</v>
      </c>
      <c r="H171" s="159">
        <v>-0.2787559381234983</v>
      </c>
      <c r="I171" s="160">
        <v>3.4914154504496642E-2</v>
      </c>
    </row>
    <row r="172" spans="1:9" x14ac:dyDescent="0.25">
      <c r="A172" s="146" t="s">
        <v>59</v>
      </c>
      <c r="B172" s="158">
        <v>7.5749999999999998E-5</v>
      </c>
      <c r="C172" s="159">
        <v>2.0729140492731789E-8</v>
      </c>
      <c r="D172" s="158">
        <v>1.006869E-2</v>
      </c>
      <c r="E172" s="159">
        <v>1.1758472738367859E-6</v>
      </c>
      <c r="F172" s="158">
        <v>5.8934029999999998E-2</v>
      </c>
      <c r="G172" s="159">
        <v>8.0796010311215769E-6</v>
      </c>
      <c r="H172" s="159">
        <v>4.8531973871476826</v>
      </c>
      <c r="I172" s="160">
        <v>777.00699669966991</v>
      </c>
    </row>
    <row r="173" spans="1:9" x14ac:dyDescent="0.25">
      <c r="A173" s="146" t="s">
        <v>253</v>
      </c>
      <c r="B173" s="158">
        <v>0.26241015000000001</v>
      </c>
      <c r="C173" s="159">
        <v>7.180906753886235E-5</v>
      </c>
      <c r="D173" s="158">
        <v>0.4587851</v>
      </c>
      <c r="E173" s="159">
        <v>5.3578092990442367E-5</v>
      </c>
      <c r="F173" s="158">
        <v>5.4796809999999994E-2</v>
      </c>
      <c r="G173" s="159">
        <v>7.51240603397007E-6</v>
      </c>
      <c r="H173" s="159">
        <v>-0.88056105135062146</v>
      </c>
      <c r="I173" s="160">
        <v>-0.79117877109555401</v>
      </c>
    </row>
    <row r="174" spans="1:9" x14ac:dyDescent="0.25">
      <c r="A174" s="146" t="s">
        <v>88</v>
      </c>
      <c r="B174" s="158">
        <v>0.76927981999999995</v>
      </c>
      <c r="C174" s="159">
        <v>2.1051497646209138E-4</v>
      </c>
      <c r="D174" s="158">
        <v>4.7668900000000002E-3</v>
      </c>
      <c r="E174" s="159">
        <v>5.5668956052672557E-7</v>
      </c>
      <c r="F174" s="158">
        <v>5.3858050000000005E-2</v>
      </c>
      <c r="G174" s="159">
        <v>7.3837060916112057E-6</v>
      </c>
      <c r="H174" s="159">
        <v>10.298362244566164</v>
      </c>
      <c r="I174" s="160">
        <v>-0.92998899932146928</v>
      </c>
    </row>
    <row r="175" spans="1:9" x14ac:dyDescent="0.25">
      <c r="A175" s="146" t="s">
        <v>115</v>
      </c>
      <c r="B175" s="158">
        <v>0.118799</v>
      </c>
      <c r="C175" s="159">
        <v>3.2509586289056688E-5</v>
      </c>
      <c r="D175" s="158">
        <v>0.77321504000000008</v>
      </c>
      <c r="E175" s="159">
        <v>9.0298022570324578E-5</v>
      </c>
      <c r="F175" s="158">
        <v>5.3452E-2</v>
      </c>
      <c r="G175" s="159">
        <v>7.3280383899677413E-6</v>
      </c>
      <c r="H175" s="159">
        <v>-0.93087046004692309</v>
      </c>
      <c r="I175" s="160">
        <v>-0.55006355272350782</v>
      </c>
    </row>
    <row r="176" spans="1:9" x14ac:dyDescent="0.25">
      <c r="A176" s="146" t="s">
        <v>256</v>
      </c>
      <c r="B176" s="158">
        <v>6.4434000000000005E-2</v>
      </c>
      <c r="C176" s="159">
        <v>1.7632494237738355E-5</v>
      </c>
      <c r="D176" s="158">
        <v>0.1235019</v>
      </c>
      <c r="E176" s="159">
        <v>1.4422866572380651E-5</v>
      </c>
      <c r="F176" s="158">
        <v>5.1966350000000001E-2</v>
      </c>
      <c r="G176" s="159">
        <v>7.1243621901238525E-6</v>
      </c>
      <c r="H176" s="159">
        <v>-0.57922631149804171</v>
      </c>
      <c r="I176" s="160">
        <v>-0.19349489400006215</v>
      </c>
    </row>
    <row r="177" spans="1:9" x14ac:dyDescent="0.25">
      <c r="A177" s="146" t="s">
        <v>48</v>
      </c>
      <c r="B177" s="158">
        <v>0.20874565</v>
      </c>
      <c r="C177" s="159">
        <v>5.7123668727348095E-5</v>
      </c>
      <c r="D177" s="158">
        <v>0.25328299999999998</v>
      </c>
      <c r="E177" s="159">
        <v>2.9579034120546228E-5</v>
      </c>
      <c r="F177" s="158">
        <v>5.0186000000000001E-2</v>
      </c>
      <c r="G177" s="159">
        <v>6.8802838928182495E-6</v>
      </c>
      <c r="H177" s="159">
        <v>-0.80185800073435642</v>
      </c>
      <c r="I177" s="160">
        <v>-0.75958301406520323</v>
      </c>
    </row>
    <row r="178" spans="1:9" x14ac:dyDescent="0.25">
      <c r="A178" s="146" t="s">
        <v>236</v>
      </c>
      <c r="B178" s="158">
        <v>0.65314408999999995</v>
      </c>
      <c r="C178" s="159">
        <v>1.7873419938755716E-4</v>
      </c>
      <c r="D178" s="158">
        <v>0.23089970999999998</v>
      </c>
      <c r="E178" s="159">
        <v>2.696505648035687E-5</v>
      </c>
      <c r="F178" s="158">
        <v>4.7499839999999995E-2</v>
      </c>
      <c r="G178" s="159">
        <v>6.5120229558730318E-6</v>
      </c>
      <c r="H178" s="159">
        <v>-0.79428367406784528</v>
      </c>
      <c r="I178" s="160">
        <v>-0.9272750979037413</v>
      </c>
    </row>
    <row r="179" spans="1:9" x14ac:dyDescent="0.25">
      <c r="A179" s="146" t="s">
        <v>5</v>
      </c>
      <c r="B179" s="158">
        <v>3.1448837200000002</v>
      </c>
      <c r="C179" s="159">
        <v>8.6060378171861371E-4</v>
      </c>
      <c r="D179" s="158">
        <v>2.5908230000000001E-2</v>
      </c>
      <c r="E179" s="159">
        <v>3.0256291151516665E-6</v>
      </c>
      <c r="F179" s="158">
        <v>4.5146839999999994E-2</v>
      </c>
      <c r="G179" s="159">
        <v>6.189436816316156E-6</v>
      </c>
      <c r="H179" s="159">
        <v>0.74256751619080075</v>
      </c>
      <c r="I179" s="160">
        <v>-0.98564435317182408</v>
      </c>
    </row>
    <row r="180" spans="1:9" x14ac:dyDescent="0.25">
      <c r="A180" s="146" t="s">
        <v>89</v>
      </c>
      <c r="B180" s="158">
        <v>0.76208103000000005</v>
      </c>
      <c r="C180" s="159">
        <v>2.0854501303915185E-4</v>
      </c>
      <c r="D180" s="158">
        <v>0.1928706</v>
      </c>
      <c r="E180" s="159">
        <v>2.252392011406302E-5</v>
      </c>
      <c r="F180" s="158">
        <v>4.4970000000000003E-2</v>
      </c>
      <c r="G180" s="159">
        <v>6.1651928159254908E-6</v>
      </c>
      <c r="H180" s="159">
        <v>-0.76683849171413376</v>
      </c>
      <c r="I180" s="160">
        <v>-0.9409905269522324</v>
      </c>
    </row>
    <row r="181" spans="1:9" x14ac:dyDescent="0.25">
      <c r="A181" s="146" t="s">
        <v>144</v>
      </c>
      <c r="B181" s="158">
        <v>1.7552450000000001E-2</v>
      </c>
      <c r="C181" s="159">
        <v>4.8032633932891109E-6</v>
      </c>
      <c r="D181" s="158">
        <v>0.15279147000000001</v>
      </c>
      <c r="E181" s="159">
        <v>1.7843377188593061E-5</v>
      </c>
      <c r="F181" s="158">
        <v>4.3346209999999996E-2</v>
      </c>
      <c r="G181" s="159">
        <v>5.9425782185812239E-6</v>
      </c>
      <c r="H181" s="159">
        <v>-0.71630477800887715</v>
      </c>
      <c r="I181" s="160">
        <v>1.4695247671977412</v>
      </c>
    </row>
    <row r="182" spans="1:9" x14ac:dyDescent="0.25">
      <c r="A182" s="146" t="s">
        <v>136</v>
      </c>
      <c r="B182" s="158">
        <v>0.19758842999999998</v>
      </c>
      <c r="C182" s="159">
        <v>5.4070472940043569E-5</v>
      </c>
      <c r="D182" s="158">
        <v>0.24699501999999998</v>
      </c>
      <c r="E182" s="159">
        <v>2.8844707793989326E-5</v>
      </c>
      <c r="F182" s="158">
        <v>4.1884860000000003E-2</v>
      </c>
      <c r="G182" s="159">
        <v>5.7422334438079823E-6</v>
      </c>
      <c r="H182" s="159">
        <v>-0.83042224899919037</v>
      </c>
      <c r="I182" s="160">
        <v>-0.78801967301425491</v>
      </c>
    </row>
    <row r="183" spans="1:9" x14ac:dyDescent="0.25">
      <c r="A183" s="146" t="s">
        <v>150</v>
      </c>
      <c r="B183" s="158">
        <v>0.22599615000000001</v>
      </c>
      <c r="C183" s="159">
        <v>6.1844302893286962E-5</v>
      </c>
      <c r="D183" s="158">
        <v>6.683617E-2</v>
      </c>
      <c r="E183" s="159">
        <v>7.8052982352413249E-6</v>
      </c>
      <c r="F183" s="158">
        <v>3.9442499999999998E-2</v>
      </c>
      <c r="G183" s="159">
        <v>5.4073964341147692E-6</v>
      </c>
      <c r="H183" s="159">
        <v>-0.40986295294897956</v>
      </c>
      <c r="I183" s="160">
        <v>-0.82547269057459605</v>
      </c>
    </row>
    <row r="184" spans="1:9" x14ac:dyDescent="0.25">
      <c r="A184" s="146" t="s">
        <v>240</v>
      </c>
      <c r="B184" s="158">
        <v>4.2870999999999999E-2</v>
      </c>
      <c r="C184" s="159">
        <v>1.1731735736817222E-5</v>
      </c>
      <c r="D184" s="158">
        <v>4.0620000000000003E-2</v>
      </c>
      <c r="E184" s="159">
        <v>4.7437071022397397E-6</v>
      </c>
      <c r="F184" s="158">
        <v>3.5621670000000001E-2</v>
      </c>
      <c r="G184" s="159">
        <v>4.8835771397658121E-6</v>
      </c>
      <c r="H184" s="159">
        <v>-0.12305096011816841</v>
      </c>
      <c r="I184" s="160">
        <v>-0.16909635884397378</v>
      </c>
    </row>
    <row r="185" spans="1:9" x14ac:dyDescent="0.25">
      <c r="A185" s="146" t="s">
        <v>174</v>
      </c>
      <c r="B185" s="158">
        <v>5.9996149999999998E-2</v>
      </c>
      <c r="C185" s="159">
        <v>1.6418067622085944E-5</v>
      </c>
      <c r="D185" s="158">
        <v>1.539217E-2</v>
      </c>
      <c r="E185" s="159">
        <v>1.7975368327888097E-6</v>
      </c>
      <c r="F185" s="158">
        <v>3.465621E-2</v>
      </c>
      <c r="G185" s="159">
        <v>4.7512167426996919E-6</v>
      </c>
      <c r="H185" s="159">
        <v>1.2515480273411739</v>
      </c>
      <c r="I185" s="160">
        <v>-0.42235943473039517</v>
      </c>
    </row>
    <row r="186" spans="1:9" x14ac:dyDescent="0.25">
      <c r="A186" s="146" t="s">
        <v>139</v>
      </c>
      <c r="B186" s="158">
        <v>1.481E-2</v>
      </c>
      <c r="C186" s="159">
        <v>4.0527864118463082E-6</v>
      </c>
      <c r="D186" s="158">
        <v>2.31E-4</v>
      </c>
      <c r="E186" s="159">
        <v>2.6976768602101915E-8</v>
      </c>
      <c r="F186" s="158">
        <v>3.2024999999999998E-2</v>
      </c>
      <c r="G186" s="159">
        <v>4.3904892134759583E-6</v>
      </c>
      <c r="H186" s="159">
        <v>137.63636363636363</v>
      </c>
      <c r="I186" s="160">
        <v>1.162390276839973</v>
      </c>
    </row>
    <row r="187" spans="1:9" x14ac:dyDescent="0.25">
      <c r="A187" s="146" t="s">
        <v>82</v>
      </c>
      <c r="B187" s="158">
        <v>0</v>
      </c>
      <c r="C187" s="159">
        <v>0</v>
      </c>
      <c r="D187" s="158">
        <v>2.88857E-2</v>
      </c>
      <c r="E187" s="159">
        <v>3.3733456485269925E-6</v>
      </c>
      <c r="F187" s="158">
        <v>2.867869E-2</v>
      </c>
      <c r="G187" s="159">
        <v>3.9317245621115008E-6</v>
      </c>
      <c r="H187" s="159">
        <v>-7.1665218429880495E-3</v>
      </c>
      <c r="I187" s="160" t="s">
        <v>629</v>
      </c>
    </row>
    <row r="188" spans="1:9" x14ac:dyDescent="0.25">
      <c r="A188" s="146" t="s">
        <v>28</v>
      </c>
      <c r="B188" s="158">
        <v>2.5465749999999999E-2</v>
      </c>
      <c r="C188" s="159">
        <v>6.9687539208288393E-6</v>
      </c>
      <c r="D188" s="158">
        <v>0.14986650000000001</v>
      </c>
      <c r="E188" s="159">
        <v>1.7501791738990938E-5</v>
      </c>
      <c r="F188" s="158">
        <v>2.5320389999999998E-2</v>
      </c>
      <c r="G188" s="159">
        <v>3.4713161335208279E-6</v>
      </c>
      <c r="H188" s="159">
        <v>-0.83104703185835394</v>
      </c>
      <c r="I188" s="160">
        <v>-5.7080588633753315E-3</v>
      </c>
    </row>
    <row r="189" spans="1:9" x14ac:dyDescent="0.25">
      <c r="A189" s="146" t="s">
        <v>39</v>
      </c>
      <c r="B189" s="158">
        <v>3.39331805</v>
      </c>
      <c r="C189" s="159">
        <v>9.2858833788742805E-4</v>
      </c>
      <c r="D189" s="158">
        <v>0.94615249999999995</v>
      </c>
      <c r="E189" s="159">
        <v>1.1049409980433001E-4</v>
      </c>
      <c r="F189" s="158">
        <v>2.4125000000000001E-2</v>
      </c>
      <c r="G189" s="159">
        <v>3.3074333263109287E-6</v>
      </c>
      <c r="H189" s="159">
        <v>-0.97450199624267753</v>
      </c>
      <c r="I189" s="160">
        <v>-0.99289043949181244</v>
      </c>
    </row>
    <row r="190" spans="1:9" x14ac:dyDescent="0.25">
      <c r="A190" s="146" t="s">
        <v>242</v>
      </c>
      <c r="B190" s="158">
        <v>0.20495472000000001</v>
      </c>
      <c r="C190" s="159">
        <v>5.6086273076283914E-5</v>
      </c>
      <c r="D190" s="158">
        <v>4.3607879999999995E-2</v>
      </c>
      <c r="E190" s="159">
        <v>5.0926393419403807E-6</v>
      </c>
      <c r="F190" s="158">
        <v>1.941232E-2</v>
      </c>
      <c r="G190" s="159">
        <v>2.6613452480419553E-6</v>
      </c>
      <c r="H190" s="159">
        <v>-0.55484375759610405</v>
      </c>
      <c r="I190" s="160">
        <v>-0.90528483559685768</v>
      </c>
    </row>
    <row r="191" spans="1:9" x14ac:dyDescent="0.25">
      <c r="A191" s="146" t="s">
        <v>25</v>
      </c>
      <c r="B191" s="158">
        <v>3.9552120000000003E-2</v>
      </c>
      <c r="C191" s="159">
        <v>1.0823517521655273E-5</v>
      </c>
      <c r="D191" s="158">
        <v>2.6643401299999998</v>
      </c>
      <c r="E191" s="159">
        <v>3.1114842928270186E-4</v>
      </c>
      <c r="F191" s="158">
        <v>1.7284189999999998E-2</v>
      </c>
      <c r="G191" s="159">
        <v>2.3695878144783455E-6</v>
      </c>
      <c r="H191" s="159">
        <v>-0.99351276895716767</v>
      </c>
      <c r="I191" s="160">
        <v>-0.56300218547071568</v>
      </c>
    </row>
    <row r="192" spans="1:9" x14ac:dyDescent="0.25">
      <c r="A192" s="146" t="s">
        <v>234</v>
      </c>
      <c r="B192" s="158">
        <v>2.8709999999999999E-3</v>
      </c>
      <c r="C192" s="159">
        <v>7.8565494857601279E-7</v>
      </c>
      <c r="D192" s="158">
        <v>4.5766830000000001E-2</v>
      </c>
      <c r="E192" s="159">
        <v>5.3447670240767792E-6</v>
      </c>
      <c r="F192" s="158">
        <v>1.715773E-2</v>
      </c>
      <c r="G192" s="159">
        <v>2.3522506945427901E-6</v>
      </c>
      <c r="H192" s="159">
        <v>-0.62510556225982883</v>
      </c>
      <c r="I192" s="160">
        <v>4.9762208289794501</v>
      </c>
    </row>
    <row r="193" spans="1:9" x14ac:dyDescent="0.25">
      <c r="A193" s="146" t="s">
        <v>73</v>
      </c>
      <c r="B193" s="158">
        <v>2.0000000000000001E-4</v>
      </c>
      <c r="C193" s="159">
        <v>5.4730403941206051E-8</v>
      </c>
      <c r="D193" s="158">
        <v>8.5500000000000003E-3</v>
      </c>
      <c r="E193" s="159">
        <v>9.9849078592195405E-7</v>
      </c>
      <c r="F193" s="158">
        <v>1.6934999999999999E-2</v>
      </c>
      <c r="G193" s="159">
        <v>2.3217153733088319E-6</v>
      </c>
      <c r="H193" s="159">
        <v>0.98070175438596463</v>
      </c>
      <c r="I193" s="160">
        <v>83.674999999999983</v>
      </c>
    </row>
    <row r="194" spans="1:9" x14ac:dyDescent="0.25">
      <c r="A194" s="146" t="s">
        <v>162</v>
      </c>
      <c r="B194" s="158">
        <v>136.66715575999999</v>
      </c>
      <c r="C194" s="159">
        <v>3.7399243201202623E-2</v>
      </c>
      <c r="D194" s="158">
        <v>1.1825376299999999</v>
      </c>
      <c r="E194" s="159">
        <v>1.3809975760947191E-4</v>
      </c>
      <c r="F194" s="158">
        <v>1.4892450000000002E-2</v>
      </c>
      <c r="G194" s="159">
        <v>2.0416905882039046E-6</v>
      </c>
      <c r="H194" s="159">
        <v>-0.98740636270492299</v>
      </c>
      <c r="I194" s="160">
        <v>-0.99989103124362844</v>
      </c>
    </row>
    <row r="195" spans="1:9" x14ac:dyDescent="0.25">
      <c r="A195" s="146" t="s">
        <v>138</v>
      </c>
      <c r="B195" s="158">
        <v>3.2780700000000001E-3</v>
      </c>
      <c r="C195" s="159">
        <v>8.9705047623774657E-7</v>
      </c>
      <c r="D195" s="158">
        <v>4.3369999999999999E-2</v>
      </c>
      <c r="E195" s="159">
        <v>5.0648591094076187E-6</v>
      </c>
      <c r="F195" s="158">
        <v>1.482E-2</v>
      </c>
      <c r="G195" s="159">
        <v>2.0317580060488273E-6</v>
      </c>
      <c r="H195" s="159">
        <v>-0.65828913995849669</v>
      </c>
      <c r="I195" s="160">
        <v>3.5209528777603891</v>
      </c>
    </row>
    <row r="196" spans="1:9" x14ac:dyDescent="0.25">
      <c r="A196" s="146" t="s">
        <v>191</v>
      </c>
      <c r="B196" s="158">
        <v>0</v>
      </c>
      <c r="C196" s="159">
        <v>0</v>
      </c>
      <c r="D196" s="158">
        <v>8.2298700000000002E-3</v>
      </c>
      <c r="E196" s="159">
        <v>9.6110518881117102E-7</v>
      </c>
      <c r="F196" s="158">
        <v>1.4406889999999999E-2</v>
      </c>
      <c r="G196" s="159">
        <v>1.9751224088910112E-6</v>
      </c>
      <c r="H196" s="159">
        <v>0.75056106597066519</v>
      </c>
      <c r="I196" s="160" t="s">
        <v>629</v>
      </c>
    </row>
    <row r="197" spans="1:9" x14ac:dyDescent="0.25">
      <c r="A197" s="146" t="s">
        <v>193</v>
      </c>
      <c r="B197" s="158">
        <v>5.3082099999999998E-3</v>
      </c>
      <c r="C197" s="159">
        <v>1.4526023875237467E-6</v>
      </c>
      <c r="D197" s="158">
        <v>6.8784539999999991E-2</v>
      </c>
      <c r="E197" s="159">
        <v>8.0328338484070251E-6</v>
      </c>
      <c r="F197" s="158">
        <v>1.3521430000000001E-2</v>
      </c>
      <c r="G197" s="159">
        <v>1.8537296663784615E-6</v>
      </c>
      <c r="H197" s="159">
        <v>-0.80342341462194844</v>
      </c>
      <c r="I197" s="160">
        <v>1.5472673462428959</v>
      </c>
    </row>
    <row r="198" spans="1:9" x14ac:dyDescent="0.25">
      <c r="A198" s="146" t="s">
        <v>24</v>
      </c>
      <c r="B198" s="158">
        <v>9.1063600000000008E-3</v>
      </c>
      <c r="C198" s="159">
        <v>2.4919738061702059E-6</v>
      </c>
      <c r="D198" s="158">
        <v>3.270319E-2</v>
      </c>
      <c r="E198" s="159">
        <v>3.81916185792456E-6</v>
      </c>
      <c r="F198" s="158">
        <v>1.127767E-2</v>
      </c>
      <c r="G198" s="159">
        <v>1.5461198591144859E-6</v>
      </c>
      <c r="H198" s="159">
        <v>-0.65515076663775007</v>
      </c>
      <c r="I198" s="160">
        <v>0.23843884933167581</v>
      </c>
    </row>
    <row r="199" spans="1:9" x14ac:dyDescent="0.25">
      <c r="A199" s="146" t="s">
        <v>118</v>
      </c>
      <c r="B199" s="158">
        <v>2.0000000000000001E-4</v>
      </c>
      <c r="C199" s="159">
        <v>5.4730403941206051E-8</v>
      </c>
      <c r="D199" s="158">
        <v>6.5129119999999999E-2</v>
      </c>
      <c r="E199" s="159">
        <v>7.6059445865737133E-6</v>
      </c>
      <c r="F199" s="158">
        <v>1.0143549999999999E-2</v>
      </c>
      <c r="G199" s="159">
        <v>1.3906369043358019E-6</v>
      </c>
      <c r="H199" s="159">
        <v>-0.84425476653146858</v>
      </c>
      <c r="I199" s="160">
        <v>49.717749999999995</v>
      </c>
    </row>
    <row r="200" spans="1:9" x14ac:dyDescent="0.25">
      <c r="A200" s="146" t="s">
        <v>187</v>
      </c>
      <c r="B200" s="158">
        <v>0</v>
      </c>
      <c r="C200" s="159">
        <v>0</v>
      </c>
      <c r="D200" s="158">
        <v>3.0043E-2</v>
      </c>
      <c r="E200" s="159">
        <v>3.5084980913980427E-6</v>
      </c>
      <c r="F200" s="158">
        <v>1.0142950000000001E-2</v>
      </c>
      <c r="G200" s="159">
        <v>1.3905546469266503E-6</v>
      </c>
      <c r="H200" s="159">
        <v>-0.66238558066770958</v>
      </c>
      <c r="I200" s="160" t="s">
        <v>629</v>
      </c>
    </row>
    <row r="201" spans="1:9" x14ac:dyDescent="0.25">
      <c r="A201" s="146" t="s">
        <v>101</v>
      </c>
      <c r="B201" s="158">
        <v>2.4514959999999999E-2</v>
      </c>
      <c r="C201" s="159">
        <v>6.7085683170125426E-6</v>
      </c>
      <c r="D201" s="158">
        <v>0</v>
      </c>
      <c r="E201" s="159">
        <v>0</v>
      </c>
      <c r="F201" s="158">
        <v>1.005526E-2</v>
      </c>
      <c r="G201" s="159">
        <v>1.3785327265791183E-6</v>
      </c>
      <c r="H201" s="159" t="s">
        <v>629</v>
      </c>
      <c r="I201" s="160">
        <v>-0.58983167828950156</v>
      </c>
    </row>
    <row r="202" spans="1:9" x14ac:dyDescent="0.25">
      <c r="A202" s="146" t="s">
        <v>159</v>
      </c>
      <c r="B202" s="158">
        <v>0.29558785999999998</v>
      </c>
      <c r="C202" s="159">
        <v>8.0888214889583303E-5</v>
      </c>
      <c r="D202" s="158">
        <v>1.7554239599999999</v>
      </c>
      <c r="E202" s="159">
        <v>2.0500288297621387E-4</v>
      </c>
      <c r="F202" s="158">
        <v>9.3115699999999999E-3</v>
      </c>
      <c r="G202" s="159">
        <v>1.2765760388923131E-6</v>
      </c>
      <c r="H202" s="159">
        <v>-0.99469554351986855</v>
      </c>
      <c r="I202" s="160">
        <v>-0.96849813114787597</v>
      </c>
    </row>
    <row r="203" spans="1:9" x14ac:dyDescent="0.25">
      <c r="A203" s="146" t="s">
        <v>44</v>
      </c>
      <c r="B203" s="158">
        <v>0</v>
      </c>
      <c r="C203" s="159">
        <v>0</v>
      </c>
      <c r="D203" s="158">
        <v>0</v>
      </c>
      <c r="E203" s="159">
        <v>0</v>
      </c>
      <c r="F203" s="158">
        <v>8.1019999999999998E-3</v>
      </c>
      <c r="G203" s="159">
        <v>1.1107492149127934E-6</v>
      </c>
      <c r="H203" s="159" t="s">
        <v>629</v>
      </c>
      <c r="I203" s="160" t="s">
        <v>629</v>
      </c>
    </row>
    <row r="204" spans="1:9" x14ac:dyDescent="0.25">
      <c r="A204" s="146" t="s">
        <v>30</v>
      </c>
      <c r="B204" s="158">
        <v>1.6287900000000001E-2</v>
      </c>
      <c r="C204" s="159">
        <v>4.4572167317698506E-6</v>
      </c>
      <c r="D204" s="158">
        <v>1.6618419999999998E-2</v>
      </c>
      <c r="E204" s="159">
        <v>1.9407414323486687E-6</v>
      </c>
      <c r="F204" s="158">
        <v>7.5773900000000007E-3</v>
      </c>
      <c r="G204" s="159">
        <v>1.0388274492209397E-6</v>
      </c>
      <c r="H204" s="159">
        <v>-0.54403667737366113</v>
      </c>
      <c r="I204" s="160">
        <v>-0.53478410353698136</v>
      </c>
    </row>
    <row r="205" spans="1:9" x14ac:dyDescent="0.25">
      <c r="A205" s="146" t="s">
        <v>126</v>
      </c>
      <c r="B205" s="158">
        <v>2.5999999999999999E-3</v>
      </c>
      <c r="C205" s="159">
        <v>7.1149525123567857E-7</v>
      </c>
      <c r="D205" s="158">
        <v>2.8754999999999999E-2</v>
      </c>
      <c r="E205" s="159">
        <v>3.3580821694954136E-6</v>
      </c>
      <c r="F205" s="158">
        <v>5.5440000000000003E-3</v>
      </c>
      <c r="G205" s="159">
        <v>7.6005846056239548E-7</v>
      </c>
      <c r="H205" s="159">
        <v>-0.80719874804381841</v>
      </c>
      <c r="I205" s="160">
        <v>1.1323076923076925</v>
      </c>
    </row>
    <row r="206" spans="1:9" x14ac:dyDescent="0.25">
      <c r="A206" s="146" t="s">
        <v>31</v>
      </c>
      <c r="B206" s="158">
        <v>5.0633299999999996E-3</v>
      </c>
      <c r="C206" s="159">
        <v>1.385590480938134E-6</v>
      </c>
      <c r="D206" s="158">
        <v>3.5638000000000002E-3</v>
      </c>
      <c r="E206" s="159">
        <v>4.1618964477996022E-7</v>
      </c>
      <c r="F206" s="158">
        <v>5.496E-3</v>
      </c>
      <c r="G206" s="159">
        <v>7.5347786783025348E-7</v>
      </c>
      <c r="H206" s="159">
        <v>0.54217408384308885</v>
      </c>
      <c r="I206" s="160">
        <v>8.545166915843927E-2</v>
      </c>
    </row>
    <row r="207" spans="1:9" x14ac:dyDescent="0.25">
      <c r="A207" s="146" t="s">
        <v>248</v>
      </c>
      <c r="B207" s="158">
        <v>0.18323200000000001</v>
      </c>
      <c r="C207" s="159">
        <v>5.0141806874775334E-5</v>
      </c>
      <c r="D207" s="158">
        <v>7.4299999999999995E-4</v>
      </c>
      <c r="E207" s="159">
        <v>8.6769433209358099E-8</v>
      </c>
      <c r="F207" s="158">
        <v>5.3179999999999998E-3</v>
      </c>
      <c r="G207" s="159">
        <v>7.290748364485603E-7</v>
      </c>
      <c r="H207" s="159">
        <v>6.1574697173620461</v>
      </c>
      <c r="I207" s="160">
        <v>-0.97097668529514491</v>
      </c>
    </row>
    <row r="208" spans="1:9" x14ac:dyDescent="0.25">
      <c r="A208" s="146" t="s">
        <v>244</v>
      </c>
      <c r="B208" s="158">
        <v>7.9123659999999998E-2</v>
      </c>
      <c r="C208" s="159">
        <v>2.1652349365533236E-5</v>
      </c>
      <c r="D208" s="158">
        <v>3.3359359999999998E-2</v>
      </c>
      <c r="E208" s="159">
        <v>3.8957910624857768E-6</v>
      </c>
      <c r="F208" s="158">
        <v>5.2969999999999996E-3</v>
      </c>
      <c r="G208" s="159">
        <v>7.2619582712824823E-7</v>
      </c>
      <c r="H208" s="159">
        <v>-0.84121398012431892</v>
      </c>
      <c r="I208" s="160">
        <v>-0.9330541585159231</v>
      </c>
    </row>
    <row r="209" spans="1:9" x14ac:dyDescent="0.25">
      <c r="A209" s="146" t="s">
        <v>40</v>
      </c>
      <c r="B209" s="158">
        <v>0.10748159</v>
      </c>
      <c r="C209" s="159">
        <v>2.9412554184715464E-5</v>
      </c>
      <c r="D209" s="158">
        <v>8.5281679999999999E-2</v>
      </c>
      <c r="E209" s="159">
        <v>9.9594118933268519E-6</v>
      </c>
      <c r="F209" s="158">
        <v>4.7194999999999997E-3</v>
      </c>
      <c r="G209" s="159">
        <v>6.4702307081966536E-7</v>
      </c>
      <c r="H209" s="159">
        <v>-0.94465986129729151</v>
      </c>
      <c r="I209" s="160">
        <v>-0.95609015460229052</v>
      </c>
    </row>
    <row r="210" spans="1:9" x14ac:dyDescent="0.25">
      <c r="A210" s="146" t="s">
        <v>102</v>
      </c>
      <c r="B210" s="158">
        <v>0</v>
      </c>
      <c r="C210" s="159">
        <v>0</v>
      </c>
      <c r="D210" s="158">
        <v>0</v>
      </c>
      <c r="E210" s="159">
        <v>0</v>
      </c>
      <c r="F210" s="158">
        <v>3.4334999999999999E-3</v>
      </c>
      <c r="G210" s="159">
        <v>4.7071802387102896E-7</v>
      </c>
      <c r="H210" s="159" t="s">
        <v>629</v>
      </c>
      <c r="I210" s="160" t="s">
        <v>629</v>
      </c>
    </row>
    <row r="211" spans="1:9" x14ac:dyDescent="0.25">
      <c r="A211" s="146" t="s">
        <v>180</v>
      </c>
      <c r="B211" s="158">
        <v>3.6702979999999998</v>
      </c>
      <c r="C211" s="159">
        <v>1.0043844606230034E-3</v>
      </c>
      <c r="D211" s="158">
        <v>6.2144999999999999E-2</v>
      </c>
      <c r="E211" s="159">
        <v>7.2574514492537812E-6</v>
      </c>
      <c r="F211" s="158">
        <v>2.5500000000000002E-3</v>
      </c>
      <c r="G211" s="159">
        <v>3.495939888950412E-7</v>
      </c>
      <c r="H211" s="159">
        <v>-0.9589669321747526</v>
      </c>
      <c r="I211" s="160">
        <v>-0.99930523352599709</v>
      </c>
    </row>
    <row r="212" spans="1:9" x14ac:dyDescent="0.25">
      <c r="A212" s="146" t="s">
        <v>245</v>
      </c>
      <c r="B212" s="158">
        <v>1.76651E-3</v>
      </c>
      <c r="C212" s="159">
        <v>4.8340902933089949E-7</v>
      </c>
      <c r="D212" s="158">
        <v>1.1869600000000001E-3</v>
      </c>
      <c r="E212" s="159">
        <v>1.3861621324654067E-7</v>
      </c>
      <c r="F212" s="158">
        <v>2.1020000000000001E-3</v>
      </c>
      <c r="G212" s="159">
        <v>2.8817512339504962E-7</v>
      </c>
      <c r="H212" s="159">
        <v>0.77091056143425218</v>
      </c>
      <c r="I212" s="160">
        <v>0.18991684168218703</v>
      </c>
    </row>
    <row r="213" spans="1:9" x14ac:dyDescent="0.25">
      <c r="A213" s="146" t="s">
        <v>184</v>
      </c>
      <c r="B213" s="158">
        <v>0.25986782999999997</v>
      </c>
      <c r="C213" s="159">
        <v>7.1113356536123306E-5</v>
      </c>
      <c r="D213" s="158">
        <v>2.2901619999999998E-2</v>
      </c>
      <c r="E213" s="159">
        <v>2.6745095383258405E-6</v>
      </c>
      <c r="F213" s="158">
        <v>2.0032000000000001E-3</v>
      </c>
      <c r="G213" s="159">
        <v>2.7463007002139077E-7</v>
      </c>
      <c r="H213" s="159">
        <v>-0.91253020528678752</v>
      </c>
      <c r="I213" s="160">
        <v>-0.99229146601177987</v>
      </c>
    </row>
    <row r="214" spans="1:9" x14ac:dyDescent="0.25">
      <c r="A214" s="146" t="s">
        <v>141</v>
      </c>
      <c r="B214" s="158">
        <v>7.1279999999999996E-2</v>
      </c>
      <c r="C214" s="159">
        <v>1.9505915964645834E-5</v>
      </c>
      <c r="D214" s="158">
        <v>2.13E-4</v>
      </c>
      <c r="E214" s="159">
        <v>2.4874682737003064E-8</v>
      </c>
      <c r="F214" s="158">
        <v>1.9719E-3</v>
      </c>
      <c r="G214" s="159">
        <v>2.7033897517730656E-7</v>
      </c>
      <c r="H214" s="159">
        <v>8.2577464788732389</v>
      </c>
      <c r="I214" s="160">
        <v>-0.97233585858585858</v>
      </c>
    </row>
    <row r="215" spans="1:9" x14ac:dyDescent="0.25">
      <c r="A215" s="146" t="s">
        <v>255</v>
      </c>
      <c r="B215" s="158">
        <v>1.6735E-2</v>
      </c>
      <c r="C215" s="159">
        <v>4.5795665497804162E-6</v>
      </c>
      <c r="D215" s="158">
        <v>3.7298930000000001E-2</v>
      </c>
      <c r="E215" s="159">
        <v>4.3558640853506371E-6</v>
      </c>
      <c r="F215" s="158">
        <v>1.604E-3</v>
      </c>
      <c r="G215" s="159">
        <v>2.1990147379907688E-7</v>
      </c>
      <c r="H215" s="159">
        <v>-0.95699608541049297</v>
      </c>
      <c r="I215" s="160">
        <v>-0.904152972811473</v>
      </c>
    </row>
    <row r="216" spans="1:9" x14ac:dyDescent="0.25">
      <c r="A216" s="146" t="s">
        <v>111</v>
      </c>
      <c r="B216" s="158">
        <v>0</v>
      </c>
      <c r="C216" s="159">
        <v>0</v>
      </c>
      <c r="D216" s="158">
        <v>0</v>
      </c>
      <c r="E216" s="159">
        <v>0</v>
      </c>
      <c r="F216" s="158">
        <v>1.1269100000000001E-3</v>
      </c>
      <c r="G216" s="159">
        <v>1.5449449491204347E-7</v>
      </c>
      <c r="H216" s="159" t="s">
        <v>629</v>
      </c>
      <c r="I216" s="160" t="s">
        <v>629</v>
      </c>
    </row>
    <row r="217" spans="1:9" x14ac:dyDescent="0.25">
      <c r="A217" s="146" t="s">
        <v>177</v>
      </c>
      <c r="B217" s="158">
        <v>0.10836016</v>
      </c>
      <c r="C217" s="159">
        <v>2.9652976639668589E-5</v>
      </c>
      <c r="D217" s="158">
        <v>6.1130999999999989E-4</v>
      </c>
      <c r="E217" s="159">
        <v>7.139033945519878E-8</v>
      </c>
      <c r="F217" s="158">
        <v>4.0000000000000002E-4</v>
      </c>
      <c r="G217" s="159">
        <v>5.4838272767849599E-8</v>
      </c>
      <c r="H217" s="159">
        <v>-0.34566750094060283</v>
      </c>
      <c r="I217" s="160">
        <v>-0.99630860641032648</v>
      </c>
    </row>
    <row r="218" spans="1:9" x14ac:dyDescent="0.25">
      <c r="A218" s="146" t="s">
        <v>90</v>
      </c>
      <c r="B218" s="158">
        <v>0</v>
      </c>
      <c r="C218" s="159">
        <v>0</v>
      </c>
      <c r="D218" s="158">
        <v>0</v>
      </c>
      <c r="E218" s="159">
        <v>0</v>
      </c>
      <c r="F218" s="158">
        <v>2.22E-4</v>
      </c>
      <c r="G218" s="159">
        <v>3.0435241386156525E-8</v>
      </c>
      <c r="H218" s="159" t="s">
        <v>629</v>
      </c>
      <c r="I218" s="160" t="s">
        <v>629</v>
      </c>
    </row>
    <row r="219" spans="1:9" x14ac:dyDescent="0.25">
      <c r="A219" s="146" t="s">
        <v>163</v>
      </c>
      <c r="B219" s="158">
        <v>0</v>
      </c>
      <c r="C219" s="159">
        <v>0</v>
      </c>
      <c r="D219" s="158">
        <v>0</v>
      </c>
      <c r="E219" s="159">
        <v>0</v>
      </c>
      <c r="F219" s="158">
        <v>2.05E-4</v>
      </c>
      <c r="G219" s="159">
        <v>2.8104614793522917E-8</v>
      </c>
      <c r="H219" s="159" t="s">
        <v>629</v>
      </c>
      <c r="I219" s="160" t="s">
        <v>629</v>
      </c>
    </row>
    <row r="220" spans="1:9" x14ac:dyDescent="0.25">
      <c r="A220" s="146" t="s">
        <v>246</v>
      </c>
      <c r="B220" s="158">
        <v>0</v>
      </c>
      <c r="C220" s="159">
        <v>0</v>
      </c>
      <c r="D220" s="158">
        <v>0</v>
      </c>
      <c r="E220" s="159">
        <v>0</v>
      </c>
      <c r="F220" s="158">
        <v>2.05E-4</v>
      </c>
      <c r="G220" s="159">
        <v>2.8104614793522917E-8</v>
      </c>
      <c r="H220" s="159" t="s">
        <v>629</v>
      </c>
      <c r="I220" s="160" t="s">
        <v>629</v>
      </c>
    </row>
    <row r="221" spans="1:9" x14ac:dyDescent="0.25">
      <c r="A221" s="146" t="s">
        <v>58</v>
      </c>
      <c r="B221" s="158">
        <v>5.0000000000000002E-5</v>
      </c>
      <c r="C221" s="159">
        <v>1.3682600985301513E-8</v>
      </c>
      <c r="D221" s="158">
        <v>2.0000000000000001E-4</v>
      </c>
      <c r="E221" s="159">
        <v>2.3356509612209452E-8</v>
      </c>
      <c r="F221" s="158">
        <v>2.0000000000000001E-4</v>
      </c>
      <c r="G221" s="159">
        <v>2.74191363839248E-8</v>
      </c>
      <c r="H221" s="159">
        <v>0</v>
      </c>
      <c r="I221" s="160">
        <v>3</v>
      </c>
    </row>
    <row r="222" spans="1:9" x14ac:dyDescent="0.25">
      <c r="A222" s="146" t="s">
        <v>45</v>
      </c>
      <c r="B222" s="158">
        <v>0</v>
      </c>
      <c r="C222" s="159">
        <v>0</v>
      </c>
      <c r="D222" s="158">
        <v>6.0460000000000002E-3</v>
      </c>
      <c r="E222" s="159">
        <v>7.0606728557709172E-7</v>
      </c>
      <c r="F222" s="158">
        <v>1.2195E-4</v>
      </c>
      <c r="G222" s="159">
        <v>1.6718818410098146E-8</v>
      </c>
      <c r="H222" s="159">
        <v>-0.97982963943102874</v>
      </c>
      <c r="I222" s="160" t="s">
        <v>629</v>
      </c>
    </row>
    <row r="223" spans="1:9" x14ac:dyDescent="0.25">
      <c r="A223" s="146" t="s">
        <v>93</v>
      </c>
      <c r="B223" s="158">
        <v>0</v>
      </c>
      <c r="C223" s="159">
        <v>0</v>
      </c>
      <c r="D223" s="158">
        <v>0.29763365000000003</v>
      </c>
      <c r="E223" s="159">
        <v>3.4758416035709919E-5</v>
      </c>
      <c r="F223" s="158">
        <v>7.7000000000000001E-5</v>
      </c>
      <c r="G223" s="159">
        <v>1.0556367507811047E-8</v>
      </c>
      <c r="H223" s="159">
        <v>-0.99974129269321532</v>
      </c>
      <c r="I223" s="160" t="s">
        <v>629</v>
      </c>
    </row>
    <row r="224" spans="1:9" x14ac:dyDescent="0.25">
      <c r="A224" s="146" t="s">
        <v>17</v>
      </c>
      <c r="B224" s="158">
        <v>4.7165E-4</v>
      </c>
      <c r="C224" s="159">
        <v>1.2906797509434916E-7</v>
      </c>
      <c r="D224" s="158">
        <v>0</v>
      </c>
      <c r="E224" s="159">
        <v>0</v>
      </c>
      <c r="F224" s="158">
        <v>6.798000000000001E-5</v>
      </c>
      <c r="G224" s="159">
        <v>9.3197644568960396E-9</v>
      </c>
      <c r="H224" s="159" t="s">
        <v>629</v>
      </c>
      <c r="I224" s="160">
        <v>-0.85586769850524758</v>
      </c>
    </row>
    <row r="225" spans="1:9" x14ac:dyDescent="0.25">
      <c r="A225" s="146" t="s">
        <v>140</v>
      </c>
      <c r="B225" s="158">
        <v>2.2599999999999999E-3</v>
      </c>
      <c r="C225" s="159">
        <v>6.1845356453562827E-7</v>
      </c>
      <c r="D225" s="158">
        <v>9.7490000000000007E-3</v>
      </c>
      <c r="E225" s="159">
        <v>1.1385130610471497E-6</v>
      </c>
      <c r="F225" s="158">
        <v>6.4999999999999994E-5</v>
      </c>
      <c r="G225" s="159">
        <v>8.9112193247755581E-9</v>
      </c>
      <c r="H225" s="159">
        <v>-0.9933326495025131</v>
      </c>
      <c r="I225" s="160">
        <v>-0.97123893805309736</v>
      </c>
    </row>
    <row r="226" spans="1:9" x14ac:dyDescent="0.25">
      <c r="A226" s="146" t="s">
        <v>13</v>
      </c>
      <c r="B226" s="158">
        <v>0</v>
      </c>
      <c r="C226" s="159">
        <v>0</v>
      </c>
      <c r="D226" s="158">
        <v>0</v>
      </c>
      <c r="E226" s="159">
        <v>0</v>
      </c>
      <c r="F226" s="158">
        <v>4.0000000000000003E-5</v>
      </c>
      <c r="G226" s="159">
        <v>5.4838272767849603E-9</v>
      </c>
      <c r="H226" s="159" t="s">
        <v>629</v>
      </c>
      <c r="I226" s="160" t="s">
        <v>629</v>
      </c>
    </row>
    <row r="227" spans="1:9" x14ac:dyDescent="0.25">
      <c r="A227" s="146" t="s">
        <v>55</v>
      </c>
      <c r="B227" s="158">
        <v>0</v>
      </c>
      <c r="C227" s="159">
        <v>0</v>
      </c>
      <c r="D227" s="158">
        <v>0</v>
      </c>
      <c r="E227" s="159">
        <v>0</v>
      </c>
      <c r="F227" s="158">
        <v>2.0420000000000001E-5</v>
      </c>
      <c r="G227" s="159">
        <v>2.7994938247987219E-9</v>
      </c>
      <c r="H227" s="159" t="s">
        <v>629</v>
      </c>
      <c r="I227" s="160" t="s">
        <v>629</v>
      </c>
    </row>
    <row r="228" spans="1:9" x14ac:dyDescent="0.25">
      <c r="A228" s="146" t="s">
        <v>14</v>
      </c>
      <c r="B228" s="158">
        <v>2.9710500000000003E-3</v>
      </c>
      <c r="C228" s="159">
        <v>8.1303383314760121E-7</v>
      </c>
      <c r="D228" s="158">
        <v>7.6050000000000006E-2</v>
      </c>
      <c r="E228" s="159">
        <v>8.8813127800426449E-6</v>
      </c>
      <c r="F228" s="158">
        <v>0</v>
      </c>
      <c r="G228" s="159">
        <v>0</v>
      </c>
      <c r="H228" s="159">
        <v>-1</v>
      </c>
      <c r="I228" s="160">
        <v>-1</v>
      </c>
    </row>
    <row r="229" spans="1:9" x14ac:dyDescent="0.25">
      <c r="A229" s="146" t="s">
        <v>15</v>
      </c>
      <c r="B229" s="158">
        <v>0</v>
      </c>
      <c r="C229" s="159">
        <v>0</v>
      </c>
      <c r="D229" s="158">
        <v>0</v>
      </c>
      <c r="E229" s="159">
        <v>0</v>
      </c>
      <c r="F229" s="158">
        <v>0</v>
      </c>
      <c r="G229" s="159">
        <v>0</v>
      </c>
      <c r="H229" s="159" t="s">
        <v>629</v>
      </c>
      <c r="I229" s="160" t="s">
        <v>629</v>
      </c>
    </row>
    <row r="230" spans="1:9" x14ac:dyDescent="0.25">
      <c r="A230" s="146" t="s">
        <v>18</v>
      </c>
      <c r="B230" s="158">
        <v>1.3595999999999999E-3</v>
      </c>
      <c r="C230" s="159">
        <v>3.7205728599231869E-7</v>
      </c>
      <c r="D230" s="158">
        <v>0.28485811999999999</v>
      </c>
      <c r="E230" s="159">
        <v>3.3266457089479564E-5</v>
      </c>
      <c r="F230" s="158">
        <v>0</v>
      </c>
      <c r="G230" s="159">
        <v>0</v>
      </c>
      <c r="H230" s="159">
        <v>-1</v>
      </c>
      <c r="I230" s="160">
        <v>-1</v>
      </c>
    </row>
    <row r="231" spans="1:9" x14ac:dyDescent="0.25">
      <c r="A231" s="146" t="s">
        <v>29</v>
      </c>
      <c r="B231" s="158">
        <v>0</v>
      </c>
      <c r="C231" s="159">
        <v>0</v>
      </c>
      <c r="D231" s="158">
        <v>0</v>
      </c>
      <c r="E231" s="159">
        <v>0</v>
      </c>
      <c r="F231" s="158">
        <v>0</v>
      </c>
      <c r="G231" s="159">
        <v>0</v>
      </c>
      <c r="H231" s="159" t="s">
        <v>629</v>
      </c>
      <c r="I231" s="160" t="s">
        <v>629</v>
      </c>
    </row>
    <row r="232" spans="1:9" x14ac:dyDescent="0.25">
      <c r="A232" s="146" t="s">
        <v>38</v>
      </c>
      <c r="B232" s="158">
        <v>0</v>
      </c>
      <c r="C232" s="159">
        <v>0</v>
      </c>
      <c r="D232" s="158">
        <v>0</v>
      </c>
      <c r="E232" s="159">
        <v>0</v>
      </c>
      <c r="F232" s="158">
        <v>0</v>
      </c>
      <c r="G232" s="159">
        <v>0</v>
      </c>
      <c r="H232" s="159" t="s">
        <v>629</v>
      </c>
      <c r="I232" s="160" t="s">
        <v>629</v>
      </c>
    </row>
    <row r="233" spans="1:9" x14ac:dyDescent="0.25">
      <c r="A233" s="146" t="s">
        <v>41</v>
      </c>
      <c r="B233" s="158">
        <v>0</v>
      </c>
      <c r="C233" s="159">
        <v>0</v>
      </c>
      <c r="D233" s="158">
        <v>0</v>
      </c>
      <c r="E233" s="159">
        <v>0</v>
      </c>
      <c r="F233" s="158">
        <v>0</v>
      </c>
      <c r="G233" s="159">
        <v>0</v>
      </c>
      <c r="H233" s="159" t="s">
        <v>629</v>
      </c>
      <c r="I233" s="160" t="s">
        <v>629</v>
      </c>
    </row>
    <row r="234" spans="1:9" x14ac:dyDescent="0.25">
      <c r="A234" s="146" t="s">
        <v>43</v>
      </c>
      <c r="B234" s="158">
        <v>0.84826000000000001</v>
      </c>
      <c r="C234" s="159">
        <v>2.3212806223583721E-4</v>
      </c>
      <c r="D234" s="158">
        <v>0</v>
      </c>
      <c r="E234" s="159">
        <v>0</v>
      </c>
      <c r="F234" s="158">
        <v>0</v>
      </c>
      <c r="G234" s="159">
        <v>0</v>
      </c>
      <c r="H234" s="159" t="s">
        <v>629</v>
      </c>
      <c r="I234" s="160">
        <v>-1</v>
      </c>
    </row>
    <row r="235" spans="1:9" x14ac:dyDescent="0.25">
      <c r="A235" s="146" t="s">
        <v>46</v>
      </c>
      <c r="B235" s="158">
        <v>0</v>
      </c>
      <c r="C235" s="159">
        <v>0</v>
      </c>
      <c r="D235" s="158">
        <v>0</v>
      </c>
      <c r="E235" s="159">
        <v>0</v>
      </c>
      <c r="F235" s="158">
        <v>0</v>
      </c>
      <c r="G235" s="159">
        <v>0</v>
      </c>
      <c r="H235" s="159" t="s">
        <v>629</v>
      </c>
      <c r="I235" s="160" t="s">
        <v>629</v>
      </c>
    </row>
    <row r="236" spans="1:9" x14ac:dyDescent="0.25">
      <c r="A236" s="146" t="s">
        <v>52</v>
      </c>
      <c r="B236" s="158">
        <v>0</v>
      </c>
      <c r="C236" s="159">
        <v>0</v>
      </c>
      <c r="D236" s="158">
        <v>0</v>
      </c>
      <c r="E236" s="159">
        <v>0</v>
      </c>
      <c r="F236" s="158">
        <v>0</v>
      </c>
      <c r="G236" s="159">
        <v>0</v>
      </c>
      <c r="H236" s="159" t="s">
        <v>629</v>
      </c>
      <c r="I236" s="160" t="s">
        <v>629</v>
      </c>
    </row>
    <row r="237" spans="1:9" x14ac:dyDescent="0.25">
      <c r="A237" s="146" t="s">
        <v>54</v>
      </c>
      <c r="B237" s="158">
        <v>0</v>
      </c>
      <c r="C237" s="159">
        <v>0</v>
      </c>
      <c r="D237" s="158">
        <v>0</v>
      </c>
      <c r="E237" s="159">
        <v>0</v>
      </c>
      <c r="F237" s="158">
        <v>0</v>
      </c>
      <c r="G237" s="159">
        <v>0</v>
      </c>
      <c r="H237" s="159" t="s">
        <v>629</v>
      </c>
      <c r="I237" s="160" t="s">
        <v>629</v>
      </c>
    </row>
    <row r="238" spans="1:9" x14ac:dyDescent="0.25">
      <c r="A238" s="146" t="s">
        <v>56</v>
      </c>
      <c r="B238" s="158">
        <v>0</v>
      </c>
      <c r="C238" s="159">
        <v>0</v>
      </c>
      <c r="D238" s="158">
        <v>0</v>
      </c>
      <c r="E238" s="159">
        <v>0</v>
      </c>
      <c r="F238" s="158">
        <v>0</v>
      </c>
      <c r="G238" s="159">
        <v>0</v>
      </c>
      <c r="H238" s="159" t="s">
        <v>629</v>
      </c>
      <c r="I238" s="160" t="s">
        <v>629</v>
      </c>
    </row>
    <row r="239" spans="1:9" x14ac:dyDescent="0.25">
      <c r="A239" s="146" t="s">
        <v>57</v>
      </c>
      <c r="B239" s="158">
        <v>0</v>
      </c>
      <c r="C239" s="159">
        <v>0</v>
      </c>
      <c r="D239" s="158">
        <v>0</v>
      </c>
      <c r="E239" s="159">
        <v>0</v>
      </c>
      <c r="F239" s="158">
        <v>0</v>
      </c>
      <c r="G239" s="159">
        <v>0</v>
      </c>
      <c r="H239" s="159" t="s">
        <v>629</v>
      </c>
      <c r="I239" s="160" t="s">
        <v>629</v>
      </c>
    </row>
    <row r="240" spans="1:9" s="2" customFormat="1" ht="14" x14ac:dyDescent="0.3">
      <c r="A240" s="146" t="s">
        <v>68</v>
      </c>
      <c r="B240" s="158">
        <v>0</v>
      </c>
      <c r="C240" s="159">
        <v>0</v>
      </c>
      <c r="D240" s="158">
        <v>0</v>
      </c>
      <c r="E240" s="159">
        <v>0</v>
      </c>
      <c r="F240" s="158">
        <v>0</v>
      </c>
      <c r="G240" s="159">
        <v>0</v>
      </c>
      <c r="H240" s="159" t="s">
        <v>629</v>
      </c>
      <c r="I240" s="160" t="s">
        <v>629</v>
      </c>
    </row>
    <row r="241" spans="1:9" x14ac:dyDescent="0.25">
      <c r="A241" s="146" t="s">
        <v>69</v>
      </c>
      <c r="B241" s="158">
        <v>0</v>
      </c>
      <c r="C241" s="159">
        <v>0</v>
      </c>
      <c r="D241" s="158">
        <v>0</v>
      </c>
      <c r="E241" s="159">
        <v>0</v>
      </c>
      <c r="F241" s="158">
        <v>0</v>
      </c>
      <c r="G241" s="159">
        <v>0</v>
      </c>
      <c r="H241" s="159" t="s">
        <v>629</v>
      </c>
      <c r="I241" s="160" t="s">
        <v>629</v>
      </c>
    </row>
    <row r="242" spans="1:9" x14ac:dyDescent="0.25">
      <c r="A242" s="146" t="s">
        <v>78</v>
      </c>
      <c r="B242" s="158">
        <v>0</v>
      </c>
      <c r="C242" s="159">
        <v>0</v>
      </c>
      <c r="D242" s="158">
        <v>3.6000000000000002E-4</v>
      </c>
      <c r="E242" s="159">
        <v>4.2041717301977012E-8</v>
      </c>
      <c r="F242" s="158">
        <v>0</v>
      </c>
      <c r="G242" s="159">
        <v>0</v>
      </c>
      <c r="H242" s="159">
        <v>-1</v>
      </c>
      <c r="I242" s="160" t="s">
        <v>629</v>
      </c>
    </row>
    <row r="243" spans="1:9" x14ac:dyDescent="0.25">
      <c r="A243" s="146" t="s">
        <v>79</v>
      </c>
      <c r="B243" s="158">
        <v>3.6089999999999998E-3</v>
      </c>
      <c r="C243" s="159">
        <v>9.876101391190631E-7</v>
      </c>
      <c r="D243" s="158">
        <v>0</v>
      </c>
      <c r="E243" s="159">
        <v>0</v>
      </c>
      <c r="F243" s="158">
        <v>0</v>
      </c>
      <c r="G243" s="159">
        <v>0</v>
      </c>
      <c r="H243" s="159" t="s">
        <v>629</v>
      </c>
      <c r="I243" s="160">
        <v>-1</v>
      </c>
    </row>
    <row r="244" spans="1:9" x14ac:dyDescent="0.25">
      <c r="A244" s="146" t="s">
        <v>83</v>
      </c>
      <c r="B244" s="158">
        <v>0.11193</v>
      </c>
      <c r="C244" s="159">
        <v>3.0629870565695962E-5</v>
      </c>
      <c r="D244" s="158">
        <v>0.31274999999999997</v>
      </c>
      <c r="E244" s="159">
        <v>3.6523741906092526E-5</v>
      </c>
      <c r="F244" s="158">
        <v>0</v>
      </c>
      <c r="G244" s="159">
        <v>0</v>
      </c>
      <c r="H244" s="159">
        <v>-1</v>
      </c>
      <c r="I244" s="160">
        <v>-1</v>
      </c>
    </row>
    <row r="245" spans="1:9" x14ac:dyDescent="0.25">
      <c r="A245" s="146" t="s">
        <v>84</v>
      </c>
      <c r="B245" s="158">
        <v>0</v>
      </c>
      <c r="C245" s="159">
        <v>0</v>
      </c>
      <c r="D245" s="158">
        <v>6.7500000000000004E-4</v>
      </c>
      <c r="E245" s="159">
        <v>7.8828219941206901E-8</v>
      </c>
      <c r="F245" s="158">
        <v>0</v>
      </c>
      <c r="G245" s="159">
        <v>0</v>
      </c>
      <c r="H245" s="159">
        <v>-1</v>
      </c>
      <c r="I245" s="160" t="s">
        <v>629</v>
      </c>
    </row>
    <row r="246" spans="1:9" x14ac:dyDescent="0.25">
      <c r="A246" s="146" t="s">
        <v>85</v>
      </c>
      <c r="B246" s="158">
        <v>0</v>
      </c>
      <c r="C246" s="159">
        <v>0</v>
      </c>
      <c r="D246" s="158">
        <v>0</v>
      </c>
      <c r="E246" s="159">
        <v>0</v>
      </c>
      <c r="F246" s="158">
        <v>0</v>
      </c>
      <c r="G246" s="159">
        <v>0</v>
      </c>
      <c r="H246" s="159" t="s">
        <v>629</v>
      </c>
      <c r="I246" s="160" t="s">
        <v>629</v>
      </c>
    </row>
    <row r="247" spans="1:9" x14ac:dyDescent="0.25">
      <c r="A247" s="146" t="s">
        <v>86</v>
      </c>
      <c r="B247" s="158">
        <v>0</v>
      </c>
      <c r="C247" s="159">
        <v>0</v>
      </c>
      <c r="D247" s="158">
        <v>0</v>
      </c>
      <c r="E247" s="159">
        <v>0</v>
      </c>
      <c r="F247" s="158">
        <v>0</v>
      </c>
      <c r="G247" s="159">
        <v>0</v>
      </c>
      <c r="H247" s="159" t="s">
        <v>629</v>
      </c>
      <c r="I247" s="160" t="s">
        <v>629</v>
      </c>
    </row>
    <row r="248" spans="1:9" x14ac:dyDescent="0.25">
      <c r="A248" s="146" t="s">
        <v>92</v>
      </c>
      <c r="B248" s="158">
        <v>1.9275E-2</v>
      </c>
      <c r="C248" s="159">
        <v>5.2746426798337326E-6</v>
      </c>
      <c r="D248" s="158">
        <v>6.8129100000000001E-3</v>
      </c>
      <c r="E248" s="159">
        <v>7.9562898951058942E-7</v>
      </c>
      <c r="F248" s="158">
        <v>0</v>
      </c>
      <c r="G248" s="159">
        <v>0</v>
      </c>
      <c r="H248" s="159">
        <v>-1</v>
      </c>
      <c r="I248" s="160">
        <v>-1</v>
      </c>
    </row>
    <row r="249" spans="1:9" x14ac:dyDescent="0.25">
      <c r="A249" s="146" t="s">
        <v>94</v>
      </c>
      <c r="B249" s="158">
        <v>6.0000000000000002E-5</v>
      </c>
      <c r="C249" s="159">
        <v>1.6419121182361815E-8</v>
      </c>
      <c r="D249" s="158">
        <v>1.0000000000000001E-5</v>
      </c>
      <c r="E249" s="159">
        <v>1.1678254806104725E-9</v>
      </c>
      <c r="F249" s="158">
        <v>0</v>
      </c>
      <c r="G249" s="159">
        <v>0</v>
      </c>
      <c r="H249" s="159">
        <v>-1</v>
      </c>
      <c r="I249" s="160">
        <v>-1</v>
      </c>
    </row>
    <row r="250" spans="1:9" x14ac:dyDescent="0.25">
      <c r="A250" s="146" t="s">
        <v>95</v>
      </c>
      <c r="B250" s="158">
        <v>0</v>
      </c>
      <c r="C250" s="159">
        <v>0</v>
      </c>
      <c r="D250" s="158">
        <v>6.0824000000000003E-2</v>
      </c>
      <c r="E250" s="159">
        <v>7.1031817032651385E-6</v>
      </c>
      <c r="F250" s="158">
        <v>0</v>
      </c>
      <c r="G250" s="159">
        <v>0</v>
      </c>
      <c r="H250" s="159">
        <v>-1</v>
      </c>
      <c r="I250" s="160" t="s">
        <v>629</v>
      </c>
    </row>
    <row r="251" spans="1:9" x14ac:dyDescent="0.25">
      <c r="A251" s="146" t="s">
        <v>100</v>
      </c>
      <c r="B251" s="158">
        <v>0</v>
      </c>
      <c r="C251" s="159">
        <v>0</v>
      </c>
      <c r="D251" s="158">
        <v>2.2499999999999998E-3</v>
      </c>
      <c r="E251" s="159">
        <v>2.6276073313735631E-7</v>
      </c>
      <c r="F251" s="158">
        <v>0</v>
      </c>
      <c r="G251" s="159">
        <v>0</v>
      </c>
      <c r="H251" s="159">
        <v>-1</v>
      </c>
      <c r="I251" s="160" t="s">
        <v>629</v>
      </c>
    </row>
    <row r="252" spans="1:9" x14ac:dyDescent="0.25">
      <c r="A252" s="146" t="s">
        <v>110</v>
      </c>
      <c r="B252" s="158">
        <v>7.7972900000000001E-3</v>
      </c>
      <c r="C252" s="159">
        <v>2.1337441567336327E-6</v>
      </c>
      <c r="D252" s="158">
        <v>0</v>
      </c>
      <c r="E252" s="159">
        <v>0</v>
      </c>
      <c r="F252" s="158">
        <v>0</v>
      </c>
      <c r="G252" s="159">
        <v>0</v>
      </c>
      <c r="H252" s="159" t="s">
        <v>629</v>
      </c>
      <c r="I252" s="160">
        <v>-1</v>
      </c>
    </row>
    <row r="253" spans="1:9" x14ac:dyDescent="0.25">
      <c r="A253" s="146" t="s">
        <v>124</v>
      </c>
      <c r="B253" s="158">
        <v>0</v>
      </c>
      <c r="C253" s="159">
        <v>0</v>
      </c>
      <c r="D253" s="158">
        <v>7.4999999999999993E-5</v>
      </c>
      <c r="E253" s="159">
        <v>8.7586911045785423E-9</v>
      </c>
      <c r="F253" s="158">
        <v>0</v>
      </c>
      <c r="G253" s="159">
        <v>0</v>
      </c>
      <c r="H253" s="159">
        <v>-1</v>
      </c>
      <c r="I253" s="160" t="s">
        <v>629</v>
      </c>
    </row>
    <row r="254" spans="1:9" x14ac:dyDescent="0.25">
      <c r="A254" s="146" t="s">
        <v>131</v>
      </c>
      <c r="B254" s="158">
        <v>1.0535399999999999E-3</v>
      </c>
      <c r="C254" s="159">
        <v>2.8830334884109109E-7</v>
      </c>
      <c r="D254" s="158">
        <v>1E-4</v>
      </c>
      <c r="E254" s="159">
        <v>1.1678254806104726E-8</v>
      </c>
      <c r="F254" s="158">
        <v>0</v>
      </c>
      <c r="G254" s="159">
        <v>0</v>
      </c>
      <c r="H254" s="159">
        <v>-1</v>
      </c>
      <c r="I254" s="160">
        <v>-1</v>
      </c>
    </row>
    <row r="255" spans="1:9" x14ac:dyDescent="0.25">
      <c r="A255" s="146" t="s">
        <v>137</v>
      </c>
      <c r="B255" s="158">
        <v>1.7514999999999999E-2</v>
      </c>
      <c r="C255" s="159">
        <v>4.7930151251511194E-6</v>
      </c>
      <c r="D255" s="158">
        <v>4.9820000000000003E-3</v>
      </c>
      <c r="E255" s="159">
        <v>5.8181065444013747E-7</v>
      </c>
      <c r="F255" s="158">
        <v>0</v>
      </c>
      <c r="G255" s="159">
        <v>0</v>
      </c>
      <c r="H255" s="159">
        <v>-1</v>
      </c>
      <c r="I255" s="160">
        <v>-1</v>
      </c>
    </row>
    <row r="256" spans="1:9" x14ac:dyDescent="0.25">
      <c r="A256" s="146" t="s">
        <v>153</v>
      </c>
      <c r="B256" s="158">
        <v>0</v>
      </c>
      <c r="C256" s="159">
        <v>0</v>
      </c>
      <c r="D256" s="158">
        <v>0.28196442999999999</v>
      </c>
      <c r="E256" s="159">
        <v>3.2928524597980792E-5</v>
      </c>
      <c r="F256" s="158">
        <v>0</v>
      </c>
      <c r="G256" s="159">
        <v>0</v>
      </c>
      <c r="H256" s="159">
        <v>-1</v>
      </c>
      <c r="I256" s="160" t="s">
        <v>629</v>
      </c>
    </row>
    <row r="257" spans="1:9" x14ac:dyDescent="0.25">
      <c r="A257" s="146" t="s">
        <v>158</v>
      </c>
      <c r="B257" s="158">
        <v>0</v>
      </c>
      <c r="C257" s="159">
        <v>0</v>
      </c>
      <c r="D257" s="158">
        <v>0</v>
      </c>
      <c r="E257" s="159">
        <v>0</v>
      </c>
      <c r="F257" s="158">
        <v>0</v>
      </c>
      <c r="G257" s="159">
        <v>0</v>
      </c>
      <c r="H257" s="159" t="s">
        <v>629</v>
      </c>
      <c r="I257" s="160" t="s">
        <v>629</v>
      </c>
    </row>
    <row r="258" spans="1:9" x14ac:dyDescent="0.25">
      <c r="A258" s="146" t="s">
        <v>161</v>
      </c>
      <c r="B258" s="158">
        <v>1.69352781</v>
      </c>
      <c r="C258" s="159">
        <v>4.6343730563483024E-4</v>
      </c>
      <c r="D258" s="158">
        <v>4.8000000000000001E-4</v>
      </c>
      <c r="E258" s="159">
        <v>5.6055623069302679E-8</v>
      </c>
      <c r="F258" s="158">
        <v>0</v>
      </c>
      <c r="G258" s="159">
        <v>0</v>
      </c>
      <c r="H258" s="159">
        <v>-1</v>
      </c>
      <c r="I258" s="160">
        <v>-1</v>
      </c>
    </row>
    <row r="259" spans="1:9" x14ac:dyDescent="0.25">
      <c r="A259" s="146" t="s">
        <v>165</v>
      </c>
      <c r="B259" s="158">
        <v>0</v>
      </c>
      <c r="C259" s="159">
        <v>0</v>
      </c>
      <c r="D259" s="158">
        <v>0</v>
      </c>
      <c r="E259" s="159">
        <v>0</v>
      </c>
      <c r="F259" s="158">
        <v>0</v>
      </c>
      <c r="G259" s="159">
        <v>0</v>
      </c>
      <c r="H259" s="159" t="s">
        <v>629</v>
      </c>
      <c r="I259" s="160" t="s">
        <v>629</v>
      </c>
    </row>
    <row r="260" spans="1:9" x14ac:dyDescent="0.25">
      <c r="A260" s="146" t="s">
        <v>167</v>
      </c>
      <c r="B260" s="158">
        <v>4.14139E-3</v>
      </c>
      <c r="C260" s="159">
        <v>1.1332997378903566E-6</v>
      </c>
      <c r="D260" s="158">
        <v>0</v>
      </c>
      <c r="E260" s="159">
        <v>0</v>
      </c>
      <c r="F260" s="158">
        <v>0</v>
      </c>
      <c r="G260" s="159">
        <v>0</v>
      </c>
      <c r="H260" s="159" t="s">
        <v>629</v>
      </c>
      <c r="I260" s="160">
        <v>-1</v>
      </c>
    </row>
    <row r="261" spans="1:9" x14ac:dyDescent="0.25">
      <c r="A261" s="146" t="s">
        <v>168</v>
      </c>
      <c r="B261" s="158">
        <v>1.4999999999999999E-4</v>
      </c>
      <c r="C261" s="159">
        <v>4.1047802955904535E-8</v>
      </c>
      <c r="D261" s="158">
        <v>9.1956429999999992E-2</v>
      </c>
      <c r="E261" s="159">
        <v>1.0738906205997326E-5</v>
      </c>
      <c r="F261" s="158">
        <v>0</v>
      </c>
      <c r="G261" s="159">
        <v>0</v>
      </c>
      <c r="H261" s="159">
        <v>-1</v>
      </c>
      <c r="I261" s="160">
        <v>-1</v>
      </c>
    </row>
    <row r="262" spans="1:9" x14ac:dyDescent="0.25">
      <c r="A262" s="146" t="s">
        <v>178</v>
      </c>
      <c r="B262" s="158">
        <v>0</v>
      </c>
      <c r="C262" s="159">
        <v>0</v>
      </c>
      <c r="D262" s="158">
        <v>3.7651999999999998E-4</v>
      </c>
      <c r="E262" s="159">
        <v>4.3970964995945507E-8</v>
      </c>
      <c r="F262" s="158">
        <v>0</v>
      </c>
      <c r="G262" s="159">
        <v>0</v>
      </c>
      <c r="H262" s="159">
        <v>-1</v>
      </c>
      <c r="I262" s="160" t="s">
        <v>629</v>
      </c>
    </row>
    <row r="263" spans="1:9" x14ac:dyDescent="0.25">
      <c r="A263" s="146" t="s">
        <v>227</v>
      </c>
      <c r="B263" s="158">
        <v>0</v>
      </c>
      <c r="C263" s="159">
        <v>0</v>
      </c>
      <c r="D263" s="158">
        <v>0.68484999999999996</v>
      </c>
      <c r="E263" s="159">
        <v>7.9978528039608199E-5</v>
      </c>
      <c r="F263" s="158">
        <v>0</v>
      </c>
      <c r="G263" s="159">
        <v>0</v>
      </c>
      <c r="H263" s="159">
        <v>-1</v>
      </c>
      <c r="I263" s="160" t="s">
        <v>629</v>
      </c>
    </row>
    <row r="264" spans="1:9" x14ac:dyDescent="0.25">
      <c r="A264" s="146" t="s">
        <v>258</v>
      </c>
      <c r="B264" s="158">
        <v>0</v>
      </c>
      <c r="C264" s="159">
        <v>0</v>
      </c>
      <c r="D264" s="158">
        <v>0</v>
      </c>
      <c r="E264" s="159">
        <v>0</v>
      </c>
      <c r="F264" s="158">
        <v>0</v>
      </c>
      <c r="G264" s="159">
        <v>0</v>
      </c>
      <c r="H264" s="159" t="s">
        <v>629</v>
      </c>
      <c r="I264" s="160" t="s">
        <v>629</v>
      </c>
    </row>
    <row r="265" spans="1:9" x14ac:dyDescent="0.25">
      <c r="A265" s="146" t="s">
        <v>259</v>
      </c>
      <c r="B265" s="158">
        <v>0</v>
      </c>
      <c r="C265" s="159">
        <v>0</v>
      </c>
      <c r="D265" s="158">
        <v>0</v>
      </c>
      <c r="E265" s="159">
        <v>0</v>
      </c>
      <c r="F265" s="158">
        <v>0</v>
      </c>
      <c r="G265" s="159">
        <v>0</v>
      </c>
      <c r="H265" s="159" t="s">
        <v>629</v>
      </c>
      <c r="I265" s="160" t="s">
        <v>629</v>
      </c>
    </row>
    <row r="266" spans="1:9" x14ac:dyDescent="0.25">
      <c r="A266" s="146" t="s">
        <v>260</v>
      </c>
      <c r="B266" s="158">
        <v>0</v>
      </c>
      <c r="C266" s="159">
        <v>0</v>
      </c>
      <c r="D266" s="158">
        <v>0</v>
      </c>
      <c r="E266" s="159">
        <v>0</v>
      </c>
      <c r="F266" s="158">
        <v>0</v>
      </c>
      <c r="G266" s="159">
        <v>0</v>
      </c>
      <c r="H266" s="159" t="s">
        <v>629</v>
      </c>
      <c r="I266" s="160" t="s">
        <v>629</v>
      </c>
    </row>
    <row r="267" spans="1:9" x14ac:dyDescent="0.25">
      <c r="A267" s="146" t="s">
        <v>262</v>
      </c>
      <c r="B267" s="158">
        <v>0</v>
      </c>
      <c r="C267" s="159">
        <v>0</v>
      </c>
      <c r="D267" s="158">
        <v>0</v>
      </c>
      <c r="E267" s="159">
        <v>0</v>
      </c>
      <c r="F267" s="158">
        <v>0</v>
      </c>
      <c r="G267" s="159">
        <v>0</v>
      </c>
      <c r="H267" s="159" t="s">
        <v>629</v>
      </c>
      <c r="I267" s="160" t="s">
        <v>629</v>
      </c>
    </row>
    <row r="268" spans="1:9" x14ac:dyDescent="0.25">
      <c r="A268" s="146" t="s">
        <v>263</v>
      </c>
      <c r="B268" s="158">
        <v>0</v>
      </c>
      <c r="C268" s="159">
        <v>0</v>
      </c>
      <c r="D268" s="158">
        <v>0</v>
      </c>
      <c r="E268" s="159">
        <v>0</v>
      </c>
      <c r="F268" s="158">
        <v>0</v>
      </c>
      <c r="G268" s="159">
        <v>0</v>
      </c>
      <c r="H268" s="159" t="s">
        <v>629</v>
      </c>
      <c r="I268" s="160" t="s">
        <v>629</v>
      </c>
    </row>
    <row r="269" spans="1:9" x14ac:dyDescent="0.25">
      <c r="B269" s="17">
        <v>3654.2759709000015</v>
      </c>
      <c r="C269" s="159">
        <v>1</v>
      </c>
      <c r="D269" s="17">
        <v>8562.9232843699992</v>
      </c>
      <c r="E269" s="159">
        <v>1</v>
      </c>
      <c r="F269" s="17">
        <v>7294.1757610299992</v>
      </c>
      <c r="G269" s="159">
        <v>1</v>
      </c>
      <c r="H269" s="159">
        <v>-0.14816756862178826</v>
      </c>
      <c r="I269" s="160">
        <v>0.99606592909662939</v>
      </c>
    </row>
  </sheetData>
  <sortState xmlns:xlrd2="http://schemas.microsoft.com/office/spreadsheetml/2017/richdata2" ref="A5:I268">
    <sortCondition descending="1" ref="F5:F268"/>
  </sortState>
  <mergeCells count="7">
    <mergeCell ref="A3:A4"/>
    <mergeCell ref="B3:C3"/>
    <mergeCell ref="D3:E3"/>
    <mergeCell ref="F3:G3"/>
    <mergeCell ref="K2:L2"/>
    <mergeCell ref="H3:H4"/>
    <mergeCell ref="I3:I4"/>
  </mergeCells>
  <hyperlinks>
    <hyperlink ref="K2" location="'Table of Content'!A1" display="Table of Content" xr:uid="{00000000-0004-0000-0B00-000000000000}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L228"/>
  <sheetViews>
    <sheetView workbookViewId="0">
      <selection activeCell="K2" sqref="K2:L2"/>
    </sheetView>
  </sheetViews>
  <sheetFormatPr defaultColWidth="9.1796875" defaultRowHeight="13.5" x14ac:dyDescent="0.25"/>
  <cols>
    <col min="1" max="1" width="38.1796875" style="3" customWidth="1"/>
    <col min="2" max="2" width="15" style="3" bestFit="1" customWidth="1"/>
    <col min="3" max="3" width="8.26953125" style="3" bestFit="1" customWidth="1"/>
    <col min="4" max="4" width="12.1796875" style="3" bestFit="1" customWidth="1"/>
    <col min="5" max="5" width="8.26953125" style="3" bestFit="1" customWidth="1"/>
    <col min="6" max="6" width="12.1796875" style="3" bestFit="1" customWidth="1"/>
    <col min="7" max="7" width="8.54296875" style="3" bestFit="1" customWidth="1"/>
    <col min="8" max="8" width="11.26953125" style="3" bestFit="1" customWidth="1"/>
    <col min="9" max="9" width="15.54296875" style="3" customWidth="1"/>
    <col min="10" max="10" width="11" style="3" customWidth="1"/>
    <col min="11" max="16384" width="9.1796875" style="3"/>
  </cols>
  <sheetData>
    <row r="1" spans="1:12" ht="14" x14ac:dyDescent="0.3">
      <c r="A1" s="2" t="s">
        <v>448</v>
      </c>
      <c r="B1" s="2"/>
      <c r="C1" s="2"/>
      <c r="D1" s="2"/>
      <c r="E1" s="2"/>
      <c r="F1" s="2"/>
      <c r="G1" s="2"/>
      <c r="H1" s="2"/>
      <c r="I1" s="2"/>
    </row>
    <row r="2" spans="1:12" x14ac:dyDescent="0.25">
      <c r="K2" s="251" t="s">
        <v>353</v>
      </c>
      <c r="L2" s="251"/>
    </row>
    <row r="3" spans="1:12" ht="14" x14ac:dyDescent="0.25">
      <c r="A3" s="252" t="s">
        <v>265</v>
      </c>
      <c r="B3" s="268">
        <v>44378</v>
      </c>
      <c r="C3" s="268"/>
      <c r="D3" s="268">
        <v>44713</v>
      </c>
      <c r="E3" s="268"/>
      <c r="F3" s="268">
        <v>44743</v>
      </c>
      <c r="G3" s="268"/>
      <c r="H3" s="252" t="s">
        <v>327</v>
      </c>
      <c r="I3" s="252" t="s">
        <v>356</v>
      </c>
      <c r="J3" s="25"/>
    </row>
    <row r="4" spans="1:12" ht="14" x14ac:dyDescent="0.25">
      <c r="A4" s="252"/>
      <c r="B4" s="102" t="s">
        <v>328</v>
      </c>
      <c r="C4" s="102" t="s">
        <v>329</v>
      </c>
      <c r="D4" s="102" t="s">
        <v>328</v>
      </c>
      <c r="E4" s="102" t="s">
        <v>329</v>
      </c>
      <c r="F4" s="102" t="s">
        <v>328</v>
      </c>
      <c r="G4" s="102" t="s">
        <v>329</v>
      </c>
      <c r="H4" s="252"/>
      <c r="I4" s="252"/>
      <c r="J4" s="25"/>
    </row>
    <row r="5" spans="1:12" x14ac:dyDescent="0.25">
      <c r="A5" s="146" t="s">
        <v>401</v>
      </c>
      <c r="B5" s="155">
        <v>473.43870817999999</v>
      </c>
      <c r="C5" s="133">
        <v>0.35109569408302965</v>
      </c>
      <c r="D5" s="155">
        <v>494.36941925999997</v>
      </c>
      <c r="E5" s="133">
        <v>0.17998872092927554</v>
      </c>
      <c r="F5" s="155">
        <v>641.2923783</v>
      </c>
      <c r="G5" s="133">
        <v>0.21457461118453233</v>
      </c>
      <c r="H5" s="133">
        <v>0.29719265253081906</v>
      </c>
      <c r="I5" s="133">
        <v>0.35454150076842161</v>
      </c>
      <c r="J5" s="7"/>
    </row>
    <row r="6" spans="1:12" x14ac:dyDescent="0.25">
      <c r="A6" s="146" t="s">
        <v>355</v>
      </c>
      <c r="B6" s="155">
        <v>136.24159683000002</v>
      </c>
      <c r="C6" s="133">
        <v>0.10103491154302251</v>
      </c>
      <c r="D6" s="155">
        <v>402.67400522000003</v>
      </c>
      <c r="E6" s="133">
        <v>0.14660449519612997</v>
      </c>
      <c r="F6" s="155">
        <v>446.53041628</v>
      </c>
      <c r="G6" s="133">
        <v>0.14940781100399422</v>
      </c>
      <c r="H6" s="133">
        <v>0.10891294320337153</v>
      </c>
      <c r="I6" s="133">
        <v>2.2774895969339903</v>
      </c>
      <c r="J6" s="7"/>
    </row>
    <row r="7" spans="1:12" x14ac:dyDescent="0.25">
      <c r="A7" s="146" t="s">
        <v>381</v>
      </c>
      <c r="B7" s="155">
        <v>3.3555000000000001E-2</v>
      </c>
      <c r="C7" s="133">
        <v>2.4883930720926505E-5</v>
      </c>
      <c r="D7" s="155">
        <v>369.39754117000001</v>
      </c>
      <c r="E7" s="133">
        <v>0.13448928748289038</v>
      </c>
      <c r="F7" s="155">
        <v>440.46231138999997</v>
      </c>
      <c r="G7" s="133">
        <v>0.14737744031589975</v>
      </c>
      <c r="H7" s="133">
        <v>0.19238019288085972</v>
      </c>
      <c r="I7" s="133">
        <v>13125.577600655639</v>
      </c>
      <c r="J7" s="7"/>
    </row>
    <row r="8" spans="1:12" x14ac:dyDescent="0.25">
      <c r="A8" s="146" t="s">
        <v>402</v>
      </c>
      <c r="B8" s="155">
        <v>7.4999999999999993E-5</v>
      </c>
      <c r="C8" s="133">
        <v>5.5618977918923783E-8</v>
      </c>
      <c r="D8" s="155">
        <v>300.11604348999998</v>
      </c>
      <c r="E8" s="133">
        <v>0.10926546160354411</v>
      </c>
      <c r="F8" s="155">
        <v>384.86234231999998</v>
      </c>
      <c r="G8" s="133">
        <v>0.12877384833700647</v>
      </c>
      <c r="H8" s="133">
        <v>0.28237843550281183</v>
      </c>
      <c r="I8" s="133">
        <v>5131496.8975999998</v>
      </c>
      <c r="J8" s="7"/>
    </row>
    <row r="9" spans="1:12" x14ac:dyDescent="0.25">
      <c r="A9" s="146" t="s">
        <v>62</v>
      </c>
      <c r="B9" s="155">
        <v>19.419546100000002</v>
      </c>
      <c r="C9" s="133">
        <v>1.4401270743085635E-2</v>
      </c>
      <c r="D9" s="155">
        <v>53.542823159999998</v>
      </c>
      <c r="E9" s="133">
        <v>1.9493730558690608E-2</v>
      </c>
      <c r="F9" s="155">
        <v>105.53397332999999</v>
      </c>
      <c r="G9" s="133">
        <v>3.5311368200060138E-2</v>
      </c>
      <c r="H9" s="133">
        <v>0.97101996311693917</v>
      </c>
      <c r="I9" s="133">
        <v>4.4344201860619172</v>
      </c>
      <c r="J9" s="7"/>
    </row>
    <row r="10" spans="1:12" x14ac:dyDescent="0.25">
      <c r="A10" s="146" t="s">
        <v>2</v>
      </c>
      <c r="B10" s="155">
        <v>89.605085069999987</v>
      </c>
      <c r="C10" s="133">
        <v>6.6449909972421561E-2</v>
      </c>
      <c r="D10" s="155">
        <v>82.713627989999992</v>
      </c>
      <c r="E10" s="133">
        <v>3.0114160636441678E-2</v>
      </c>
      <c r="F10" s="155">
        <v>75.684201920000007</v>
      </c>
      <c r="G10" s="133">
        <v>2.5323719335080763E-2</v>
      </c>
      <c r="H10" s="133">
        <v>-8.4985101498024407E-2</v>
      </c>
      <c r="I10" s="133">
        <v>-0.15535818239695787</v>
      </c>
      <c r="J10" s="7"/>
    </row>
    <row r="11" spans="1:12" x14ac:dyDescent="0.25">
      <c r="A11" s="146" t="s">
        <v>157</v>
      </c>
      <c r="B11" s="155">
        <v>22.333608399999999</v>
      </c>
      <c r="C11" s="133">
        <v>1.6562299632659878E-2</v>
      </c>
      <c r="D11" s="155">
        <v>36.194458920000002</v>
      </c>
      <c r="E11" s="133">
        <v>1.3177583628634273E-2</v>
      </c>
      <c r="F11" s="155">
        <v>75.397326980000003</v>
      </c>
      <c r="G11" s="133">
        <v>2.5227731793684646E-2</v>
      </c>
      <c r="H11" s="133">
        <v>1.0831179476021298</v>
      </c>
      <c r="I11" s="133">
        <v>2.3759581358111395</v>
      </c>
      <c r="J11" s="7"/>
    </row>
    <row r="12" spans="1:12" x14ac:dyDescent="0.25">
      <c r="A12" s="146" t="s">
        <v>129</v>
      </c>
      <c r="B12" s="155">
        <v>45.410044210000002</v>
      </c>
      <c r="C12" s="133">
        <v>3.367546994951124E-2</v>
      </c>
      <c r="D12" s="155">
        <v>36.65101585</v>
      </c>
      <c r="E12" s="133">
        <v>1.3343805677694469E-2</v>
      </c>
      <c r="F12" s="155">
        <v>72.520829769999992</v>
      </c>
      <c r="G12" s="133">
        <v>2.4265263984468918E-2</v>
      </c>
      <c r="H12" s="133">
        <v>0.97868539488244477</v>
      </c>
      <c r="I12" s="133">
        <v>0.59702178299200526</v>
      </c>
      <c r="J12" s="7"/>
    </row>
    <row r="13" spans="1:12" x14ac:dyDescent="0.25">
      <c r="A13" s="146" t="s">
        <v>123</v>
      </c>
      <c r="B13" s="155">
        <v>38.716854939999997</v>
      </c>
      <c r="C13" s="133">
        <v>2.8711891999973801E-2</v>
      </c>
      <c r="D13" s="155">
        <v>116.11191255</v>
      </c>
      <c r="E13" s="133">
        <v>4.2273720441302683E-2</v>
      </c>
      <c r="F13" s="155">
        <v>70.913926910000001</v>
      </c>
      <c r="G13" s="133">
        <v>2.3727598844412456E-2</v>
      </c>
      <c r="H13" s="133">
        <v>-0.38926226127346653</v>
      </c>
      <c r="I13" s="133">
        <v>0.83160349723385885</v>
      </c>
      <c r="J13" s="7"/>
    </row>
    <row r="14" spans="1:12" x14ac:dyDescent="0.25">
      <c r="A14" s="146" t="s">
        <v>219</v>
      </c>
      <c r="B14" s="155">
        <v>10.955235869999999</v>
      </c>
      <c r="C14" s="133">
        <v>8.1242536260017571E-3</v>
      </c>
      <c r="D14" s="155">
        <v>59.413019240000004</v>
      </c>
      <c r="E14" s="133">
        <v>2.1630936143989109E-2</v>
      </c>
      <c r="F14" s="155">
        <v>46.934144530000005</v>
      </c>
      <c r="G14" s="133">
        <v>1.570403166259398E-2</v>
      </c>
      <c r="H14" s="133">
        <v>-0.21003603031166207</v>
      </c>
      <c r="I14" s="133">
        <v>3.2841747167238315</v>
      </c>
      <c r="J14" s="7"/>
    </row>
    <row r="15" spans="1:12" x14ac:dyDescent="0.25">
      <c r="A15" s="146" t="s">
        <v>222</v>
      </c>
      <c r="B15" s="155">
        <v>0.16348626999999999</v>
      </c>
      <c r="C15" s="133">
        <v>1.2123918988236283E-4</v>
      </c>
      <c r="D15" s="155">
        <v>2.8998271400000002</v>
      </c>
      <c r="E15" s="133">
        <v>1.0557614559287725E-3</v>
      </c>
      <c r="F15" s="155">
        <v>45.374918630000003</v>
      </c>
      <c r="G15" s="133">
        <v>1.5182319098149873E-2</v>
      </c>
      <c r="H15" s="133">
        <v>14.647456361829899</v>
      </c>
      <c r="I15" s="133">
        <v>276.54574515645874</v>
      </c>
      <c r="J15" s="7"/>
    </row>
    <row r="16" spans="1:12" x14ac:dyDescent="0.25">
      <c r="A16" s="146" t="s">
        <v>217</v>
      </c>
      <c r="B16" s="155">
        <v>0.68379365000000003</v>
      </c>
      <c r="C16" s="133">
        <v>5.0709205227267068E-4</v>
      </c>
      <c r="D16" s="155">
        <v>1.4209759099999999</v>
      </c>
      <c r="E16" s="133">
        <v>5.1734518064456495E-4</v>
      </c>
      <c r="F16" s="155">
        <v>37.925004549999997</v>
      </c>
      <c r="G16" s="133">
        <v>1.2689598973654088E-2</v>
      </c>
      <c r="H16" s="133">
        <v>25.689407106134542</v>
      </c>
      <c r="I16" s="133">
        <v>54.462645126932657</v>
      </c>
      <c r="J16" s="7"/>
    </row>
    <row r="17" spans="1:10" x14ac:dyDescent="0.25">
      <c r="A17" s="146" t="s">
        <v>250</v>
      </c>
      <c r="B17" s="155">
        <v>0.48905853000000005</v>
      </c>
      <c r="C17" s="133">
        <v>3.6267914108175107E-4</v>
      </c>
      <c r="D17" s="155">
        <v>110.19227354</v>
      </c>
      <c r="E17" s="133">
        <v>4.0118513803788988E-2</v>
      </c>
      <c r="F17" s="155">
        <v>36.777610630000005</v>
      </c>
      <c r="G17" s="133">
        <v>1.2305684221833476E-2</v>
      </c>
      <c r="H17" s="133">
        <v>-0.66624147548194779</v>
      </c>
      <c r="I17" s="133">
        <v>74.20083665650408</v>
      </c>
      <c r="J17" s="7"/>
    </row>
    <row r="18" spans="1:10" x14ac:dyDescent="0.25">
      <c r="A18" s="146" t="s">
        <v>26</v>
      </c>
      <c r="B18" s="155">
        <v>1.8375599999999999E-2</v>
      </c>
      <c r="C18" s="133">
        <v>1.3627094541959678E-5</v>
      </c>
      <c r="D18" s="155">
        <v>30.894653340000001</v>
      </c>
      <c r="E18" s="133">
        <v>1.1248044319860083E-2</v>
      </c>
      <c r="F18" s="155">
        <v>35.385838079999999</v>
      </c>
      <c r="G18" s="133">
        <v>1.1840001073430532E-2</v>
      </c>
      <c r="H18" s="133">
        <v>0.14537093815469881</v>
      </c>
      <c r="I18" s="133">
        <v>1924.6970156076536</v>
      </c>
      <c r="J18" s="7"/>
    </row>
    <row r="19" spans="1:10" x14ac:dyDescent="0.25">
      <c r="A19" s="146" t="s">
        <v>185</v>
      </c>
      <c r="B19" s="155">
        <v>59.379324189999998</v>
      </c>
      <c r="C19" s="133">
        <v>4.4034897612856359E-2</v>
      </c>
      <c r="D19" s="155">
        <v>73.66217005</v>
      </c>
      <c r="E19" s="133">
        <v>2.681872958084695E-2</v>
      </c>
      <c r="F19" s="155">
        <v>30.27235546</v>
      </c>
      <c r="G19" s="133">
        <v>1.012904428973385E-2</v>
      </c>
      <c r="H19" s="133">
        <v>-0.58903796291295929</v>
      </c>
      <c r="I19" s="133">
        <v>-0.49018693168121086</v>
      </c>
      <c r="J19" s="7"/>
    </row>
    <row r="20" spans="1:10" x14ac:dyDescent="0.25">
      <c r="A20" s="146" t="s">
        <v>176</v>
      </c>
      <c r="B20" s="155">
        <v>1.2324451299999999</v>
      </c>
      <c r="C20" s="133">
        <v>9.1396451295673532E-4</v>
      </c>
      <c r="D20" s="155">
        <v>19.395324969999997</v>
      </c>
      <c r="E20" s="133">
        <v>7.0613990213702427E-3</v>
      </c>
      <c r="F20" s="155">
        <v>28.84789086</v>
      </c>
      <c r="G20" s="133">
        <v>9.6524224741099257E-3</v>
      </c>
      <c r="H20" s="133">
        <v>0.48736310964734519</v>
      </c>
      <c r="I20" s="133">
        <v>22.407038705244428</v>
      </c>
      <c r="J20" s="7"/>
    </row>
    <row r="21" spans="1:10" x14ac:dyDescent="0.25">
      <c r="A21" s="146" t="s">
        <v>37</v>
      </c>
      <c r="B21" s="155">
        <v>18.454565540000001</v>
      </c>
      <c r="C21" s="133">
        <v>1.3685654310301226E-2</v>
      </c>
      <c r="D21" s="155">
        <v>23.226264629999999</v>
      </c>
      <c r="E21" s="133">
        <v>8.4561574803233789E-3</v>
      </c>
      <c r="F21" s="155">
        <v>28.545715999999999</v>
      </c>
      <c r="G21" s="133">
        <v>9.5513156228697431E-3</v>
      </c>
      <c r="H21" s="133">
        <v>0.2290274159336485</v>
      </c>
      <c r="I21" s="133">
        <v>0.54681051353539467</v>
      </c>
      <c r="J21" s="7"/>
    </row>
    <row r="22" spans="1:10" x14ac:dyDescent="0.25">
      <c r="A22" s="146" t="s">
        <v>64</v>
      </c>
      <c r="B22" s="155">
        <v>38.090732700000004</v>
      </c>
      <c r="C22" s="133">
        <v>2.8247568279425712E-2</v>
      </c>
      <c r="D22" s="155">
        <v>10.39416928</v>
      </c>
      <c r="E22" s="133">
        <v>3.7842818769614384E-3</v>
      </c>
      <c r="F22" s="155">
        <v>24.900050850000003</v>
      </c>
      <c r="G22" s="133">
        <v>8.3314864021577211E-3</v>
      </c>
      <c r="H22" s="133">
        <v>1.3955787306554241</v>
      </c>
      <c r="I22" s="133">
        <v>-0.3462963538635212</v>
      </c>
      <c r="J22" s="7"/>
    </row>
    <row r="23" spans="1:10" x14ac:dyDescent="0.25">
      <c r="A23" s="146" t="s">
        <v>216</v>
      </c>
      <c r="B23" s="155">
        <v>5.6383916300000001</v>
      </c>
      <c r="C23" s="133">
        <v>4.1813543942295292E-3</v>
      </c>
      <c r="D23" s="155">
        <v>31.100038999999999</v>
      </c>
      <c r="E23" s="133">
        <v>1.1322820592016943E-2</v>
      </c>
      <c r="F23" s="155">
        <v>22.58490634</v>
      </c>
      <c r="G23" s="133">
        <v>7.5568456144624969E-3</v>
      </c>
      <c r="H23" s="133">
        <v>-0.27379813446536194</v>
      </c>
      <c r="I23" s="133">
        <v>3.0055582907425675</v>
      </c>
      <c r="J23" s="7"/>
    </row>
    <row r="24" spans="1:10" x14ac:dyDescent="0.25">
      <c r="A24" s="146" t="s">
        <v>81</v>
      </c>
      <c r="B24" s="155">
        <v>15.483195869999999</v>
      </c>
      <c r="C24" s="133">
        <v>1.148212705610536E-2</v>
      </c>
      <c r="D24" s="155">
        <v>8.4985261199999993</v>
      </c>
      <c r="E24" s="133">
        <v>3.0941210894729057E-3</v>
      </c>
      <c r="F24" s="155">
        <v>20.295119829999997</v>
      </c>
      <c r="G24" s="133">
        <v>6.790689541656356E-3</v>
      </c>
      <c r="H24" s="133">
        <v>1.3880752430987409</v>
      </c>
      <c r="I24" s="133">
        <v>0.31078363926942942</v>
      </c>
      <c r="J24" s="7"/>
    </row>
    <row r="25" spans="1:10" x14ac:dyDescent="0.25">
      <c r="A25" s="146" t="s">
        <v>189</v>
      </c>
      <c r="B25" s="155">
        <v>8.05494E-3</v>
      </c>
      <c r="C25" s="133">
        <v>5.9734337333100798E-6</v>
      </c>
      <c r="D25" s="155">
        <v>0.30593810999999999</v>
      </c>
      <c r="E25" s="133">
        <v>1.1138514430128993E-4</v>
      </c>
      <c r="F25" s="155">
        <v>19.2966677</v>
      </c>
      <c r="G25" s="133">
        <v>6.4566102903964983E-3</v>
      </c>
      <c r="H25" s="133">
        <v>62.073762533213014</v>
      </c>
      <c r="I25" s="133">
        <v>2394.6314634249293</v>
      </c>
      <c r="J25" s="7"/>
    </row>
    <row r="26" spans="1:10" x14ac:dyDescent="0.25">
      <c r="A26" s="146" t="s">
        <v>98</v>
      </c>
      <c r="B26" s="155">
        <v>1.5320512099999999</v>
      </c>
      <c r="C26" s="133">
        <v>1.1361482989286728E-3</v>
      </c>
      <c r="D26" s="155">
        <v>12.20569441</v>
      </c>
      <c r="E26" s="133">
        <v>4.4438171928149065E-3</v>
      </c>
      <c r="F26" s="155">
        <v>18.08400636</v>
      </c>
      <c r="G26" s="133">
        <v>6.0508572449310362E-3</v>
      </c>
      <c r="H26" s="133">
        <v>0.48160405729836731</v>
      </c>
      <c r="I26" s="133">
        <v>10.803787133199027</v>
      </c>
      <c r="J26" s="7"/>
    </row>
    <row r="27" spans="1:10" x14ac:dyDescent="0.25">
      <c r="A27" s="146" t="s">
        <v>108</v>
      </c>
      <c r="B27" s="155">
        <v>11.98059737</v>
      </c>
      <c r="C27" s="133">
        <v>8.8846477410339519E-3</v>
      </c>
      <c r="D27" s="155">
        <v>21.374084190000001</v>
      </c>
      <c r="E27" s="133">
        <v>7.78182048588543E-3</v>
      </c>
      <c r="F27" s="155">
        <v>16.76478023</v>
      </c>
      <c r="G27" s="133">
        <v>5.6094479229309513E-3</v>
      </c>
      <c r="H27" s="133">
        <v>-0.21564919081569323</v>
      </c>
      <c r="I27" s="133">
        <v>0.39932757209417846</v>
      </c>
      <c r="J27" s="7"/>
    </row>
    <row r="28" spans="1:10" x14ac:dyDescent="0.25">
      <c r="A28" s="146" t="s">
        <v>9</v>
      </c>
      <c r="B28" s="155">
        <v>8.5234654499999998</v>
      </c>
      <c r="C28" s="133">
        <v>6.3208858220834638E-3</v>
      </c>
      <c r="D28" s="155">
        <v>16.706490349999999</v>
      </c>
      <c r="E28" s="133">
        <v>6.0824551684746236E-3</v>
      </c>
      <c r="F28" s="155">
        <v>12.697577359999999</v>
      </c>
      <c r="G28" s="133">
        <v>4.2485733765152411E-3</v>
      </c>
      <c r="H28" s="133">
        <v>-0.23996141056640308</v>
      </c>
      <c r="I28" s="133">
        <v>0.48972004808208602</v>
      </c>
      <c r="J28" s="7"/>
    </row>
    <row r="29" spans="1:10" x14ac:dyDescent="0.25">
      <c r="A29" s="146" t="s">
        <v>218</v>
      </c>
      <c r="B29" s="155">
        <v>9.6778627699999991</v>
      </c>
      <c r="C29" s="133">
        <v>7.1769711427600606E-3</v>
      </c>
      <c r="D29" s="155">
        <v>6.4643072799999999</v>
      </c>
      <c r="E29" s="133">
        <v>2.3535080320352345E-3</v>
      </c>
      <c r="F29" s="155">
        <v>12.17503531</v>
      </c>
      <c r="G29" s="133">
        <v>4.0737322884244268E-3</v>
      </c>
      <c r="H29" s="133">
        <v>0.88342459333090373</v>
      </c>
      <c r="I29" s="133">
        <v>0.25802933967413555</v>
      </c>
      <c r="J29" s="7"/>
    </row>
    <row r="30" spans="1:10" x14ac:dyDescent="0.25">
      <c r="A30" s="146" t="s">
        <v>190</v>
      </c>
      <c r="B30" s="155">
        <v>3.4780844900000001</v>
      </c>
      <c r="C30" s="133">
        <v>2.5793000593261508E-3</v>
      </c>
      <c r="D30" s="155">
        <v>17.358061239999998</v>
      </c>
      <c r="E30" s="133">
        <v>6.3196773883712216E-3</v>
      </c>
      <c r="F30" s="155">
        <v>10.837553529999999</v>
      </c>
      <c r="G30" s="133">
        <v>3.6262146777042178E-3</v>
      </c>
      <c r="H30" s="133">
        <v>-0.3756472350134421</v>
      </c>
      <c r="I30" s="133">
        <v>2.1159546472086994</v>
      </c>
      <c r="J30" s="7"/>
    </row>
    <row r="31" spans="1:10" x14ac:dyDescent="0.25">
      <c r="A31" s="146" t="s">
        <v>197</v>
      </c>
      <c r="B31" s="155">
        <v>1.56712085</v>
      </c>
      <c r="C31" s="133">
        <v>1.1621554660324676E-3</v>
      </c>
      <c r="D31" s="155">
        <v>9.8738526600000007</v>
      </c>
      <c r="E31" s="133">
        <v>3.5948463672726997E-3</v>
      </c>
      <c r="F31" s="155">
        <v>10.794140539999999</v>
      </c>
      <c r="G31" s="133">
        <v>3.6116888143619746E-3</v>
      </c>
      <c r="H31" s="133">
        <v>9.3204538460268882E-2</v>
      </c>
      <c r="I31" s="133">
        <v>5.8878801146701605</v>
      </c>
      <c r="J31" s="7"/>
    </row>
    <row r="32" spans="1:10" x14ac:dyDescent="0.25">
      <c r="A32" s="146" t="s">
        <v>220</v>
      </c>
      <c r="B32" s="155">
        <v>5.5651814900000005</v>
      </c>
      <c r="C32" s="133">
        <v>4.1270627520948455E-3</v>
      </c>
      <c r="D32" s="155">
        <v>1.0786796999999999</v>
      </c>
      <c r="E32" s="133">
        <v>3.9272287469963165E-4</v>
      </c>
      <c r="F32" s="155">
        <v>9.8113573800000005</v>
      </c>
      <c r="G32" s="133">
        <v>3.2828523560296178E-3</v>
      </c>
      <c r="H32" s="133">
        <v>8.0957096717403711</v>
      </c>
      <c r="I32" s="133">
        <v>0.76298965229254367</v>
      </c>
      <c r="J32" s="7"/>
    </row>
    <row r="33" spans="1:10" x14ac:dyDescent="0.25">
      <c r="A33" s="146" t="s">
        <v>169</v>
      </c>
      <c r="B33" s="155">
        <v>2.0959206299999997</v>
      </c>
      <c r="C33" s="133">
        <v>1.5543061765304908E-3</v>
      </c>
      <c r="D33" s="155">
        <v>13.42631312</v>
      </c>
      <c r="E33" s="133">
        <v>4.8882168498246342E-3</v>
      </c>
      <c r="F33" s="155">
        <v>9.5793230000000005</v>
      </c>
      <c r="G33" s="133">
        <v>3.2052143104911246E-3</v>
      </c>
      <c r="H33" s="133">
        <v>-0.2865261733148079</v>
      </c>
      <c r="I33" s="133">
        <v>3.5704607621520488</v>
      </c>
      <c r="J33" s="7"/>
    </row>
    <row r="34" spans="1:10" x14ac:dyDescent="0.25">
      <c r="A34" s="146" t="s">
        <v>202</v>
      </c>
      <c r="B34" s="155">
        <v>1.41990664</v>
      </c>
      <c r="C34" s="133">
        <v>1.0529834140945769E-3</v>
      </c>
      <c r="D34" s="155">
        <v>9.0829496899999995</v>
      </c>
      <c r="E34" s="133">
        <v>3.3068964892997692E-3</v>
      </c>
      <c r="F34" s="155">
        <v>9.0613180199999999</v>
      </c>
      <c r="G34" s="133">
        <v>3.0318913131559613E-3</v>
      </c>
      <c r="H34" s="133">
        <v>-2.3815688447350603E-3</v>
      </c>
      <c r="I34" s="133">
        <v>5.3816294429047815</v>
      </c>
      <c r="J34" s="7"/>
    </row>
    <row r="35" spans="1:10" x14ac:dyDescent="0.25">
      <c r="A35" s="146" t="s">
        <v>20</v>
      </c>
      <c r="B35" s="155">
        <v>7.6586551399999996</v>
      </c>
      <c r="C35" s="133">
        <v>5.6795542816041617E-3</v>
      </c>
      <c r="D35" s="155">
        <v>5.7954776399999997</v>
      </c>
      <c r="E35" s="133">
        <v>2.1100022917259287E-3</v>
      </c>
      <c r="F35" s="155">
        <v>8.640442199999999</v>
      </c>
      <c r="G35" s="133">
        <v>2.8910674573152414E-3</v>
      </c>
      <c r="H35" s="133">
        <v>0.49089388946378532</v>
      </c>
      <c r="I35" s="133">
        <v>0.12819314123079839</v>
      </c>
      <c r="J35" s="7"/>
    </row>
    <row r="36" spans="1:10" x14ac:dyDescent="0.25">
      <c r="A36" s="146" t="s">
        <v>12</v>
      </c>
      <c r="B36" s="155">
        <v>12.38724219</v>
      </c>
      <c r="C36" s="133">
        <v>9.1862099978929496E-3</v>
      </c>
      <c r="D36" s="155">
        <v>3.3708622599999996</v>
      </c>
      <c r="E36" s="133">
        <v>1.2272546864131189E-3</v>
      </c>
      <c r="F36" s="155">
        <v>8.4305730000000008</v>
      </c>
      <c r="G36" s="133">
        <v>2.8208458181481189E-3</v>
      </c>
      <c r="H36" s="133">
        <v>1.5010137910529759</v>
      </c>
      <c r="I36" s="133">
        <v>-0.31941485677854498</v>
      </c>
      <c r="J36" s="7"/>
    </row>
    <row r="37" spans="1:10" x14ac:dyDescent="0.25">
      <c r="A37" s="146" t="s">
        <v>213</v>
      </c>
      <c r="B37" s="155">
        <v>0.22340511999999998</v>
      </c>
      <c r="C37" s="133">
        <v>1.6567419248339358E-4</v>
      </c>
      <c r="D37" s="155">
        <v>5.4182405999999999</v>
      </c>
      <c r="E37" s="133">
        <v>1.9726588200800082E-3</v>
      </c>
      <c r="F37" s="155">
        <v>8.1257708799999993</v>
      </c>
      <c r="G37" s="133">
        <v>2.7188598931623931E-3</v>
      </c>
      <c r="H37" s="133">
        <v>0.49970654311659746</v>
      </c>
      <c r="I37" s="133">
        <v>35.372357446418413</v>
      </c>
      <c r="J37" s="7"/>
    </row>
    <row r="38" spans="1:10" x14ac:dyDescent="0.25">
      <c r="A38" s="146" t="s">
        <v>251</v>
      </c>
      <c r="B38" s="155">
        <v>5.6071478800000003</v>
      </c>
      <c r="C38" s="133">
        <v>4.1581844550114709E-3</v>
      </c>
      <c r="D38" s="155">
        <v>2.7442114500000003</v>
      </c>
      <c r="E38" s="133">
        <v>9.9910530385214887E-4</v>
      </c>
      <c r="F38" s="155">
        <v>7.8968876799999999</v>
      </c>
      <c r="G38" s="133">
        <v>2.6422762235156971E-3</v>
      </c>
      <c r="H38" s="133">
        <v>1.8776527697965837</v>
      </c>
      <c r="I38" s="133">
        <v>0.40836087240845154</v>
      </c>
      <c r="J38" s="7"/>
    </row>
    <row r="39" spans="1:10" x14ac:dyDescent="0.25">
      <c r="A39" s="146" t="s">
        <v>212</v>
      </c>
      <c r="B39" s="155">
        <v>0.50705100000000003</v>
      </c>
      <c r="C39" s="133">
        <v>3.7602211163690968E-4</v>
      </c>
      <c r="D39" s="155">
        <v>4.5838519199999999</v>
      </c>
      <c r="E39" s="133">
        <v>1.6688767789176215E-3</v>
      </c>
      <c r="F39" s="155">
        <v>7.6866169699999993</v>
      </c>
      <c r="G39" s="133">
        <v>2.5719202402411869E-3</v>
      </c>
      <c r="H39" s="133">
        <v>0.67689033244337438</v>
      </c>
      <c r="I39" s="133">
        <v>14.159455301340493</v>
      </c>
      <c r="J39" s="7"/>
    </row>
    <row r="40" spans="1:10" x14ac:dyDescent="0.25">
      <c r="A40" s="146" t="s">
        <v>230</v>
      </c>
      <c r="B40" s="155">
        <v>1.7594126000000001</v>
      </c>
      <c r="C40" s="133">
        <v>1.3047564073290173E-3</v>
      </c>
      <c r="D40" s="155">
        <v>6.8510371900000004</v>
      </c>
      <c r="E40" s="133">
        <v>2.4943076428812806E-3</v>
      </c>
      <c r="F40" s="155">
        <v>7.5248785499999995</v>
      </c>
      <c r="G40" s="133">
        <v>2.5178030235714676E-3</v>
      </c>
      <c r="H40" s="133">
        <v>9.8356108909109397E-2</v>
      </c>
      <c r="I40" s="133">
        <v>3.2769266003892428</v>
      </c>
      <c r="J40" s="7"/>
    </row>
    <row r="41" spans="1:10" x14ac:dyDescent="0.25">
      <c r="A41" s="146" t="s">
        <v>203</v>
      </c>
      <c r="B41" s="155">
        <v>8.6741380000000007E-2</v>
      </c>
      <c r="C41" s="133">
        <v>6.4326225318359708E-5</v>
      </c>
      <c r="D41" s="155">
        <v>0.69086201000000003</v>
      </c>
      <c r="E41" s="133">
        <v>2.5152722776554127E-4</v>
      </c>
      <c r="F41" s="155">
        <v>7.0913807200000001</v>
      </c>
      <c r="G41" s="133">
        <v>2.3727558789785933E-3</v>
      </c>
      <c r="H41" s="133">
        <v>9.2645399766590142</v>
      </c>
      <c r="I41" s="133">
        <v>80.753146191586993</v>
      </c>
      <c r="J41" s="7"/>
    </row>
    <row r="42" spans="1:10" x14ac:dyDescent="0.25">
      <c r="A42" s="146" t="s">
        <v>35</v>
      </c>
      <c r="B42" s="155">
        <v>0.39239219000000003</v>
      </c>
      <c r="C42" s="133">
        <v>2.90992700682242E-4</v>
      </c>
      <c r="D42" s="155">
        <v>1.0967743799999998</v>
      </c>
      <c r="E42" s="133">
        <v>3.9931073831324181E-4</v>
      </c>
      <c r="F42" s="155">
        <v>6.5446481700000003</v>
      </c>
      <c r="G42" s="133">
        <v>2.1898207181878667E-3</v>
      </c>
      <c r="H42" s="133">
        <v>4.9671781994032367</v>
      </c>
      <c r="I42" s="133">
        <v>15.678844117667072</v>
      </c>
      <c r="J42" s="7"/>
    </row>
    <row r="43" spans="1:10" x14ac:dyDescent="0.25">
      <c r="A43" s="146" t="s">
        <v>152</v>
      </c>
      <c r="B43" s="155">
        <v>3.7045852300000002</v>
      </c>
      <c r="C43" s="133">
        <v>2.7472699214152164E-3</v>
      </c>
      <c r="D43" s="155">
        <v>8.1769842599999993</v>
      </c>
      <c r="E43" s="133">
        <v>2.9770549728161569E-3</v>
      </c>
      <c r="F43" s="155">
        <v>6.3574237</v>
      </c>
      <c r="G43" s="133">
        <v>2.1271759414621923E-3</v>
      </c>
      <c r="H43" s="133">
        <v>-0.22252220404787715</v>
      </c>
      <c r="I43" s="133">
        <v>0.7160959473997579</v>
      </c>
      <c r="J43" s="7"/>
    </row>
    <row r="44" spans="1:10" x14ac:dyDescent="0.25">
      <c r="A44" s="146" t="s">
        <v>211</v>
      </c>
      <c r="B44" s="155">
        <v>0.31521066999999997</v>
      </c>
      <c r="C44" s="133">
        <v>2.3375593726052227E-4</v>
      </c>
      <c r="D44" s="155">
        <v>5.22038403</v>
      </c>
      <c r="E44" s="133">
        <v>1.9006237192538697E-3</v>
      </c>
      <c r="F44" s="155">
        <v>6.3319874</v>
      </c>
      <c r="G44" s="133">
        <v>2.118665027615155E-3</v>
      </c>
      <c r="H44" s="133">
        <v>0.21293517174444343</v>
      </c>
      <c r="I44" s="133">
        <v>19.088112499491217</v>
      </c>
      <c r="J44" s="7"/>
    </row>
    <row r="45" spans="1:10" x14ac:dyDescent="0.25">
      <c r="A45" s="146" t="s">
        <v>155</v>
      </c>
      <c r="B45" s="155">
        <v>0</v>
      </c>
      <c r="C45" s="133">
        <v>0</v>
      </c>
      <c r="D45" s="155">
        <v>2.3235456800000001</v>
      </c>
      <c r="E45" s="133">
        <v>8.4595041414565466E-4</v>
      </c>
      <c r="F45" s="155">
        <v>6.2923127800000005</v>
      </c>
      <c r="G45" s="133">
        <v>2.1053900122735389E-3</v>
      </c>
      <c r="H45" s="133">
        <v>1.7080650206971617</v>
      </c>
      <c r="I45" s="133" t="s">
        <v>629</v>
      </c>
      <c r="J45" s="7"/>
    </row>
    <row r="46" spans="1:10" x14ac:dyDescent="0.25">
      <c r="A46" s="146" t="s">
        <v>156</v>
      </c>
      <c r="B46" s="155">
        <v>0</v>
      </c>
      <c r="C46" s="133">
        <v>0</v>
      </c>
      <c r="D46" s="155">
        <v>0</v>
      </c>
      <c r="E46" s="133">
        <v>0</v>
      </c>
      <c r="F46" s="155">
        <v>5.6708572899999998</v>
      </c>
      <c r="G46" s="133">
        <v>1.8974527676601902E-3</v>
      </c>
      <c r="H46" s="133" t="s">
        <v>629</v>
      </c>
      <c r="I46" s="133" t="s">
        <v>629</v>
      </c>
      <c r="J46" s="7"/>
    </row>
    <row r="47" spans="1:10" x14ac:dyDescent="0.25">
      <c r="A47" s="146" t="s">
        <v>96</v>
      </c>
      <c r="B47" s="155">
        <v>2.2011470000000002E-2</v>
      </c>
      <c r="C47" s="133">
        <v>1.6323406185240712E-5</v>
      </c>
      <c r="D47" s="155">
        <v>1.4062979999999999E-2</v>
      </c>
      <c r="E47" s="133">
        <v>5.1200128568688434E-6</v>
      </c>
      <c r="F47" s="155">
        <v>5.1334593399999999</v>
      </c>
      <c r="G47" s="133">
        <v>1.7176409375581471E-3</v>
      </c>
      <c r="H47" s="133">
        <v>364.03353769969095</v>
      </c>
      <c r="I47" s="133">
        <v>232.21746980097191</v>
      </c>
      <c r="J47" s="7"/>
    </row>
    <row r="48" spans="1:10" x14ac:dyDescent="0.25">
      <c r="A48" s="146" t="s">
        <v>133</v>
      </c>
      <c r="B48" s="155">
        <v>2.0682511699999999</v>
      </c>
      <c r="C48" s="133">
        <v>1.5337868820669105E-3</v>
      </c>
      <c r="D48" s="155">
        <v>5.3385657999999996</v>
      </c>
      <c r="E48" s="133">
        <v>1.9436510279642223E-3</v>
      </c>
      <c r="F48" s="155">
        <v>5.0907980799999999</v>
      </c>
      <c r="G48" s="133">
        <v>1.7033666009421272E-3</v>
      </c>
      <c r="H48" s="133">
        <v>-4.6410914332085218E-2</v>
      </c>
      <c r="I48" s="133">
        <v>1.4614022483545845</v>
      </c>
      <c r="J48" s="7"/>
    </row>
    <row r="49" spans="1:10" x14ac:dyDescent="0.25">
      <c r="A49" s="146" t="s">
        <v>214</v>
      </c>
      <c r="B49" s="155">
        <v>2.8519999999999999E-3</v>
      </c>
      <c r="C49" s="133">
        <v>2.1150043336636084E-6</v>
      </c>
      <c r="D49" s="155">
        <v>0.09</v>
      </c>
      <c r="E49" s="133">
        <v>3.2766963838261581E-5</v>
      </c>
      <c r="F49" s="155">
        <v>4.9989549999999996</v>
      </c>
      <c r="G49" s="133">
        <v>1.6726361668252714E-3</v>
      </c>
      <c r="H49" s="133">
        <v>54.543944444444442</v>
      </c>
      <c r="I49" s="133">
        <v>1751.7892706872369</v>
      </c>
      <c r="J49" s="7"/>
    </row>
    <row r="50" spans="1:10" x14ac:dyDescent="0.25">
      <c r="A50" s="146" t="s">
        <v>243</v>
      </c>
      <c r="B50" s="155">
        <v>0.81218694999999996</v>
      </c>
      <c r="C50" s="133">
        <v>6.0230677384117413E-4</v>
      </c>
      <c r="D50" s="155">
        <v>3.2651826699999997</v>
      </c>
      <c r="E50" s="133">
        <v>1.1887791385912045E-3</v>
      </c>
      <c r="F50" s="155">
        <v>4.8056230300000005</v>
      </c>
      <c r="G50" s="133">
        <v>1.6079478379194146E-3</v>
      </c>
      <c r="H50" s="133">
        <v>0.47177769689681748</v>
      </c>
      <c r="I50" s="133">
        <v>4.9168926932401469</v>
      </c>
      <c r="J50" s="7"/>
    </row>
    <row r="51" spans="1:10" x14ac:dyDescent="0.25">
      <c r="A51" s="146" t="s">
        <v>160</v>
      </c>
      <c r="B51" s="155">
        <v>0.52933927000000003</v>
      </c>
      <c r="C51" s="133">
        <v>3.9255078892998983E-4</v>
      </c>
      <c r="D51" s="155">
        <v>18.18217164</v>
      </c>
      <c r="E51" s="133">
        <v>6.6197173403216144E-3</v>
      </c>
      <c r="F51" s="155">
        <v>4.6635920599999992</v>
      </c>
      <c r="G51" s="133">
        <v>1.5604246781327636E-3</v>
      </c>
      <c r="H51" s="133">
        <v>-0.74350742296699601</v>
      </c>
      <c r="I51" s="133">
        <v>7.8102136461555158</v>
      </c>
      <c r="J51" s="7"/>
    </row>
    <row r="52" spans="1:10" x14ac:dyDescent="0.25">
      <c r="A52" s="146" t="s">
        <v>221</v>
      </c>
      <c r="B52" s="155">
        <v>4.7071861100000003</v>
      </c>
      <c r="C52" s="133">
        <v>3.4907850708313969E-3</v>
      </c>
      <c r="D52" s="155">
        <v>8.4387092300000006</v>
      </c>
      <c r="E52" s="133">
        <v>3.0723431131223808E-3</v>
      </c>
      <c r="F52" s="155">
        <v>4.4765541900000008</v>
      </c>
      <c r="G52" s="133">
        <v>1.4978423372379245E-3</v>
      </c>
      <c r="H52" s="133">
        <v>-0.46952145547500979</v>
      </c>
      <c r="I52" s="133">
        <v>-4.8995708818489803E-2</v>
      </c>
      <c r="J52" s="7"/>
    </row>
    <row r="53" spans="1:10" x14ac:dyDescent="0.25">
      <c r="A53" s="146" t="s">
        <v>195</v>
      </c>
      <c r="B53" s="155">
        <v>0.30191496000000001</v>
      </c>
      <c r="C53" s="133">
        <v>2.2389601991510346E-4</v>
      </c>
      <c r="D53" s="155">
        <v>12.10173208</v>
      </c>
      <c r="E53" s="133">
        <v>4.4059668605076685E-3</v>
      </c>
      <c r="F53" s="155">
        <v>3.6951668399999997</v>
      </c>
      <c r="G53" s="133">
        <v>1.2363923458077639E-3</v>
      </c>
      <c r="H53" s="133">
        <v>-0.69465801956508033</v>
      </c>
      <c r="I53" s="133">
        <v>11.239098188443526</v>
      </c>
      <c r="J53" s="7"/>
    </row>
    <row r="54" spans="1:10" x14ac:dyDescent="0.25">
      <c r="A54" s="146" t="s">
        <v>149</v>
      </c>
      <c r="B54" s="155">
        <v>2.63516437</v>
      </c>
      <c r="C54" s="133">
        <v>1.9542019854368628E-3</v>
      </c>
      <c r="D54" s="155">
        <v>4.1520036500000002</v>
      </c>
      <c r="E54" s="133">
        <v>1.5116505939542235E-3</v>
      </c>
      <c r="F54" s="155">
        <v>3.1941174300000004</v>
      </c>
      <c r="G54" s="133">
        <v>1.0687426341115269E-3</v>
      </c>
      <c r="H54" s="133">
        <v>-0.2307045707919837</v>
      </c>
      <c r="I54" s="133">
        <v>0.21211316696726601</v>
      </c>
      <c r="J54" s="7"/>
    </row>
    <row r="55" spans="1:10" x14ac:dyDescent="0.25">
      <c r="A55" s="146" t="s">
        <v>179</v>
      </c>
      <c r="B55" s="155">
        <v>2.32692079</v>
      </c>
      <c r="C55" s="133">
        <v>1.7256127471745959E-3</v>
      </c>
      <c r="D55" s="155">
        <v>23.127037829999999</v>
      </c>
      <c r="E55" s="133">
        <v>8.4200312473524178E-3</v>
      </c>
      <c r="F55" s="155">
        <v>3.0915107799999997</v>
      </c>
      <c r="G55" s="133">
        <v>1.0344107399963001E-3</v>
      </c>
      <c r="H55" s="133">
        <v>-0.86632482712551517</v>
      </c>
      <c r="I55" s="133">
        <v>0.32858445086994115</v>
      </c>
      <c r="J55" s="7"/>
    </row>
    <row r="56" spans="1:10" x14ac:dyDescent="0.25">
      <c r="A56" s="146" t="s">
        <v>198</v>
      </c>
      <c r="B56" s="155">
        <v>3.3502827900000001</v>
      </c>
      <c r="C56" s="133">
        <v>2.4845240602554717E-3</v>
      </c>
      <c r="D56" s="155">
        <v>3.17712314</v>
      </c>
      <c r="E56" s="133">
        <v>1.1567186559787123E-3</v>
      </c>
      <c r="F56" s="155">
        <v>3.0887605499999999</v>
      </c>
      <c r="G56" s="133">
        <v>1.0334905208374784E-3</v>
      </c>
      <c r="H56" s="133">
        <v>-2.7812138877311487E-2</v>
      </c>
      <c r="I56" s="133">
        <v>-7.8059750890461466E-2</v>
      </c>
      <c r="J56" s="7"/>
    </row>
    <row r="57" spans="1:10" x14ac:dyDescent="0.25">
      <c r="A57" s="146" t="s">
        <v>241</v>
      </c>
      <c r="B57" s="155">
        <v>1.6271052699999999</v>
      </c>
      <c r="C57" s="133">
        <v>1.206639094451927E-3</v>
      </c>
      <c r="D57" s="155">
        <v>0.83745824000000002</v>
      </c>
      <c r="E57" s="133">
        <v>3.0489959851260213E-4</v>
      </c>
      <c r="F57" s="155">
        <v>2.7343684700000002</v>
      </c>
      <c r="G57" s="133">
        <v>9.1491193586433212E-4</v>
      </c>
      <c r="H57" s="133">
        <v>2.2650803817990974</v>
      </c>
      <c r="I57" s="133">
        <v>0.68051110178015728</v>
      </c>
      <c r="J57" s="7"/>
    </row>
    <row r="58" spans="1:10" x14ac:dyDescent="0.25">
      <c r="A58" s="146" t="s">
        <v>215</v>
      </c>
      <c r="B58" s="155">
        <v>0.73061702000000006</v>
      </c>
      <c r="C58" s="133">
        <v>5.418156253675987E-4</v>
      </c>
      <c r="D58" s="155">
        <v>1.97299661</v>
      </c>
      <c r="E58" s="133">
        <v>7.1832342858758555E-4</v>
      </c>
      <c r="F58" s="155">
        <v>2.7320145400000002</v>
      </c>
      <c r="G58" s="133">
        <v>9.1412431756167194E-4</v>
      </c>
      <c r="H58" s="133">
        <v>0.38470310904386196</v>
      </c>
      <c r="I58" s="133">
        <v>2.739325070746367</v>
      </c>
      <c r="J58" s="7"/>
    </row>
    <row r="59" spans="1:10" x14ac:dyDescent="0.25">
      <c r="A59" s="146" t="s">
        <v>238</v>
      </c>
      <c r="B59" s="155">
        <v>9.8002449999999991E-2</v>
      </c>
      <c r="C59" s="133">
        <v>7.2677281367339091E-5</v>
      </c>
      <c r="D59" s="155">
        <v>4.7940010000000005E-2</v>
      </c>
      <c r="E59" s="133">
        <v>1.7453873045287767E-5</v>
      </c>
      <c r="F59" s="155">
        <v>2.4283677099999998</v>
      </c>
      <c r="G59" s="133">
        <v>8.1252494933374314E-4</v>
      </c>
      <c r="H59" s="133">
        <v>49.654301281956336</v>
      </c>
      <c r="I59" s="133">
        <v>23.778642880866755</v>
      </c>
      <c r="J59" s="7"/>
    </row>
    <row r="60" spans="1:10" x14ac:dyDescent="0.25">
      <c r="A60" s="146" t="s">
        <v>249</v>
      </c>
      <c r="B60" s="155">
        <v>0.50358700000000001</v>
      </c>
      <c r="C60" s="133">
        <v>3.7345325644342763E-4</v>
      </c>
      <c r="D60" s="155">
        <v>0.44860718999999999</v>
      </c>
      <c r="E60" s="133">
        <v>1.6332772858126826E-4</v>
      </c>
      <c r="F60" s="155">
        <v>2.3242904100000001</v>
      </c>
      <c r="G60" s="133">
        <v>7.7770097989902671E-4</v>
      </c>
      <c r="H60" s="133">
        <v>4.1811260760220987</v>
      </c>
      <c r="I60" s="133">
        <v>3.615469442221503</v>
      </c>
      <c r="J60" s="7"/>
    </row>
    <row r="61" spans="1:10" x14ac:dyDescent="0.25">
      <c r="A61" s="146" t="s">
        <v>109</v>
      </c>
      <c r="B61" s="155">
        <v>0</v>
      </c>
      <c r="C61" s="133">
        <v>0</v>
      </c>
      <c r="D61" s="155">
        <v>0</v>
      </c>
      <c r="E61" s="133">
        <v>0</v>
      </c>
      <c r="F61" s="155">
        <v>2.31776692</v>
      </c>
      <c r="G61" s="133">
        <v>7.7551823864451983E-4</v>
      </c>
      <c r="H61" s="133" t="s">
        <v>629</v>
      </c>
      <c r="I61" s="133" t="s">
        <v>629</v>
      </c>
      <c r="J61" s="7"/>
    </row>
    <row r="62" spans="1:10" x14ac:dyDescent="0.25">
      <c r="A62" s="146" t="s">
        <v>196</v>
      </c>
      <c r="B62" s="155">
        <v>1.12347964</v>
      </c>
      <c r="C62" s="133">
        <v>8.3315719052693934E-4</v>
      </c>
      <c r="D62" s="155">
        <v>6.7361883600000008</v>
      </c>
      <c r="E62" s="133">
        <v>2.4524937822204291E-3</v>
      </c>
      <c r="F62" s="155">
        <v>2.2411732999999998</v>
      </c>
      <c r="G62" s="133">
        <v>7.4989023059882391E-4</v>
      </c>
      <c r="H62" s="133">
        <v>-0.66729355234359877</v>
      </c>
      <c r="I62" s="133">
        <v>0.99484994672444604</v>
      </c>
      <c r="J62" s="7"/>
    </row>
    <row r="63" spans="1:10" x14ac:dyDescent="0.25">
      <c r="A63" s="146" t="s">
        <v>114</v>
      </c>
      <c r="B63" s="155">
        <v>81.816798640000002</v>
      </c>
      <c r="C63" s="133">
        <v>6.067422289273592E-2</v>
      </c>
      <c r="D63" s="155">
        <v>16.035254890000001</v>
      </c>
      <c r="E63" s="133">
        <v>5.8380735235326366E-3</v>
      </c>
      <c r="F63" s="155">
        <v>2.23978696</v>
      </c>
      <c r="G63" s="133">
        <v>7.4942636516624531E-4</v>
      </c>
      <c r="H63" s="133">
        <v>-0.86032108779282401</v>
      </c>
      <c r="I63" s="133">
        <v>-0.97262436324531309</v>
      </c>
      <c r="J63" s="7"/>
    </row>
    <row r="64" spans="1:10" x14ac:dyDescent="0.25">
      <c r="A64" s="146" t="s">
        <v>50</v>
      </c>
      <c r="B64" s="155">
        <v>4.0239320699999999</v>
      </c>
      <c r="C64" s="133">
        <v>2.9840931859810571E-3</v>
      </c>
      <c r="D64" s="155">
        <v>7.50544178</v>
      </c>
      <c r="E64" s="133">
        <v>2.7325615488381963E-3</v>
      </c>
      <c r="F64" s="155">
        <v>2.2201480099999999</v>
      </c>
      <c r="G64" s="133">
        <v>7.4285522818892235E-4</v>
      </c>
      <c r="H64" s="133">
        <v>-0.70419489284213732</v>
      </c>
      <c r="I64" s="133">
        <v>-0.44826404338381387</v>
      </c>
      <c r="J64" s="7"/>
    </row>
    <row r="65" spans="1:10" x14ac:dyDescent="0.25">
      <c r="A65" s="146" t="s">
        <v>143</v>
      </c>
      <c r="B65" s="155">
        <v>0.80605802000000004</v>
      </c>
      <c r="C65" s="133">
        <v>5.9776164287668574E-4</v>
      </c>
      <c r="D65" s="155">
        <v>1.1709626499999999</v>
      </c>
      <c r="E65" s="133">
        <v>4.2632100898338837E-4</v>
      </c>
      <c r="F65" s="155">
        <v>2.1692595899999998</v>
      </c>
      <c r="G65" s="133">
        <v>7.2582810716771001E-4</v>
      </c>
      <c r="H65" s="133">
        <v>0.85254379377514722</v>
      </c>
      <c r="I65" s="133">
        <v>1.6911953434816014</v>
      </c>
      <c r="J65" s="7"/>
    </row>
    <row r="66" spans="1:10" x14ac:dyDescent="0.25">
      <c r="A66" s="146" t="s">
        <v>254</v>
      </c>
      <c r="B66" s="155">
        <v>1.2087719699999999</v>
      </c>
      <c r="C66" s="133">
        <v>8.9640882011258669E-4</v>
      </c>
      <c r="D66" s="155">
        <v>1.0630273300000002</v>
      </c>
      <c r="E66" s="133">
        <v>3.8702420090215301E-4</v>
      </c>
      <c r="F66" s="155">
        <v>2.0994764199999998</v>
      </c>
      <c r="G66" s="133">
        <v>7.0247885637875185E-4</v>
      </c>
      <c r="H66" s="133">
        <v>0.97499759484076431</v>
      </c>
      <c r="I66" s="133">
        <v>0.7368672273232808</v>
      </c>
      <c r="J66" s="7"/>
    </row>
    <row r="67" spans="1:10" x14ac:dyDescent="0.25">
      <c r="A67" s="146" t="s">
        <v>192</v>
      </c>
      <c r="B67" s="155">
        <v>0</v>
      </c>
      <c r="C67" s="133">
        <v>0</v>
      </c>
      <c r="D67" s="155">
        <v>1.8906812800000001</v>
      </c>
      <c r="E67" s="133">
        <v>6.8835427923820143E-4</v>
      </c>
      <c r="F67" s="155">
        <v>2.0851175199999998</v>
      </c>
      <c r="G67" s="133">
        <v>6.9767440915811723E-4</v>
      </c>
      <c r="H67" s="133">
        <v>0.10283924744841166</v>
      </c>
      <c r="I67" s="133" t="s">
        <v>629</v>
      </c>
      <c r="J67" s="7"/>
    </row>
    <row r="68" spans="1:10" x14ac:dyDescent="0.25">
      <c r="A68" s="146" t="s">
        <v>164</v>
      </c>
      <c r="B68" s="155">
        <v>0.43352876000000001</v>
      </c>
      <c r="C68" s="133">
        <v>3.2149902039544547E-4</v>
      </c>
      <c r="D68" s="155">
        <v>2.2364992900000003</v>
      </c>
      <c r="E68" s="133">
        <v>8.1425879288586351E-4</v>
      </c>
      <c r="F68" s="155">
        <v>1.9663935299999999</v>
      </c>
      <c r="G68" s="133">
        <v>6.5794969878488891E-4</v>
      </c>
      <c r="H68" s="133">
        <v>-0.12077167259015775</v>
      </c>
      <c r="I68" s="133">
        <v>3.5357856535284995</v>
      </c>
      <c r="J68" s="7"/>
    </row>
    <row r="69" spans="1:10" x14ac:dyDescent="0.25">
      <c r="A69" s="146" t="s">
        <v>49</v>
      </c>
      <c r="B69" s="155">
        <v>0.98742768999999997</v>
      </c>
      <c r="C69" s="133">
        <v>7.3226291848858566E-4</v>
      </c>
      <c r="D69" s="155">
        <v>2.6993402500000001</v>
      </c>
      <c r="E69" s="133">
        <v>9.827687150990444E-4</v>
      </c>
      <c r="F69" s="155">
        <v>1.7844978</v>
      </c>
      <c r="G69" s="133">
        <v>5.9708790335182655E-4</v>
      </c>
      <c r="H69" s="133">
        <v>-0.33891335114200594</v>
      </c>
      <c r="I69" s="133">
        <v>0.80721871390906608</v>
      </c>
      <c r="J69" s="7"/>
    </row>
    <row r="70" spans="1:10" x14ac:dyDescent="0.25">
      <c r="A70" s="146" t="s">
        <v>154</v>
      </c>
      <c r="B70" s="155">
        <v>7.5173000000000004E-2</v>
      </c>
      <c r="C70" s="133">
        <v>5.5747272361323443E-5</v>
      </c>
      <c r="D70" s="155">
        <v>1.09701541</v>
      </c>
      <c r="E70" s="133">
        <v>3.9939849188317452E-4</v>
      </c>
      <c r="F70" s="155">
        <v>1.5855599299999998</v>
      </c>
      <c r="G70" s="133">
        <v>5.3052385620333564E-4</v>
      </c>
      <c r="H70" s="133">
        <v>0.44533970584788762</v>
      </c>
      <c r="I70" s="133">
        <v>20.092146515371208</v>
      </c>
      <c r="J70" s="7"/>
    </row>
    <row r="71" spans="1:10" x14ac:dyDescent="0.25">
      <c r="A71" s="146" t="s">
        <v>257</v>
      </c>
      <c r="B71" s="155">
        <v>6.8958000000000005E-2</v>
      </c>
      <c r="C71" s="133">
        <v>5.1138313057775291E-5</v>
      </c>
      <c r="D71" s="155">
        <v>0.36651722999999997</v>
      </c>
      <c r="E71" s="133">
        <v>1.3344063135010891E-4</v>
      </c>
      <c r="F71" s="155">
        <v>1.5664263899999999</v>
      </c>
      <c r="G71" s="133">
        <v>5.2412182797875707E-4</v>
      </c>
      <c r="H71" s="133">
        <v>3.2738137849617601</v>
      </c>
      <c r="I71" s="133">
        <v>21.715658661794134</v>
      </c>
      <c r="J71" s="7"/>
    </row>
    <row r="72" spans="1:10" x14ac:dyDescent="0.25">
      <c r="A72" s="146" t="s">
        <v>225</v>
      </c>
      <c r="B72" s="155">
        <v>9.6491999999999994E-2</v>
      </c>
      <c r="C72" s="133">
        <v>7.1557152231370582E-5</v>
      </c>
      <c r="D72" s="155">
        <v>47.998228149999996</v>
      </c>
      <c r="E72" s="133">
        <v>1.7475068956574212E-2</v>
      </c>
      <c r="F72" s="155">
        <v>1.532116</v>
      </c>
      <c r="G72" s="133">
        <v>5.1264166878310917E-4</v>
      </c>
      <c r="H72" s="133">
        <v>-0.9680797383767592</v>
      </c>
      <c r="I72" s="133">
        <v>14.878166065580567</v>
      </c>
      <c r="J72" s="7"/>
    </row>
    <row r="73" spans="1:10" x14ac:dyDescent="0.25">
      <c r="A73" s="146" t="s">
        <v>205</v>
      </c>
      <c r="B73" s="155">
        <v>1.0727646899999999</v>
      </c>
      <c r="C73" s="133">
        <v>7.9554767473748156E-4</v>
      </c>
      <c r="D73" s="155">
        <v>1.9123949099999999</v>
      </c>
      <c r="E73" s="133">
        <v>6.9625972067161685E-4</v>
      </c>
      <c r="F73" s="155">
        <v>1.3956634800000001</v>
      </c>
      <c r="G73" s="133">
        <v>4.6698504254693614E-4</v>
      </c>
      <c r="H73" s="133">
        <v>-0.27020121591936253</v>
      </c>
      <c r="I73" s="133">
        <v>0.30099684768707324</v>
      </c>
      <c r="J73" s="7"/>
    </row>
    <row r="74" spans="1:10" x14ac:dyDescent="0.25">
      <c r="A74" s="146" t="s">
        <v>210</v>
      </c>
      <c r="B74" s="155">
        <v>4.3483347500000002</v>
      </c>
      <c r="C74" s="133">
        <v>3.2246657925911865E-3</v>
      </c>
      <c r="D74" s="155">
        <v>50.098758479999994</v>
      </c>
      <c r="E74" s="133">
        <v>1.8239824527288451E-2</v>
      </c>
      <c r="F74" s="155">
        <v>1.2924357399999999</v>
      </c>
      <c r="G74" s="133">
        <v>4.3244533347901371E-4</v>
      </c>
      <c r="H74" s="133">
        <v>-0.97420224015100187</v>
      </c>
      <c r="I74" s="133">
        <v>-0.7027745529481142</v>
      </c>
      <c r="J74" s="7"/>
    </row>
    <row r="75" spans="1:10" x14ac:dyDescent="0.25">
      <c r="A75" s="146" t="s">
        <v>201</v>
      </c>
      <c r="B75" s="155">
        <v>0.58918574000000001</v>
      </c>
      <c r="C75" s="133">
        <v>4.3693211550939698E-4</v>
      </c>
      <c r="D75" s="155">
        <v>1.52154411</v>
      </c>
      <c r="E75" s="133">
        <v>5.5395978700766566E-4</v>
      </c>
      <c r="F75" s="155">
        <v>1.2199316299999998</v>
      </c>
      <c r="G75" s="133">
        <v>4.0818566388217236E-4</v>
      </c>
      <c r="H75" s="133">
        <v>-0.19822789100737948</v>
      </c>
      <c r="I75" s="133">
        <v>1.0705382822062188</v>
      </c>
      <c r="J75" s="7"/>
    </row>
    <row r="76" spans="1:10" x14ac:dyDescent="0.25">
      <c r="A76" s="146" t="s">
        <v>223</v>
      </c>
      <c r="B76" s="155">
        <v>2.8034224700000001</v>
      </c>
      <c r="C76" s="133">
        <v>2.0789798994179307E-3</v>
      </c>
      <c r="D76" s="155">
        <v>1.61710413</v>
      </c>
      <c r="E76" s="133">
        <v>5.8875102833792737E-4</v>
      </c>
      <c r="F76" s="155">
        <v>1.2088267399999999</v>
      </c>
      <c r="G76" s="133">
        <v>4.0446999917972634E-4</v>
      </c>
      <c r="H76" s="133">
        <v>-0.25247439693323892</v>
      </c>
      <c r="I76" s="133">
        <v>-0.56880322072898282</v>
      </c>
      <c r="J76" s="7"/>
    </row>
    <row r="77" spans="1:10" x14ac:dyDescent="0.25">
      <c r="A77" s="146" t="s">
        <v>182</v>
      </c>
      <c r="B77" s="155">
        <v>2.03762153</v>
      </c>
      <c r="C77" s="133">
        <v>1.511072358455916E-3</v>
      </c>
      <c r="D77" s="155">
        <v>4.7741364500000003</v>
      </c>
      <c r="E77" s="133">
        <v>1.7381550712897394E-3</v>
      </c>
      <c r="F77" s="155">
        <v>1.18594176</v>
      </c>
      <c r="G77" s="133">
        <v>3.9681274976958504E-4</v>
      </c>
      <c r="H77" s="133">
        <v>-0.75159030907044988</v>
      </c>
      <c r="I77" s="133">
        <v>-0.41797741016213152</v>
      </c>
      <c r="J77" s="7"/>
    </row>
    <row r="78" spans="1:10" x14ac:dyDescent="0.25">
      <c r="A78" s="146" t="s">
        <v>172</v>
      </c>
      <c r="B78" s="155">
        <v>0.36713071000000003</v>
      </c>
      <c r="C78" s="133">
        <v>2.7225913137131753E-4</v>
      </c>
      <c r="D78" s="155">
        <v>0.59528370999999991</v>
      </c>
      <c r="E78" s="133">
        <v>2.1672933110084659E-4</v>
      </c>
      <c r="F78" s="155">
        <v>1.0016513899999999</v>
      </c>
      <c r="G78" s="133">
        <v>3.3514971458330889E-4</v>
      </c>
      <c r="H78" s="133">
        <v>0.68264538937240538</v>
      </c>
      <c r="I78" s="133">
        <v>1.7283236262093133</v>
      </c>
      <c r="J78" s="7"/>
    </row>
    <row r="79" spans="1:10" x14ac:dyDescent="0.25">
      <c r="A79" s="146" t="s">
        <v>206</v>
      </c>
      <c r="B79" s="155">
        <v>1.0669516499999998</v>
      </c>
      <c r="C79" s="133">
        <v>7.9123680349212392E-4</v>
      </c>
      <c r="D79" s="155">
        <v>5.3641730000000006E-2</v>
      </c>
      <c r="E79" s="133">
        <v>1.9529740301464352E-5</v>
      </c>
      <c r="F79" s="155">
        <v>0.90971108000000001</v>
      </c>
      <c r="G79" s="133">
        <v>3.0438674758418067E-4</v>
      </c>
      <c r="H79" s="133">
        <v>15.959018286695823</v>
      </c>
      <c r="I79" s="133">
        <v>-0.14737366027785781</v>
      </c>
      <c r="J79" s="7"/>
    </row>
    <row r="80" spans="1:10" x14ac:dyDescent="0.25">
      <c r="A80" s="146" t="s">
        <v>199</v>
      </c>
      <c r="B80" s="155">
        <v>0.39102865999999997</v>
      </c>
      <c r="C80" s="133">
        <v>2.8998152541608475E-4</v>
      </c>
      <c r="D80" s="155">
        <v>0.79350597999999994</v>
      </c>
      <c r="E80" s="133">
        <v>2.8889757502338132E-4</v>
      </c>
      <c r="F80" s="155">
        <v>0.90158654000000005</v>
      </c>
      <c r="G80" s="133">
        <v>3.0166829953997572E-4</v>
      </c>
      <c r="H80" s="133">
        <v>0.13620635852044893</v>
      </c>
      <c r="I80" s="133">
        <v>1.3056789238926889</v>
      </c>
      <c r="J80" s="7"/>
    </row>
    <row r="81" spans="1:10" x14ac:dyDescent="0.25">
      <c r="A81" s="146" t="s">
        <v>175</v>
      </c>
      <c r="B81" s="155">
        <v>0.33115368000000001</v>
      </c>
      <c r="C81" s="133">
        <v>2.4557905620920472E-4</v>
      </c>
      <c r="D81" s="155">
        <v>0.74481037999999999</v>
      </c>
      <c r="E81" s="133">
        <v>2.7116860875357632E-4</v>
      </c>
      <c r="F81" s="155">
        <v>0.74659039999999999</v>
      </c>
      <c r="G81" s="133">
        <v>2.4980703063831264E-4</v>
      </c>
      <c r="H81" s="133">
        <v>2.3898968754973993E-3</v>
      </c>
      <c r="I81" s="133">
        <v>1.2545133727639688</v>
      </c>
      <c r="J81" s="7"/>
    </row>
    <row r="82" spans="1:10" x14ac:dyDescent="0.25">
      <c r="A82" s="146" t="s">
        <v>207</v>
      </c>
      <c r="B82" s="155">
        <v>0.21483029000000001</v>
      </c>
      <c r="C82" s="133">
        <v>1.5931521541101326E-4</v>
      </c>
      <c r="D82" s="155">
        <v>1.5369072699999999</v>
      </c>
      <c r="E82" s="133">
        <v>5.5955316598723704E-4</v>
      </c>
      <c r="F82" s="155">
        <v>0.70228621999999996</v>
      </c>
      <c r="G82" s="133">
        <v>2.3498297764933056E-4</v>
      </c>
      <c r="H82" s="133">
        <v>-0.5430523144054098</v>
      </c>
      <c r="I82" s="133">
        <v>2.2690279382856109</v>
      </c>
      <c r="J82" s="7"/>
    </row>
    <row r="83" spans="1:10" x14ac:dyDescent="0.25">
      <c r="A83" s="146" t="s">
        <v>23</v>
      </c>
      <c r="B83" s="155">
        <v>9.4289400000000002E-3</v>
      </c>
      <c r="C83" s="133">
        <v>6.9923734087847636E-6</v>
      </c>
      <c r="D83" s="155">
        <v>0.44434277</v>
      </c>
      <c r="E83" s="133">
        <v>1.6177514973758872E-4</v>
      </c>
      <c r="F83" s="155">
        <v>0.70166713000000003</v>
      </c>
      <c r="G83" s="133">
        <v>2.347758318909631E-4</v>
      </c>
      <c r="H83" s="133">
        <v>0.57911229207127657</v>
      </c>
      <c r="I83" s="133">
        <v>73.416332058534678</v>
      </c>
      <c r="J83" s="7"/>
    </row>
    <row r="84" spans="1:10" x14ac:dyDescent="0.25">
      <c r="A84" s="146" t="s">
        <v>21</v>
      </c>
      <c r="B84" s="155">
        <v>1.4680229999999999E-2</v>
      </c>
      <c r="C84" s="133">
        <v>1.0886658509529634E-5</v>
      </c>
      <c r="D84" s="155">
        <v>0.63556781999999989</v>
      </c>
      <c r="E84" s="133">
        <v>2.3139586416336382E-4</v>
      </c>
      <c r="F84" s="155">
        <v>0.66632000000000002</v>
      </c>
      <c r="G84" s="133">
        <v>2.2294878243133112E-4</v>
      </c>
      <c r="H84" s="133">
        <v>4.83853635006255E-2</v>
      </c>
      <c r="I84" s="133">
        <v>44.388934642032183</v>
      </c>
      <c r="J84" s="7"/>
    </row>
    <row r="85" spans="1:10" x14ac:dyDescent="0.25">
      <c r="A85" s="146" t="s">
        <v>99</v>
      </c>
      <c r="B85" s="155">
        <v>0.12181177</v>
      </c>
      <c r="C85" s="133">
        <v>9.0333948611933637E-5</v>
      </c>
      <c r="D85" s="155">
        <v>0.38786225000000002</v>
      </c>
      <c r="E85" s="133">
        <v>1.4121187022196415E-4</v>
      </c>
      <c r="F85" s="155">
        <v>0.64585749000000003</v>
      </c>
      <c r="G85" s="133">
        <v>2.1610208461348245E-4</v>
      </c>
      <c r="H85" s="133">
        <v>0.66517233889093363</v>
      </c>
      <c r="I85" s="133">
        <v>4.3020942885896822</v>
      </c>
      <c r="J85" s="7"/>
    </row>
    <row r="86" spans="1:10" x14ac:dyDescent="0.25">
      <c r="A86" s="146" t="s">
        <v>135</v>
      </c>
      <c r="B86" s="155">
        <v>4.0928449999999998E-2</v>
      </c>
      <c r="C86" s="133">
        <v>3.0351980757410348E-5</v>
      </c>
      <c r="D86" s="155">
        <v>1.0488787900000001</v>
      </c>
      <c r="E86" s="133">
        <v>3.818730375849952E-4</v>
      </c>
      <c r="F86" s="155">
        <v>0.60298092000000003</v>
      </c>
      <c r="G86" s="133">
        <v>2.0175570588204449E-4</v>
      </c>
      <c r="H86" s="133">
        <v>-0.42511858782081002</v>
      </c>
      <c r="I86" s="133">
        <v>13.732561824354454</v>
      </c>
      <c r="J86" s="7"/>
    </row>
    <row r="87" spans="1:10" x14ac:dyDescent="0.25">
      <c r="A87" s="146" t="s">
        <v>72</v>
      </c>
      <c r="B87" s="155">
        <v>1.429497</v>
      </c>
      <c r="C87" s="133">
        <v>1.0600954943755707E-3</v>
      </c>
      <c r="D87" s="155">
        <v>1.6564030000000001</v>
      </c>
      <c r="E87" s="133">
        <v>6.0305885780653334E-4</v>
      </c>
      <c r="F87" s="155">
        <v>0.58482599999999996</v>
      </c>
      <c r="G87" s="133">
        <v>1.9568112113426829E-4</v>
      </c>
      <c r="H87" s="133">
        <v>-0.64693012509636849</v>
      </c>
      <c r="I87" s="133">
        <v>-0.59088686440055493</v>
      </c>
      <c r="J87" s="7"/>
    </row>
    <row r="88" spans="1:10" x14ac:dyDescent="0.25">
      <c r="A88" s="146" t="s">
        <v>226</v>
      </c>
      <c r="B88" s="155">
        <v>4.1503080000000005E-2</v>
      </c>
      <c r="C88" s="133">
        <v>3.0778118534497704E-5</v>
      </c>
      <c r="D88" s="155">
        <v>2.70268394</v>
      </c>
      <c r="E88" s="133">
        <v>9.839860769803371E-4</v>
      </c>
      <c r="F88" s="155">
        <v>0.54099399999999997</v>
      </c>
      <c r="G88" s="133">
        <v>1.8101505823426512E-4</v>
      </c>
      <c r="H88" s="133">
        <v>-0.79983083038559077</v>
      </c>
      <c r="I88" s="133">
        <v>12.035032580714489</v>
      </c>
      <c r="J88" s="7"/>
    </row>
    <row r="89" spans="1:10" x14ac:dyDescent="0.25">
      <c r="A89" s="146" t="s">
        <v>27</v>
      </c>
      <c r="B89" s="155">
        <v>0.31019271999999998</v>
      </c>
      <c r="C89" s="133">
        <v>2.3003469392387878E-4</v>
      </c>
      <c r="D89" s="155">
        <v>0.37880258</v>
      </c>
      <c r="E89" s="133">
        <v>1.3791344934111323E-4</v>
      </c>
      <c r="F89" s="155">
        <v>0.53000276000000002</v>
      </c>
      <c r="G89" s="133">
        <v>1.7733742049952727E-4</v>
      </c>
      <c r="H89" s="133">
        <v>0.39915298359372309</v>
      </c>
      <c r="I89" s="133">
        <v>0.70862410955357058</v>
      </c>
      <c r="J89" s="7"/>
    </row>
    <row r="90" spans="1:10" x14ac:dyDescent="0.25">
      <c r="A90" s="146" t="s">
        <v>204</v>
      </c>
      <c r="B90" s="155">
        <v>9.6019199999999999E-2</v>
      </c>
      <c r="C90" s="133">
        <v>7.1206530194569694E-5</v>
      </c>
      <c r="D90" s="155">
        <v>0.35030587000000002</v>
      </c>
      <c r="E90" s="133">
        <v>1.2753844194023071E-4</v>
      </c>
      <c r="F90" s="155">
        <v>0.50919071999999999</v>
      </c>
      <c r="G90" s="133">
        <v>1.7037377093488541E-4</v>
      </c>
      <c r="H90" s="133">
        <v>0.45356034142391044</v>
      </c>
      <c r="I90" s="133">
        <v>4.3030093981203761</v>
      </c>
      <c r="J90" s="7"/>
    </row>
    <row r="91" spans="1:10" x14ac:dyDescent="0.25">
      <c r="A91" s="146" t="s">
        <v>112</v>
      </c>
      <c r="B91" s="155">
        <v>0</v>
      </c>
      <c r="C91" s="133">
        <v>0</v>
      </c>
      <c r="D91" s="155">
        <v>0.61017544999999995</v>
      </c>
      <c r="E91" s="133">
        <v>2.221510767238332E-4</v>
      </c>
      <c r="F91" s="155">
        <v>0.47635495999999999</v>
      </c>
      <c r="G91" s="133">
        <v>1.5938701875544098E-4</v>
      </c>
      <c r="H91" s="133">
        <v>-0.21931477249699238</v>
      </c>
      <c r="I91" s="133" t="s">
        <v>629</v>
      </c>
      <c r="J91" s="7"/>
    </row>
    <row r="92" spans="1:10" x14ac:dyDescent="0.25">
      <c r="A92" s="146" t="s">
        <v>183</v>
      </c>
      <c r="B92" s="155">
        <v>0.31730928999999997</v>
      </c>
      <c r="C92" s="133">
        <v>2.3531224525305845E-4</v>
      </c>
      <c r="D92" s="155">
        <v>0.15984373999999998</v>
      </c>
      <c r="E92" s="133">
        <v>5.8195489426138737E-5</v>
      </c>
      <c r="F92" s="155">
        <v>0.44896558000000003</v>
      </c>
      <c r="G92" s="133">
        <v>1.5022260987900167E-4</v>
      </c>
      <c r="H92" s="133">
        <v>1.8087779978121139</v>
      </c>
      <c r="I92" s="133">
        <v>0.41491470356887472</v>
      </c>
      <c r="J92" s="7"/>
    </row>
    <row r="93" spans="1:10" x14ac:dyDescent="0.25">
      <c r="A93" s="146" t="s">
        <v>173</v>
      </c>
      <c r="B93" s="155">
        <v>0.46082295000000001</v>
      </c>
      <c r="C93" s="133">
        <v>3.4174001974111097E-4</v>
      </c>
      <c r="D93" s="155">
        <v>1.1279340500000001</v>
      </c>
      <c r="E93" s="133">
        <v>4.1065526920326597E-4</v>
      </c>
      <c r="F93" s="155">
        <v>0.44028173999999998</v>
      </c>
      <c r="G93" s="133">
        <v>1.473170216408751E-4</v>
      </c>
      <c r="H93" s="133">
        <v>-0.60965648656497251</v>
      </c>
      <c r="I93" s="133">
        <v>-4.4575058598969597E-2</v>
      </c>
      <c r="J93" s="7"/>
    </row>
    <row r="94" spans="1:10" x14ac:dyDescent="0.25">
      <c r="A94" s="146" t="s">
        <v>130</v>
      </c>
      <c r="B94" s="155">
        <v>0.37280735999999998</v>
      </c>
      <c r="C94" s="133">
        <v>2.7646885765136359E-4</v>
      </c>
      <c r="D94" s="155">
        <v>3.0907377999999999</v>
      </c>
      <c r="E94" s="133">
        <v>1.1252677080683129E-3</v>
      </c>
      <c r="F94" s="155">
        <v>0.40872102000000005</v>
      </c>
      <c r="G94" s="133">
        <v>1.3675689422963704E-4</v>
      </c>
      <c r="H94" s="133">
        <v>-0.86775940036065169</v>
      </c>
      <c r="I94" s="133">
        <v>9.6333023039030241E-2</v>
      </c>
      <c r="J94" s="7"/>
    </row>
    <row r="95" spans="1:10" x14ac:dyDescent="0.25">
      <c r="A95" s="146" t="s">
        <v>119</v>
      </c>
      <c r="B95" s="155">
        <v>0.14783764000000002</v>
      </c>
      <c r="C95" s="133">
        <v>1.0963437912994407E-4</v>
      </c>
      <c r="D95" s="155">
        <v>0.72685831000000001</v>
      </c>
      <c r="E95" s="133">
        <v>2.6463266621455477E-4</v>
      </c>
      <c r="F95" s="155">
        <v>0.39716923999999998</v>
      </c>
      <c r="G95" s="133">
        <v>1.3289170140049394E-4</v>
      </c>
      <c r="H95" s="133">
        <v>-0.45358093243785025</v>
      </c>
      <c r="I95" s="133">
        <v>1.6865231344331519</v>
      </c>
      <c r="J95" s="7"/>
    </row>
    <row r="96" spans="1:10" x14ac:dyDescent="0.25">
      <c r="A96" s="146" t="s">
        <v>239</v>
      </c>
      <c r="B96" s="155">
        <v>0.36325109999999999</v>
      </c>
      <c r="C96" s="133">
        <v>2.6938206546566368E-4</v>
      </c>
      <c r="D96" s="155">
        <v>7.9462130000000006E-2</v>
      </c>
      <c r="E96" s="133">
        <v>2.8930363780236013E-5</v>
      </c>
      <c r="F96" s="155">
        <v>0.39248856999999998</v>
      </c>
      <c r="G96" s="133">
        <v>1.3132556249206728E-4</v>
      </c>
      <c r="H96" s="133">
        <v>3.9393159987027779</v>
      </c>
      <c r="I96" s="133">
        <v>8.0488317860565317E-2</v>
      </c>
      <c r="J96" s="7"/>
    </row>
    <row r="97" spans="1:10" x14ac:dyDescent="0.25">
      <c r="A97" s="146" t="s">
        <v>200</v>
      </c>
      <c r="B97" s="155">
        <v>0.23251347</v>
      </c>
      <c r="C97" s="133">
        <v>1.7242882071709798E-4</v>
      </c>
      <c r="D97" s="155">
        <v>1.2900095600000001</v>
      </c>
      <c r="E97" s="133">
        <v>4.6966329559479711E-4</v>
      </c>
      <c r="F97" s="155">
        <v>0.34893948999999996</v>
      </c>
      <c r="G97" s="133">
        <v>1.1675416382175176E-4</v>
      </c>
      <c r="H97" s="133">
        <v>-0.72950627590697859</v>
      </c>
      <c r="I97" s="133">
        <v>0.50072806534606351</v>
      </c>
      <c r="J97" s="7"/>
    </row>
    <row r="98" spans="1:10" x14ac:dyDescent="0.25">
      <c r="A98" s="146" t="s">
        <v>107</v>
      </c>
      <c r="B98" s="155">
        <v>0.52420222999999999</v>
      </c>
      <c r="C98" s="133">
        <v>3.8874123007227477E-4</v>
      </c>
      <c r="D98" s="155">
        <v>0.75534215000000005</v>
      </c>
      <c r="E98" s="133">
        <v>2.7500298793960842E-4</v>
      </c>
      <c r="F98" s="155">
        <v>0.32535364</v>
      </c>
      <c r="G98" s="133">
        <v>1.0886240529715696E-4</v>
      </c>
      <c r="H98" s="133">
        <v>-0.56926322726727219</v>
      </c>
      <c r="I98" s="133">
        <v>-0.37933564303990086</v>
      </c>
      <c r="J98" s="7"/>
    </row>
    <row r="99" spans="1:10" x14ac:dyDescent="0.25">
      <c r="A99" s="146" t="s">
        <v>75</v>
      </c>
      <c r="B99" s="155">
        <v>0.16092999999999999</v>
      </c>
      <c r="C99" s="133">
        <v>1.193434948865654E-4</v>
      </c>
      <c r="D99" s="155">
        <v>0.81053436999999995</v>
      </c>
      <c r="E99" s="133">
        <v>2.9509722657175704E-4</v>
      </c>
      <c r="F99" s="155">
        <v>0.30083082999999999</v>
      </c>
      <c r="G99" s="133">
        <v>1.0065714261361922E-4</v>
      </c>
      <c r="H99" s="133">
        <v>-0.62884876800474232</v>
      </c>
      <c r="I99" s="133">
        <v>0.86932722301621834</v>
      </c>
      <c r="J99" s="7"/>
    </row>
    <row r="100" spans="1:10" x14ac:dyDescent="0.25">
      <c r="A100" s="146" t="s">
        <v>66</v>
      </c>
      <c r="B100" s="155">
        <v>0.31097900000000001</v>
      </c>
      <c r="C100" s="133">
        <v>2.3061778845665334E-4</v>
      </c>
      <c r="D100" s="155">
        <v>5.1099999999999995E-4</v>
      </c>
      <c r="E100" s="133">
        <v>1.8604353912612965E-7</v>
      </c>
      <c r="F100" s="155">
        <v>0.277536</v>
      </c>
      <c r="G100" s="133">
        <v>9.2862758555741854E-5</v>
      </c>
      <c r="H100" s="133">
        <v>542.1232876712329</v>
      </c>
      <c r="I100" s="133">
        <v>-0.10754102367040863</v>
      </c>
      <c r="J100" s="7"/>
    </row>
    <row r="101" spans="1:10" x14ac:dyDescent="0.25">
      <c r="A101" s="146" t="s">
        <v>0</v>
      </c>
      <c r="B101" s="155">
        <v>0.53090700000000002</v>
      </c>
      <c r="C101" s="133">
        <v>3.9371339613336094E-4</v>
      </c>
      <c r="D101" s="155">
        <v>0.70979999999999999</v>
      </c>
      <c r="E101" s="133">
        <v>2.5842212147108971E-4</v>
      </c>
      <c r="F101" s="155">
        <v>0.27400306000000002</v>
      </c>
      <c r="G101" s="133">
        <v>9.1680646850550746E-5</v>
      </c>
      <c r="H101" s="133">
        <v>-0.61397145674837983</v>
      </c>
      <c r="I101" s="133">
        <v>-0.48389631329027494</v>
      </c>
      <c r="J101" s="7"/>
    </row>
    <row r="102" spans="1:10" x14ac:dyDescent="0.25">
      <c r="A102" s="146" t="s">
        <v>170</v>
      </c>
      <c r="B102" s="155">
        <v>0.21447860000000002</v>
      </c>
      <c r="C102" s="133">
        <v>1.5905440689975586E-4</v>
      </c>
      <c r="D102" s="155">
        <v>1.2083559099999999</v>
      </c>
      <c r="E102" s="133">
        <v>4.3993504896355182E-4</v>
      </c>
      <c r="F102" s="155">
        <v>0.26988886000000001</v>
      </c>
      <c r="G102" s="133">
        <v>9.0304047197712787E-5</v>
      </c>
      <c r="H102" s="133">
        <v>-0.7766478752108722</v>
      </c>
      <c r="I102" s="133">
        <v>0.25834866508826515</v>
      </c>
      <c r="J102" s="7"/>
    </row>
    <row r="103" spans="1:10" x14ac:dyDescent="0.25">
      <c r="A103" s="146" t="s">
        <v>146</v>
      </c>
      <c r="B103" s="155">
        <v>6.2167E-2</v>
      </c>
      <c r="C103" s="133">
        <v>4.6102200003809799E-5</v>
      </c>
      <c r="D103" s="155">
        <v>1.77800465</v>
      </c>
      <c r="E103" s="133">
        <v>6.473312674534549E-4</v>
      </c>
      <c r="F103" s="155">
        <v>0.26665784000000003</v>
      </c>
      <c r="G103" s="133">
        <v>8.9222957068328595E-5</v>
      </c>
      <c r="H103" s="133">
        <v>-0.85002410426766883</v>
      </c>
      <c r="I103" s="133">
        <v>3.2893792526581631</v>
      </c>
      <c r="J103" s="7"/>
    </row>
    <row r="104" spans="1:10" x14ac:dyDescent="0.25">
      <c r="A104" s="146" t="s">
        <v>113</v>
      </c>
      <c r="B104" s="155">
        <v>2.7785000000000001E-2</v>
      </c>
      <c r="C104" s="133">
        <v>2.0604977353030634E-5</v>
      </c>
      <c r="D104" s="155">
        <v>7.4356969999999994E-2</v>
      </c>
      <c r="E104" s="133">
        <v>2.7071690523474459E-5</v>
      </c>
      <c r="F104" s="155">
        <v>0.26172706000000001</v>
      </c>
      <c r="G104" s="133">
        <v>8.7573132063170766E-5</v>
      </c>
      <c r="H104" s="133">
        <v>2.5198725822206045</v>
      </c>
      <c r="I104" s="133">
        <v>8.4197250314918115</v>
      </c>
      <c r="J104" s="7"/>
    </row>
    <row r="105" spans="1:10" x14ac:dyDescent="0.25">
      <c r="A105" s="146" t="s">
        <v>6</v>
      </c>
      <c r="B105" s="155">
        <v>0.34758317999999999</v>
      </c>
      <c r="C105" s="133">
        <v>2.5776294951212418E-4</v>
      </c>
      <c r="D105" s="155">
        <v>0.36548367999999998</v>
      </c>
      <c r="E105" s="133">
        <v>1.3306433917816408E-4</v>
      </c>
      <c r="F105" s="155">
        <v>0.25633181999999999</v>
      </c>
      <c r="G105" s="133">
        <v>8.5767900059141442E-5</v>
      </c>
      <c r="H105" s="133">
        <v>-0.29865043495238963</v>
      </c>
      <c r="I105" s="133">
        <v>-0.2625310004931769</v>
      </c>
      <c r="J105" s="7"/>
    </row>
    <row r="106" spans="1:10" x14ac:dyDescent="0.25">
      <c r="A106" s="146" t="s">
        <v>128</v>
      </c>
      <c r="B106" s="155">
        <v>3.9611059999999997E-2</v>
      </c>
      <c r="C106" s="133">
        <v>2.937502228646887E-5</v>
      </c>
      <c r="D106" s="155">
        <v>0.93923597999999997</v>
      </c>
      <c r="E106" s="133">
        <v>3.4195457102504642E-4</v>
      </c>
      <c r="F106" s="155">
        <v>0.25281668000000002</v>
      </c>
      <c r="G106" s="133">
        <v>8.4591744183472607E-5</v>
      </c>
      <c r="H106" s="133">
        <v>-0.7308273049761147</v>
      </c>
      <c r="I106" s="133">
        <v>5.3824770152578605</v>
      </c>
      <c r="J106" s="7"/>
    </row>
    <row r="107" spans="1:10" x14ac:dyDescent="0.25">
      <c r="A107" s="146" t="s">
        <v>134</v>
      </c>
      <c r="B107" s="155">
        <v>3.8652069999999997E-2</v>
      </c>
      <c r="C107" s="133">
        <v>2.8663848371342618E-5</v>
      </c>
      <c r="D107" s="155">
        <v>0.33590582000000002</v>
      </c>
      <c r="E107" s="133">
        <v>1.2229570952224005E-4</v>
      </c>
      <c r="F107" s="155">
        <v>0.23186762</v>
      </c>
      <c r="G107" s="133">
        <v>7.758224811539584E-5</v>
      </c>
      <c r="H107" s="133">
        <v>-0.30972431498805231</v>
      </c>
      <c r="I107" s="133">
        <v>4.9988409417658621</v>
      </c>
      <c r="J107" s="7"/>
    </row>
    <row r="108" spans="1:10" x14ac:dyDescent="0.25">
      <c r="A108" s="146" t="s">
        <v>116</v>
      </c>
      <c r="B108" s="155">
        <v>0.42281198999999997</v>
      </c>
      <c r="C108" s="133">
        <v>3.1355160980888299E-4</v>
      </c>
      <c r="D108" s="155">
        <v>4.8565749999999998E-2</v>
      </c>
      <c r="E108" s="133">
        <v>1.7681690822533915E-5</v>
      </c>
      <c r="F108" s="155">
        <v>0.22940229000000001</v>
      </c>
      <c r="G108" s="133">
        <v>7.6757355688646787E-5</v>
      </c>
      <c r="H108" s="133">
        <v>3.723540560992058</v>
      </c>
      <c r="I108" s="133">
        <v>-0.45743664932491623</v>
      </c>
      <c r="J108" s="7"/>
    </row>
    <row r="109" spans="1:10" x14ac:dyDescent="0.25">
      <c r="A109" s="146" t="s">
        <v>76</v>
      </c>
      <c r="B109" s="155">
        <v>0</v>
      </c>
      <c r="C109" s="133">
        <v>0</v>
      </c>
      <c r="D109" s="155">
        <v>36.44002605</v>
      </c>
      <c r="E109" s="133">
        <v>1.326698906495178E-2</v>
      </c>
      <c r="F109" s="155">
        <v>0.22635732</v>
      </c>
      <c r="G109" s="133">
        <v>7.5738517361656851E-5</v>
      </c>
      <c r="H109" s="133">
        <v>-0.99378822288190982</v>
      </c>
      <c r="I109" s="133" t="s">
        <v>629</v>
      </c>
      <c r="J109" s="7"/>
    </row>
    <row r="110" spans="1:10" x14ac:dyDescent="0.25">
      <c r="A110" s="146" t="s">
        <v>103</v>
      </c>
      <c r="B110" s="155">
        <v>0.67111069999999995</v>
      </c>
      <c r="C110" s="133">
        <v>4.9768654939271308E-4</v>
      </c>
      <c r="D110" s="155">
        <v>0.8056758100000001</v>
      </c>
      <c r="E110" s="133">
        <v>2.9332833479591238E-4</v>
      </c>
      <c r="F110" s="155">
        <v>0.21266862</v>
      </c>
      <c r="G110" s="133">
        <v>7.1158317160450584E-5</v>
      </c>
      <c r="H110" s="133">
        <v>-0.73603697993613593</v>
      </c>
      <c r="I110" s="133">
        <v>-0.68310947806375311</v>
      </c>
      <c r="J110" s="7"/>
    </row>
    <row r="111" spans="1:10" x14ac:dyDescent="0.25">
      <c r="A111" s="146" t="s">
        <v>142</v>
      </c>
      <c r="B111" s="155">
        <v>0.46460341999999999</v>
      </c>
      <c r="C111" s="133">
        <v>3.4454356477381967E-4</v>
      </c>
      <c r="D111" s="155">
        <v>0.38976941999999998</v>
      </c>
      <c r="E111" s="133">
        <v>1.4190622767111324E-4</v>
      </c>
      <c r="F111" s="155">
        <v>0.21202754999999998</v>
      </c>
      <c r="G111" s="133">
        <v>7.0943816956414602E-5</v>
      </c>
      <c r="H111" s="133">
        <v>-0.45601799648623031</v>
      </c>
      <c r="I111" s="133">
        <v>-0.54363756082553161</v>
      </c>
      <c r="J111" s="7"/>
    </row>
    <row r="112" spans="1:10" x14ac:dyDescent="0.25">
      <c r="A112" s="146" t="s">
        <v>237</v>
      </c>
      <c r="B112" s="155">
        <v>8.5279499999999994E-2</v>
      </c>
      <c r="C112" s="133">
        <v>6.3242115032491482E-5</v>
      </c>
      <c r="D112" s="155">
        <v>0.28640926</v>
      </c>
      <c r="E112" s="133">
        <v>1.0427513183736955E-4</v>
      </c>
      <c r="F112" s="155">
        <v>0.20604835999999999</v>
      </c>
      <c r="G112" s="133">
        <v>6.8943196938366826E-5</v>
      </c>
      <c r="H112" s="133">
        <v>-0.28058066279002292</v>
      </c>
      <c r="I112" s="133">
        <v>1.4161534718191358</v>
      </c>
      <c r="J112" s="7"/>
    </row>
    <row r="113" spans="1:10" x14ac:dyDescent="0.25">
      <c r="A113" s="146" t="s">
        <v>188</v>
      </c>
      <c r="B113" s="155">
        <v>6.9760000000000004E-3</v>
      </c>
      <c r="C113" s="133">
        <v>5.1733065328321646E-6</v>
      </c>
      <c r="D113" s="155">
        <v>4.4429290000000003E-2</v>
      </c>
      <c r="E113" s="133">
        <v>1.6175699319884858E-5</v>
      </c>
      <c r="F113" s="155">
        <v>0.19514767000000002</v>
      </c>
      <c r="G113" s="133">
        <v>6.5295856976844771E-5</v>
      </c>
      <c r="H113" s="133">
        <v>3.3923202463960154</v>
      </c>
      <c r="I113" s="133">
        <v>26.974149942660553</v>
      </c>
      <c r="J113" s="7"/>
    </row>
    <row r="114" spans="1:10" x14ac:dyDescent="0.25">
      <c r="A114" s="146" t="s">
        <v>147</v>
      </c>
      <c r="B114" s="155">
        <v>0.14530467000000002</v>
      </c>
      <c r="C114" s="133">
        <v>1.0775596309662013E-4</v>
      </c>
      <c r="D114" s="155">
        <v>0.83426360999999993</v>
      </c>
      <c r="E114" s="133">
        <v>3.0373650600497293E-4</v>
      </c>
      <c r="F114" s="155">
        <v>0.19480779999999998</v>
      </c>
      <c r="G114" s="133">
        <v>6.5182137438657488E-5</v>
      </c>
      <c r="H114" s="133">
        <v>-0.76649131321933128</v>
      </c>
      <c r="I114" s="133">
        <v>0.34068505850500164</v>
      </c>
      <c r="J114" s="7"/>
    </row>
    <row r="115" spans="1:10" x14ac:dyDescent="0.25">
      <c r="A115" s="146" t="s">
        <v>229</v>
      </c>
      <c r="B115" s="155">
        <v>0.15899531</v>
      </c>
      <c r="C115" s="133">
        <v>1.1790875514803256E-4</v>
      </c>
      <c r="D115" s="155">
        <v>0.48613244</v>
      </c>
      <c r="E115" s="133">
        <v>1.7698982313428744E-4</v>
      </c>
      <c r="F115" s="155">
        <v>0.16711848999999998</v>
      </c>
      <c r="G115" s="133">
        <v>5.5917372834767949E-5</v>
      </c>
      <c r="H115" s="133">
        <v>-0.65622847551584917</v>
      </c>
      <c r="I115" s="133">
        <v>5.1090689404611922E-2</v>
      </c>
      <c r="J115" s="7"/>
    </row>
    <row r="116" spans="1:10" x14ac:dyDescent="0.25">
      <c r="A116" s="146" t="s">
        <v>252</v>
      </c>
      <c r="B116" s="155">
        <v>0.21316579000000002</v>
      </c>
      <c r="C116" s="133">
        <v>1.5808084489439929E-4</v>
      </c>
      <c r="D116" s="155">
        <v>0.70150256999999994</v>
      </c>
      <c r="E116" s="133">
        <v>2.5540121492930628E-4</v>
      </c>
      <c r="F116" s="155">
        <v>0.16683328</v>
      </c>
      <c r="G116" s="133">
        <v>5.5821942377574358E-5</v>
      </c>
      <c r="H116" s="133">
        <v>-0.76217723621454447</v>
      </c>
      <c r="I116" s="133">
        <v>-0.21735434189510439</v>
      </c>
      <c r="J116" s="7"/>
    </row>
    <row r="117" spans="1:10" x14ac:dyDescent="0.25">
      <c r="A117" s="146" t="s">
        <v>247</v>
      </c>
      <c r="B117" s="155">
        <v>0.2562123</v>
      </c>
      <c r="C117" s="133">
        <v>1.9000355008342237E-4</v>
      </c>
      <c r="D117" s="155">
        <v>0.22120004999999998</v>
      </c>
      <c r="E117" s="133">
        <v>8.0533933770796155E-5</v>
      </c>
      <c r="F117" s="155">
        <v>0.16022027999999999</v>
      </c>
      <c r="G117" s="133">
        <v>5.3609251330902495E-5</v>
      </c>
      <c r="H117" s="133">
        <v>-0.27567701725203042</v>
      </c>
      <c r="I117" s="133">
        <v>-0.37465812531248499</v>
      </c>
      <c r="J117" s="7"/>
    </row>
    <row r="118" spans="1:10" x14ac:dyDescent="0.25">
      <c r="A118" s="146" t="s">
        <v>194</v>
      </c>
      <c r="B118" s="155">
        <v>1.7960080000000003E-2</v>
      </c>
      <c r="C118" s="133">
        <v>1.33189505725614E-5</v>
      </c>
      <c r="D118" s="155">
        <v>4.2118857199999997</v>
      </c>
      <c r="E118" s="133">
        <v>1.533452300868115E-3</v>
      </c>
      <c r="F118" s="155">
        <v>0.15408548</v>
      </c>
      <c r="G118" s="133">
        <v>5.1556564648137863E-5</v>
      </c>
      <c r="H118" s="133">
        <v>-0.96341650979077376</v>
      </c>
      <c r="I118" s="133">
        <v>7.5793314951826485</v>
      </c>
      <c r="J118" s="7"/>
    </row>
    <row r="119" spans="1:10" x14ac:dyDescent="0.25">
      <c r="A119" s="146" t="s">
        <v>186</v>
      </c>
      <c r="B119" s="155">
        <v>0.2194094</v>
      </c>
      <c r="C119" s="133">
        <v>1.6271102098405757E-4</v>
      </c>
      <c r="D119" s="155">
        <v>0.59146774999999996</v>
      </c>
      <c r="E119" s="133">
        <v>2.1534002639719935E-4</v>
      </c>
      <c r="F119" s="155">
        <v>0.1504345</v>
      </c>
      <c r="G119" s="133">
        <v>5.0334957093687842E-5</v>
      </c>
      <c r="H119" s="133">
        <v>-0.74565899831394011</v>
      </c>
      <c r="I119" s="133">
        <v>-0.31436620308883756</v>
      </c>
      <c r="J119" s="7"/>
    </row>
    <row r="120" spans="1:10" x14ac:dyDescent="0.25">
      <c r="A120" s="146" t="s">
        <v>224</v>
      </c>
      <c r="B120" s="155">
        <v>0</v>
      </c>
      <c r="C120" s="133">
        <v>0</v>
      </c>
      <c r="D120" s="155">
        <v>2.0295700000000001E-3</v>
      </c>
      <c r="E120" s="133">
        <v>7.3892051996911743E-7</v>
      </c>
      <c r="F120" s="155">
        <v>0.15</v>
      </c>
      <c r="G120" s="133">
        <v>5.0189574625854945E-5</v>
      </c>
      <c r="H120" s="133">
        <v>72.907280852594383</v>
      </c>
      <c r="I120" s="133" t="s">
        <v>629</v>
      </c>
      <c r="J120" s="7"/>
    </row>
    <row r="121" spans="1:10" x14ac:dyDescent="0.25">
      <c r="A121" s="146" t="s">
        <v>117</v>
      </c>
      <c r="B121" s="155">
        <v>1.3416291200000001</v>
      </c>
      <c r="C121" s="133">
        <v>9.9493387200886869E-4</v>
      </c>
      <c r="D121" s="155">
        <v>0.71962512000000001</v>
      </c>
      <c r="E121" s="133">
        <v>2.6199922537938503E-4</v>
      </c>
      <c r="F121" s="155">
        <v>0.13396133999999998</v>
      </c>
      <c r="G121" s="133">
        <v>4.4823084472730176E-5</v>
      </c>
      <c r="H121" s="133">
        <v>-0.81384565897310535</v>
      </c>
      <c r="I121" s="133">
        <v>-0.9001502442045981</v>
      </c>
      <c r="J121" s="7"/>
    </row>
    <row r="122" spans="1:10" x14ac:dyDescent="0.25">
      <c r="A122" s="146" t="s">
        <v>105</v>
      </c>
      <c r="B122" s="155">
        <v>0.34523446999999996</v>
      </c>
      <c r="C122" s="133">
        <v>2.5602117818375138E-4</v>
      </c>
      <c r="D122" s="155">
        <v>5.6191339999999999E-2</v>
      </c>
      <c r="E122" s="133">
        <v>2.0457995620038464E-5</v>
      </c>
      <c r="F122" s="155">
        <v>0.13111255999999999</v>
      </c>
      <c r="G122" s="133">
        <v>4.3869890763379225E-5</v>
      </c>
      <c r="H122" s="133">
        <v>1.3333232487425999</v>
      </c>
      <c r="I122" s="133">
        <v>-0.62022170034179958</v>
      </c>
      <c r="J122" s="7"/>
    </row>
    <row r="123" spans="1:10" x14ac:dyDescent="0.25">
      <c r="A123" s="146" t="s">
        <v>47</v>
      </c>
      <c r="B123" s="155">
        <v>0</v>
      </c>
      <c r="C123" s="133">
        <v>0</v>
      </c>
      <c r="D123" s="155">
        <v>2.3400000000000001E-3</v>
      </c>
      <c r="E123" s="133">
        <v>8.5194105979480121E-7</v>
      </c>
      <c r="F123" s="155">
        <v>0.13009000000000001</v>
      </c>
      <c r="G123" s="133">
        <v>4.3527745087183139E-5</v>
      </c>
      <c r="H123" s="133">
        <v>54.594017094017097</v>
      </c>
      <c r="I123" s="133" t="s">
        <v>629</v>
      </c>
      <c r="J123" s="7"/>
    </row>
    <row r="124" spans="1:10" x14ac:dyDescent="0.25">
      <c r="A124" s="146" t="s">
        <v>181</v>
      </c>
      <c r="B124" s="155">
        <v>2.6171386600000002</v>
      </c>
      <c r="C124" s="133">
        <v>1.9408343645506906E-3</v>
      </c>
      <c r="D124" s="155">
        <v>6.4924105599999997</v>
      </c>
      <c r="E124" s="133">
        <v>2.3637398004740847E-3</v>
      </c>
      <c r="F124" s="155">
        <v>0.12985438999999999</v>
      </c>
      <c r="G124" s="133">
        <v>4.344891064933248E-5</v>
      </c>
      <c r="H124" s="133">
        <v>-0.97999904830417872</v>
      </c>
      <c r="I124" s="133">
        <v>-0.95038306835450592</v>
      </c>
      <c r="J124" s="7"/>
    </row>
    <row r="125" spans="1:10" x14ac:dyDescent="0.25">
      <c r="A125" s="146" t="s">
        <v>148</v>
      </c>
      <c r="B125" s="155">
        <v>0.18061146</v>
      </c>
      <c r="C125" s="133">
        <v>1.339389974085945E-4</v>
      </c>
      <c r="D125" s="155">
        <v>8.376045E-2</v>
      </c>
      <c r="E125" s="133">
        <v>3.0495284846961304E-5</v>
      </c>
      <c r="F125" s="155">
        <v>0.10951546000000001</v>
      </c>
      <c r="G125" s="133">
        <v>3.6643562349032217E-5</v>
      </c>
      <c r="H125" s="133">
        <v>0.30748414078482167</v>
      </c>
      <c r="I125" s="133">
        <v>-0.3936405807250547</v>
      </c>
      <c r="J125" s="7"/>
    </row>
    <row r="126" spans="1:10" x14ac:dyDescent="0.25">
      <c r="A126" s="146" t="s">
        <v>171</v>
      </c>
      <c r="B126" s="155">
        <v>0.88801302000000004</v>
      </c>
      <c r="C126" s="133">
        <v>6.5853835401462443E-4</v>
      </c>
      <c r="D126" s="155">
        <v>0.84064565000000002</v>
      </c>
      <c r="E126" s="133">
        <v>3.0606006238157672E-4</v>
      </c>
      <c r="F126" s="155">
        <v>8.8848929999999993E-2</v>
      </c>
      <c r="G126" s="133">
        <v>2.9728600017749079E-5</v>
      </c>
      <c r="H126" s="133">
        <v>-0.89430870188883982</v>
      </c>
      <c r="I126" s="133">
        <v>-0.8999463656512604</v>
      </c>
      <c r="J126" s="7"/>
    </row>
    <row r="127" spans="1:10" x14ac:dyDescent="0.25">
      <c r="A127" s="146" t="s">
        <v>33</v>
      </c>
      <c r="B127" s="155">
        <v>0.29597734999999997</v>
      </c>
      <c r="C127" s="133">
        <v>2.1949276925535435E-4</v>
      </c>
      <c r="D127" s="155">
        <v>0.18807848999999999</v>
      </c>
      <c r="E127" s="133">
        <v>6.8475123117609367E-5</v>
      </c>
      <c r="F127" s="155">
        <v>8.1042279999999994E-2</v>
      </c>
      <c r="G127" s="133">
        <v>2.7116517066062878E-5</v>
      </c>
      <c r="H127" s="133">
        <v>-0.56910394165754941</v>
      </c>
      <c r="I127" s="133">
        <v>-0.7261875613117017</v>
      </c>
      <c r="J127" s="7"/>
    </row>
    <row r="128" spans="1:10" x14ac:dyDescent="0.25">
      <c r="A128" s="146" t="s">
        <v>209</v>
      </c>
      <c r="B128" s="155">
        <v>7.8053599999999999E-3</v>
      </c>
      <c r="C128" s="133">
        <v>5.7883486065233466E-6</v>
      </c>
      <c r="D128" s="155">
        <v>1.2346340000000001E-2</v>
      </c>
      <c r="E128" s="133">
        <v>4.4950230701653614E-6</v>
      </c>
      <c r="F128" s="155">
        <v>7.8487390000000004E-2</v>
      </c>
      <c r="G128" s="133">
        <v>2.6261658117290544E-5</v>
      </c>
      <c r="H128" s="133">
        <v>5.3571382288192293</v>
      </c>
      <c r="I128" s="133">
        <v>9.0555759119374386</v>
      </c>
      <c r="J128" s="7"/>
    </row>
    <row r="129" spans="1:10" x14ac:dyDescent="0.25">
      <c r="A129" s="146" t="s">
        <v>120</v>
      </c>
      <c r="B129" s="155">
        <v>1.6066959999999998E-2</v>
      </c>
      <c r="C129" s="133">
        <v>1.1915038579523089E-5</v>
      </c>
      <c r="D129" s="155">
        <v>9.2272199999999995E-3</v>
      </c>
      <c r="E129" s="133">
        <v>3.3594220451964894E-6</v>
      </c>
      <c r="F129" s="155">
        <v>7.2689799999999999E-2</v>
      </c>
      <c r="G129" s="133">
        <v>2.4321800944256471E-5</v>
      </c>
      <c r="H129" s="133">
        <v>6.8777573310271132</v>
      </c>
      <c r="I129" s="133">
        <v>3.5241788116731483</v>
      </c>
      <c r="J129" s="7"/>
    </row>
    <row r="130" spans="1:10" x14ac:dyDescent="0.25">
      <c r="A130" s="146" t="s">
        <v>104</v>
      </c>
      <c r="B130" s="155">
        <v>1.14681221</v>
      </c>
      <c r="C130" s="133">
        <v>8.5046030646856248E-4</v>
      </c>
      <c r="D130" s="155">
        <v>8.1599280899999993</v>
      </c>
      <c r="E130" s="133">
        <v>2.9708452071982765E-3</v>
      </c>
      <c r="F130" s="155">
        <v>7.0674559999999997E-2</v>
      </c>
      <c r="G130" s="133">
        <v>2.3647507355129753E-5</v>
      </c>
      <c r="H130" s="133">
        <v>-0.99133882563418518</v>
      </c>
      <c r="I130" s="133">
        <v>-0.93837303144862749</v>
      </c>
      <c r="J130" s="7"/>
    </row>
    <row r="131" spans="1:10" x14ac:dyDescent="0.25">
      <c r="A131" s="146" t="s">
        <v>228</v>
      </c>
      <c r="B131" s="155">
        <v>3.0394000000000001E-2</v>
      </c>
      <c r="C131" s="133">
        <v>2.253977619823693E-5</v>
      </c>
      <c r="D131" s="155">
        <v>6.7985190000000001E-2</v>
      </c>
      <c r="E131" s="133">
        <v>2.4751869580748257E-5</v>
      </c>
      <c r="F131" s="155">
        <v>6.799324000000001E-2</v>
      </c>
      <c r="G131" s="133">
        <v>2.2750345286891107E-5</v>
      </c>
      <c r="H131" s="133">
        <v>1.1840814153796231E-4</v>
      </c>
      <c r="I131" s="133">
        <v>1.2370612620912027</v>
      </c>
      <c r="J131" s="7"/>
    </row>
    <row r="132" spans="1:10" x14ac:dyDescent="0.25">
      <c r="A132" s="146" t="s">
        <v>166</v>
      </c>
      <c r="B132" s="155">
        <v>4.4999999999999997E-3</v>
      </c>
      <c r="C132" s="133">
        <v>3.337138675135427E-6</v>
      </c>
      <c r="D132" s="155">
        <v>0</v>
      </c>
      <c r="E132" s="133">
        <v>0</v>
      </c>
      <c r="F132" s="155">
        <v>6.6392999999999994E-2</v>
      </c>
      <c r="G132" s="133">
        <v>2.2214909520895916E-5</v>
      </c>
      <c r="H132" s="133" t="s">
        <v>629</v>
      </c>
      <c r="I132" s="133">
        <v>13.754</v>
      </c>
      <c r="J132" s="7"/>
    </row>
    <row r="133" spans="1:10" x14ac:dyDescent="0.25">
      <c r="A133" s="146" t="s">
        <v>34</v>
      </c>
      <c r="B133" s="155">
        <v>2.7268400000000003E-3</v>
      </c>
      <c r="C133" s="133">
        <v>2.022187383312509E-6</v>
      </c>
      <c r="D133" s="155">
        <v>0</v>
      </c>
      <c r="E133" s="133">
        <v>0</v>
      </c>
      <c r="F133" s="155">
        <v>6.3915650000000004E-2</v>
      </c>
      <c r="G133" s="133">
        <v>2.1385995236233506E-5</v>
      </c>
      <c r="H133" s="133" t="s">
        <v>629</v>
      </c>
      <c r="I133" s="133">
        <v>22.439457393906498</v>
      </c>
      <c r="J133" s="7"/>
    </row>
    <row r="134" spans="1:10" x14ac:dyDescent="0.25">
      <c r="A134" s="146" t="s">
        <v>132</v>
      </c>
      <c r="B134" s="155">
        <v>0</v>
      </c>
      <c r="C134" s="133">
        <v>0</v>
      </c>
      <c r="D134" s="155">
        <v>0.12919038999999999</v>
      </c>
      <c r="E134" s="133">
        <v>4.703529819312123E-5</v>
      </c>
      <c r="F134" s="155">
        <v>6.1533830000000005E-2</v>
      </c>
      <c r="G134" s="133">
        <v>2.0589045018664481E-5</v>
      </c>
      <c r="H134" s="133">
        <v>-0.52369653810937478</v>
      </c>
      <c r="I134" s="133" t="s">
        <v>629</v>
      </c>
      <c r="J134" s="7"/>
    </row>
    <row r="135" spans="1:10" x14ac:dyDescent="0.25">
      <c r="A135" s="146" t="s">
        <v>122</v>
      </c>
      <c r="B135" s="155">
        <v>1.2012196899999998</v>
      </c>
      <c r="C135" s="133">
        <v>8.9080815218515292E-4</v>
      </c>
      <c r="D135" s="155">
        <v>0.41689964000000002</v>
      </c>
      <c r="E135" s="133">
        <v>1.5178372697849192E-4</v>
      </c>
      <c r="F135" s="155">
        <v>5.9983760000000004E-2</v>
      </c>
      <c r="G135" s="133">
        <v>2.0070395992395822E-5</v>
      </c>
      <c r="H135" s="133">
        <v>-0.85611942480928982</v>
      </c>
      <c r="I135" s="133">
        <v>-0.95006428840672763</v>
      </c>
      <c r="J135" s="7"/>
    </row>
    <row r="136" spans="1:10" x14ac:dyDescent="0.25">
      <c r="A136" s="146" t="s">
        <v>208</v>
      </c>
      <c r="B136" s="155">
        <v>5.7487000000000003E-2</v>
      </c>
      <c r="C136" s="133">
        <v>4.2631575781668958E-5</v>
      </c>
      <c r="D136" s="155">
        <v>8.2488179999999994E-2</v>
      </c>
      <c r="E136" s="133">
        <v>3.0032080123822358E-5</v>
      </c>
      <c r="F136" s="155">
        <v>5.9494110000000003E-2</v>
      </c>
      <c r="G136" s="133">
        <v>1.990656049095882E-5</v>
      </c>
      <c r="H136" s="133">
        <v>-0.2787559381234983</v>
      </c>
      <c r="I136" s="133">
        <v>3.4914154504496642E-2</v>
      </c>
      <c r="J136" s="7"/>
    </row>
    <row r="137" spans="1:10" x14ac:dyDescent="0.25">
      <c r="A137" s="146" t="s">
        <v>256</v>
      </c>
      <c r="B137" s="155">
        <v>6.4434000000000005E-2</v>
      </c>
      <c r="C137" s="133">
        <v>4.7783376309705808E-5</v>
      </c>
      <c r="D137" s="155">
        <v>0.1235019</v>
      </c>
      <c r="E137" s="133">
        <v>4.4964247680628867E-5</v>
      </c>
      <c r="F137" s="155">
        <v>5.1966350000000001E-2</v>
      </c>
      <c r="G137" s="133">
        <v>1.7387793342388648E-5</v>
      </c>
      <c r="H137" s="133">
        <v>-0.57922631149804171</v>
      </c>
      <c r="I137" s="133">
        <v>-0.19349489400006215</v>
      </c>
      <c r="J137" s="7"/>
    </row>
    <row r="138" spans="1:10" x14ac:dyDescent="0.25">
      <c r="A138" s="146" t="s">
        <v>231</v>
      </c>
      <c r="B138" s="155">
        <v>0.10158936</v>
      </c>
      <c r="C138" s="133">
        <v>7.5337284941834668E-5</v>
      </c>
      <c r="D138" s="155">
        <v>3.6820640000000002E-2</v>
      </c>
      <c r="E138" s="133">
        <v>1.3405561993129423E-5</v>
      </c>
      <c r="F138" s="155">
        <v>5.0971220000000005E-2</v>
      </c>
      <c r="G138" s="133">
        <v>1.7054825666405804E-5</v>
      </c>
      <c r="H138" s="133">
        <v>0.38431108204528774</v>
      </c>
      <c r="I138" s="133">
        <v>-0.49826221958677563</v>
      </c>
      <c r="J138" s="7"/>
    </row>
    <row r="139" spans="1:10" x14ac:dyDescent="0.25">
      <c r="A139" s="146" t="s">
        <v>236</v>
      </c>
      <c r="B139" s="155">
        <v>0.56144066000000004</v>
      </c>
      <c r="C139" s="133">
        <v>4.1635674228434667E-4</v>
      </c>
      <c r="D139" s="155">
        <v>0.15901879999999999</v>
      </c>
      <c r="E139" s="133">
        <v>5.7895147435597233E-5</v>
      </c>
      <c r="F139" s="155">
        <v>4.3001489999999996E-2</v>
      </c>
      <c r="G139" s="133">
        <v>1.4388176609186367E-5</v>
      </c>
      <c r="H139" s="133">
        <v>-0.72958235126915816</v>
      </c>
      <c r="I139" s="133">
        <v>-0.92340866441700176</v>
      </c>
      <c r="J139" s="7"/>
    </row>
    <row r="140" spans="1:10" x14ac:dyDescent="0.25">
      <c r="A140" s="146" t="s">
        <v>136</v>
      </c>
      <c r="B140" s="155">
        <v>0.19758842999999998</v>
      </c>
      <c r="C140" s="133">
        <v>1.4652888700273091E-4</v>
      </c>
      <c r="D140" s="155">
        <v>8.5005109999999995E-2</v>
      </c>
      <c r="E140" s="133">
        <v>3.0948437393749423E-5</v>
      </c>
      <c r="F140" s="155">
        <v>4.1884860000000003E-2</v>
      </c>
      <c r="G140" s="133">
        <v>1.4014555377756581E-5</v>
      </c>
      <c r="H140" s="133">
        <v>-0.50726656315132113</v>
      </c>
      <c r="I140" s="133">
        <v>-0.78801967301425491</v>
      </c>
      <c r="J140" s="7"/>
    </row>
    <row r="141" spans="1:10" x14ac:dyDescent="0.25">
      <c r="A141" s="146" t="s">
        <v>5</v>
      </c>
      <c r="B141" s="155">
        <v>3.1355413400000001</v>
      </c>
      <c r="C141" s="133">
        <v>2.3252747273777696E-3</v>
      </c>
      <c r="D141" s="155">
        <v>1.391185E-2</v>
      </c>
      <c r="E141" s="133">
        <v>5.0649898430368827E-6</v>
      </c>
      <c r="F141" s="155">
        <v>4.1477069999999998E-2</v>
      </c>
      <c r="G141" s="133">
        <v>1.3878110000178728E-5</v>
      </c>
      <c r="H141" s="133">
        <v>1.9814201561977738</v>
      </c>
      <c r="I141" s="133">
        <v>-0.9867719588095113</v>
      </c>
      <c r="J141" s="7"/>
    </row>
    <row r="142" spans="1:10" x14ac:dyDescent="0.25">
      <c r="A142" s="146" t="s">
        <v>150</v>
      </c>
      <c r="B142" s="155">
        <v>0.22552595</v>
      </c>
      <c r="C142" s="133">
        <v>1.6724697110925748E-4</v>
      </c>
      <c r="D142" s="155">
        <v>4.0882169999999995E-2</v>
      </c>
      <c r="E142" s="133">
        <v>1.4884273177996249E-5</v>
      </c>
      <c r="F142" s="155">
        <v>3.9442499999999998E-2</v>
      </c>
      <c r="G142" s="133">
        <v>1.3197348647868558E-5</v>
      </c>
      <c r="H142" s="133">
        <v>-3.521510722155885E-2</v>
      </c>
      <c r="I142" s="133">
        <v>-0.82510881785444201</v>
      </c>
      <c r="J142" s="7"/>
    </row>
    <row r="143" spans="1:10" x14ac:dyDescent="0.25">
      <c r="A143" s="146" t="s">
        <v>60</v>
      </c>
      <c r="B143" s="155">
        <v>0.1814943</v>
      </c>
      <c r="C143" s="133">
        <v>1.3459369952147372E-4</v>
      </c>
      <c r="D143" s="155">
        <v>0.26696999999999999</v>
      </c>
      <c r="E143" s="133">
        <v>9.7197737065563271E-5</v>
      </c>
      <c r="F143" s="155">
        <v>3.85E-2</v>
      </c>
      <c r="G143" s="133">
        <v>1.2881990820636103E-5</v>
      </c>
      <c r="H143" s="133">
        <v>-0.85578903996703748</v>
      </c>
      <c r="I143" s="133">
        <v>-0.78787212601167089</v>
      </c>
      <c r="J143" s="7"/>
    </row>
    <row r="144" spans="1:10" x14ac:dyDescent="0.25">
      <c r="A144" s="146" t="s">
        <v>232</v>
      </c>
      <c r="B144" s="155">
        <v>0.12604630999999999</v>
      </c>
      <c r="C144" s="133">
        <v>9.3474225768690967E-5</v>
      </c>
      <c r="D144" s="155">
        <v>7.4099169999999992E-2</v>
      </c>
      <c r="E144" s="133">
        <v>2.6977831375946638E-5</v>
      </c>
      <c r="F144" s="155">
        <v>3.7912689999999999E-2</v>
      </c>
      <c r="G144" s="133">
        <v>1.2685478560146031E-5</v>
      </c>
      <c r="H144" s="133">
        <v>-0.48835202877441131</v>
      </c>
      <c r="I144" s="133">
        <v>-0.69921618490854676</v>
      </c>
      <c r="J144" s="7"/>
    </row>
    <row r="145" spans="1:10" x14ac:dyDescent="0.25">
      <c r="A145" s="146" t="s">
        <v>240</v>
      </c>
      <c r="B145" s="155">
        <v>4.2870999999999999E-2</v>
      </c>
      <c r="C145" s="133">
        <v>3.1792549364829089E-5</v>
      </c>
      <c r="D145" s="155">
        <v>4.0620000000000003E-2</v>
      </c>
      <c r="E145" s="133">
        <v>1.4788823012335396E-5</v>
      </c>
      <c r="F145" s="155">
        <v>3.5621670000000001E-2</v>
      </c>
      <c r="G145" s="133">
        <v>1.1918909765083856E-5</v>
      </c>
      <c r="H145" s="133">
        <v>-0.12305096011816841</v>
      </c>
      <c r="I145" s="133">
        <v>-0.16909635884397378</v>
      </c>
      <c r="J145" s="7"/>
    </row>
    <row r="146" spans="1:10" x14ac:dyDescent="0.25">
      <c r="A146" s="146" t="s">
        <v>174</v>
      </c>
      <c r="B146" s="155">
        <v>5.7960370000000004E-2</v>
      </c>
      <c r="C146" s="133">
        <v>4.2982620522702038E-5</v>
      </c>
      <c r="D146" s="155">
        <v>9.8139000000000004E-3</v>
      </c>
      <c r="E146" s="133">
        <v>3.5730189601368374E-6</v>
      </c>
      <c r="F146" s="155">
        <v>3.4646209999999997E-2</v>
      </c>
      <c r="G146" s="133">
        <v>1.1592523615320279E-5</v>
      </c>
      <c r="H146" s="133">
        <v>2.5303202600393315</v>
      </c>
      <c r="I146" s="133">
        <v>-0.40224311887588027</v>
      </c>
      <c r="J146" s="7"/>
    </row>
    <row r="147" spans="1:10" x14ac:dyDescent="0.25">
      <c r="A147" s="146" t="s">
        <v>144</v>
      </c>
      <c r="B147" s="155">
        <v>1.7552450000000001E-2</v>
      </c>
      <c r="C147" s="133">
        <v>1.3016657719640186E-5</v>
      </c>
      <c r="D147" s="155">
        <v>0.10508147</v>
      </c>
      <c r="E147" s="133">
        <v>3.8257785861792995E-5</v>
      </c>
      <c r="F147" s="155">
        <v>3.1379209999999998E-2</v>
      </c>
      <c r="G147" s="133">
        <v>1.0499394679969158E-5</v>
      </c>
      <c r="H147" s="133">
        <v>-0.70138208001848468</v>
      </c>
      <c r="I147" s="133">
        <v>0.78773960330324244</v>
      </c>
      <c r="J147" s="7"/>
    </row>
    <row r="148" spans="1:10" x14ac:dyDescent="0.25">
      <c r="A148" s="146" t="s">
        <v>82</v>
      </c>
      <c r="B148" s="155">
        <v>0</v>
      </c>
      <c r="C148" s="133">
        <v>0</v>
      </c>
      <c r="D148" s="155">
        <v>0</v>
      </c>
      <c r="E148" s="133">
        <v>0</v>
      </c>
      <c r="F148" s="155">
        <v>2.8277119999999999E-2</v>
      </c>
      <c r="G148" s="133">
        <v>9.4614441629617031E-6</v>
      </c>
      <c r="H148" s="133" t="s">
        <v>629</v>
      </c>
      <c r="I148" s="133" t="s">
        <v>629</v>
      </c>
      <c r="J148" s="7"/>
    </row>
    <row r="149" spans="1:10" x14ac:dyDescent="0.25">
      <c r="A149" s="146" t="s">
        <v>39</v>
      </c>
      <c r="B149" s="155">
        <v>3.3749961499999999</v>
      </c>
      <c r="C149" s="133">
        <v>2.5028511512440372E-3</v>
      </c>
      <c r="D149" s="155">
        <v>0.94446450000000004</v>
      </c>
      <c r="E149" s="133">
        <v>3.43858156866909E-4</v>
      </c>
      <c r="F149" s="155">
        <v>2.3125E-2</v>
      </c>
      <c r="G149" s="133">
        <v>7.7375594214859711E-6</v>
      </c>
      <c r="H149" s="133">
        <v>-0.97551522582373396</v>
      </c>
      <c r="I149" s="133">
        <v>-0.99314814033195264</v>
      </c>
      <c r="J149" s="7"/>
    </row>
    <row r="150" spans="1:10" x14ac:dyDescent="0.25">
      <c r="A150" s="146" t="s">
        <v>145</v>
      </c>
      <c r="B150" s="155">
        <v>8.8113600000000007E-3</v>
      </c>
      <c r="C150" s="133">
        <v>6.5343844970091781E-6</v>
      </c>
      <c r="D150" s="155">
        <v>9.8089300000000004E-3</v>
      </c>
      <c r="E150" s="133">
        <v>3.5712094955782135E-6</v>
      </c>
      <c r="F150" s="155">
        <v>2.2887459999999998E-2</v>
      </c>
      <c r="G150" s="133">
        <v>7.6580792111084673E-6</v>
      </c>
      <c r="H150" s="133">
        <v>1.3333289155901813</v>
      </c>
      <c r="I150" s="133">
        <v>1.5974945978827328</v>
      </c>
      <c r="J150" s="7"/>
    </row>
    <row r="151" spans="1:10" x14ac:dyDescent="0.25">
      <c r="A151" s="146" t="s">
        <v>253</v>
      </c>
      <c r="B151" s="155">
        <v>0.10452794</v>
      </c>
      <c r="C151" s="133">
        <v>7.7516495823607874E-5</v>
      </c>
      <c r="D151" s="155">
        <v>8.9053009999999988E-2</v>
      </c>
      <c r="E151" s="133">
        <v>3.2422186203981632E-5</v>
      </c>
      <c r="F151" s="155">
        <v>2.1455909999999998E-2</v>
      </c>
      <c r="G151" s="133">
        <v>7.1790866407375152E-6</v>
      </c>
      <c r="H151" s="133">
        <v>-0.75906586425321276</v>
      </c>
      <c r="I151" s="133">
        <v>-0.79473516841525815</v>
      </c>
      <c r="J151" s="7"/>
    </row>
    <row r="152" spans="1:10" x14ac:dyDescent="0.25">
      <c r="A152" s="146" t="s">
        <v>242</v>
      </c>
      <c r="B152" s="155">
        <v>0.20495472000000001</v>
      </c>
      <c r="C152" s="133">
        <v>1.5199162728078943E-4</v>
      </c>
      <c r="D152" s="155">
        <v>4.3607879999999995E-2</v>
      </c>
      <c r="E152" s="133">
        <v>1.5876642522480559E-5</v>
      </c>
      <c r="F152" s="155">
        <v>1.941232E-2</v>
      </c>
      <c r="G152" s="133">
        <v>6.4953072220065099E-6</v>
      </c>
      <c r="H152" s="133">
        <v>-0.55484375759610405</v>
      </c>
      <c r="I152" s="133">
        <v>-0.90528483559685768</v>
      </c>
      <c r="J152" s="7"/>
    </row>
    <row r="153" spans="1:10" x14ac:dyDescent="0.25">
      <c r="A153" s="146" t="s">
        <v>19</v>
      </c>
      <c r="B153" s="155">
        <v>6.1391760000000004E-2</v>
      </c>
      <c r="C153" s="133">
        <v>4.5527292584584917E-5</v>
      </c>
      <c r="D153" s="155">
        <v>1.6302459999999998E-2</v>
      </c>
      <c r="E153" s="133">
        <v>5.9353568588300651E-6</v>
      </c>
      <c r="F153" s="155">
        <v>1.8480220000000002E-2</v>
      </c>
      <c r="G153" s="133">
        <v>6.1834292052814478E-6</v>
      </c>
      <c r="H153" s="133">
        <v>0.1335847473326115</v>
      </c>
      <c r="I153" s="133">
        <v>-0.69897882061045324</v>
      </c>
      <c r="J153" s="7"/>
    </row>
    <row r="154" spans="1:10" x14ac:dyDescent="0.25">
      <c r="A154" s="146" t="s">
        <v>32</v>
      </c>
      <c r="B154" s="155">
        <v>3.1663899999999998E-3</v>
      </c>
      <c r="C154" s="133">
        <v>2.3481516732360145E-6</v>
      </c>
      <c r="D154" s="155">
        <v>2.9197800000000003E-3</v>
      </c>
      <c r="E154" s="133">
        <v>1.0630258408408824E-6</v>
      </c>
      <c r="F154" s="155">
        <v>1.6113350000000002E-2</v>
      </c>
      <c r="G154" s="133">
        <v>5.3914812153167998E-6</v>
      </c>
      <c r="H154" s="133">
        <v>4.518686339381734</v>
      </c>
      <c r="I154" s="133">
        <v>4.0888709224069055</v>
      </c>
      <c r="J154" s="7"/>
    </row>
    <row r="155" spans="1:10" x14ac:dyDescent="0.25">
      <c r="A155" s="146" t="s">
        <v>138</v>
      </c>
      <c r="B155" s="155">
        <v>2.7899999999999999E-3</v>
      </c>
      <c r="C155" s="133">
        <v>2.0690259785839649E-6</v>
      </c>
      <c r="D155" s="155">
        <v>0</v>
      </c>
      <c r="E155" s="133">
        <v>0</v>
      </c>
      <c r="F155" s="155">
        <v>1.469E-2</v>
      </c>
      <c r="G155" s="133">
        <v>4.9152323416920609E-6</v>
      </c>
      <c r="H155" s="133" t="s">
        <v>629</v>
      </c>
      <c r="I155" s="133">
        <v>4.2652329749103943</v>
      </c>
      <c r="J155" s="7"/>
    </row>
    <row r="156" spans="1:10" x14ac:dyDescent="0.25">
      <c r="A156" s="146" t="s">
        <v>191</v>
      </c>
      <c r="B156" s="155">
        <v>0</v>
      </c>
      <c r="C156" s="133">
        <v>0</v>
      </c>
      <c r="D156" s="155">
        <v>8.2298700000000002E-3</v>
      </c>
      <c r="E156" s="133">
        <v>2.996309474262154E-6</v>
      </c>
      <c r="F156" s="155">
        <v>1.4406889999999999E-2</v>
      </c>
      <c r="G156" s="133">
        <v>4.8205045385432217E-6</v>
      </c>
      <c r="H156" s="133">
        <v>0.75056106597066519</v>
      </c>
      <c r="I156" s="133" t="s">
        <v>629</v>
      </c>
      <c r="J156" s="7"/>
    </row>
    <row r="157" spans="1:10" x14ac:dyDescent="0.25">
      <c r="A157" s="146" t="s">
        <v>235</v>
      </c>
      <c r="B157" s="155">
        <v>2.8865450000000001E-2</v>
      </c>
      <c r="C157" s="133">
        <v>2.1406224348930649E-5</v>
      </c>
      <c r="D157" s="155">
        <v>7.5960000000000003E-3</v>
      </c>
      <c r="E157" s="133">
        <v>2.765531747949278E-6</v>
      </c>
      <c r="F157" s="155">
        <v>1.4113819999999999E-2</v>
      </c>
      <c r="G157" s="133">
        <v>4.722444147639227E-6</v>
      </c>
      <c r="H157" s="133">
        <v>0.85805950500263273</v>
      </c>
      <c r="I157" s="133">
        <v>-0.51104798296925913</v>
      </c>
      <c r="J157" s="7"/>
    </row>
    <row r="158" spans="1:10" x14ac:dyDescent="0.25">
      <c r="A158" s="146" t="s">
        <v>193</v>
      </c>
      <c r="B158" s="155">
        <v>5.3082099999999998E-3</v>
      </c>
      <c r="C158" s="133">
        <v>3.9364961970534723E-6</v>
      </c>
      <c r="D158" s="155">
        <v>6.8784539999999991E-2</v>
      </c>
      <c r="E158" s="133">
        <v>2.5042894831238413E-5</v>
      </c>
      <c r="F158" s="155">
        <v>1.3521430000000001E-2</v>
      </c>
      <c r="G158" s="133">
        <v>4.5242321335551592E-6</v>
      </c>
      <c r="H158" s="133">
        <v>-0.80342341462194844</v>
      </c>
      <c r="I158" s="133">
        <v>1.5472673462428959</v>
      </c>
      <c r="J158" s="7"/>
    </row>
    <row r="159" spans="1:10" x14ac:dyDescent="0.25">
      <c r="A159" s="146" t="s">
        <v>234</v>
      </c>
      <c r="B159" s="155">
        <v>2.4109999999999999E-3</v>
      </c>
      <c r="C159" s="133">
        <v>1.7879647435003366E-6</v>
      </c>
      <c r="D159" s="155">
        <v>4.4826830000000005E-2</v>
      </c>
      <c r="E159" s="133">
        <v>1.632043463993222E-5</v>
      </c>
      <c r="F159" s="155">
        <v>1.2701799999999999E-2</v>
      </c>
      <c r="G159" s="133">
        <v>4.2499862598845618E-6</v>
      </c>
      <c r="H159" s="133">
        <v>-0.71664737390531519</v>
      </c>
      <c r="I159" s="133">
        <v>4.2682704272086269</v>
      </c>
      <c r="J159" s="7"/>
    </row>
    <row r="160" spans="1:10" x14ac:dyDescent="0.25">
      <c r="A160" s="146" t="s">
        <v>8</v>
      </c>
      <c r="B160" s="155">
        <v>0</v>
      </c>
      <c r="C160" s="133">
        <v>0</v>
      </c>
      <c r="D160" s="155">
        <v>0</v>
      </c>
      <c r="E160" s="133">
        <v>0</v>
      </c>
      <c r="F160" s="155">
        <v>1.2E-2</v>
      </c>
      <c r="G160" s="133">
        <v>4.0151659700683955E-6</v>
      </c>
      <c r="H160" s="133" t="s">
        <v>629</v>
      </c>
      <c r="I160" s="133" t="s">
        <v>629</v>
      </c>
      <c r="J160" s="7"/>
    </row>
    <row r="161" spans="1:10" x14ac:dyDescent="0.25">
      <c r="A161" s="146" t="s">
        <v>22</v>
      </c>
      <c r="B161" s="155">
        <v>3.2158859999999997E-2</v>
      </c>
      <c r="C161" s="133">
        <v>2.3848572323170151E-5</v>
      </c>
      <c r="D161" s="155">
        <v>2.2976569999999998E-2</v>
      </c>
      <c r="E161" s="133">
        <v>8.3652493146365105E-6</v>
      </c>
      <c r="F161" s="155">
        <v>1.1790120000000001E-2</v>
      </c>
      <c r="G161" s="133">
        <v>3.9449407172519003E-6</v>
      </c>
      <c r="H161" s="133">
        <v>-0.48686335688921356</v>
      </c>
      <c r="I161" s="133">
        <v>-0.63337879514385764</v>
      </c>
      <c r="J161" s="7"/>
    </row>
    <row r="162" spans="1:10" x14ac:dyDescent="0.25">
      <c r="A162" s="146" t="s">
        <v>28</v>
      </c>
      <c r="B162" s="155">
        <v>2.5465749999999999E-2</v>
      </c>
      <c r="C162" s="133">
        <v>1.8885053159184445E-5</v>
      </c>
      <c r="D162" s="155">
        <v>0.14156795999999999</v>
      </c>
      <c r="E162" s="133">
        <v>5.1541691399738467E-5</v>
      </c>
      <c r="F162" s="155">
        <v>1.1494790000000001E-2</v>
      </c>
      <c r="G162" s="133">
        <v>3.8461241367568754E-6</v>
      </c>
      <c r="H162" s="133">
        <v>-0.91880373214391164</v>
      </c>
      <c r="I162" s="133">
        <v>-0.54861765312233091</v>
      </c>
      <c r="J162" s="7"/>
    </row>
    <row r="163" spans="1:10" x14ac:dyDescent="0.25">
      <c r="A163" s="146" t="s">
        <v>36</v>
      </c>
      <c r="B163" s="155">
        <v>0.11368888000000001</v>
      </c>
      <c r="C163" s="133">
        <v>8.4310124084629017E-5</v>
      </c>
      <c r="D163" s="155">
        <v>5.40546E-3</v>
      </c>
      <c r="E163" s="133">
        <v>1.9680056927685494E-6</v>
      </c>
      <c r="F163" s="155">
        <v>1.130185E-2</v>
      </c>
      <c r="G163" s="133">
        <v>3.7815669599014582E-6</v>
      </c>
      <c r="H163" s="133">
        <v>1.0908211327065596</v>
      </c>
      <c r="I163" s="133">
        <v>-0.90058966189129497</v>
      </c>
      <c r="J163" s="7"/>
    </row>
    <row r="164" spans="1:10" x14ac:dyDescent="0.25">
      <c r="A164" s="146" t="s">
        <v>51</v>
      </c>
      <c r="B164" s="155">
        <v>7.9189999999999997E-2</v>
      </c>
      <c r="C164" s="133">
        <v>5.8726224818660995E-5</v>
      </c>
      <c r="D164" s="155">
        <v>0</v>
      </c>
      <c r="E164" s="133">
        <v>0</v>
      </c>
      <c r="F164" s="155">
        <v>1.125E-2</v>
      </c>
      <c r="G164" s="133">
        <v>3.764218096939121E-6</v>
      </c>
      <c r="H164" s="133" t="s">
        <v>629</v>
      </c>
      <c r="I164" s="133">
        <v>-0.85793660815759565</v>
      </c>
      <c r="J164" s="7"/>
    </row>
    <row r="165" spans="1:10" x14ac:dyDescent="0.25">
      <c r="A165" s="146" t="s">
        <v>88</v>
      </c>
      <c r="B165" s="155">
        <v>0.76862262999999997</v>
      </c>
      <c r="C165" s="133">
        <v>5.7000006781273501E-4</v>
      </c>
      <c r="D165" s="155">
        <v>0</v>
      </c>
      <c r="E165" s="133">
        <v>0</v>
      </c>
      <c r="F165" s="155">
        <v>1.1198030000000001E-2</v>
      </c>
      <c r="G165" s="133">
        <v>3.7468290823170835E-6</v>
      </c>
      <c r="H165" s="133" t="s">
        <v>629</v>
      </c>
      <c r="I165" s="133">
        <v>-0.98543104305945295</v>
      </c>
      <c r="J165" s="7"/>
    </row>
    <row r="166" spans="1:10" x14ac:dyDescent="0.25">
      <c r="A166" s="146" t="s">
        <v>162</v>
      </c>
      <c r="B166" s="155">
        <v>136.28751875999998</v>
      </c>
      <c r="C166" s="133">
        <v>0.10106896662049801</v>
      </c>
      <c r="D166" s="155">
        <v>0.70525307999999998</v>
      </c>
      <c r="E166" s="133">
        <v>2.5676669076869557E-4</v>
      </c>
      <c r="F166" s="155">
        <v>1.0632860000000001E-2</v>
      </c>
      <c r="G166" s="133">
        <v>3.5577248030417872E-6</v>
      </c>
      <c r="H166" s="133">
        <v>-0.98492334127771552</v>
      </c>
      <c r="I166" s="133">
        <v>-0.999921982144097</v>
      </c>
      <c r="J166" s="7"/>
    </row>
    <row r="167" spans="1:10" x14ac:dyDescent="0.25">
      <c r="A167" s="146" t="s">
        <v>233</v>
      </c>
      <c r="B167" s="155">
        <v>1.1125828600000001</v>
      </c>
      <c r="C167" s="133">
        <v>8.2507628697750773E-4</v>
      </c>
      <c r="D167" s="155">
        <v>5.0000000000000001E-4</v>
      </c>
      <c r="E167" s="133">
        <v>1.8203868799034214E-7</v>
      </c>
      <c r="F167" s="155">
        <v>1.059041E-2</v>
      </c>
      <c r="G167" s="133">
        <v>3.5435211534226699E-6</v>
      </c>
      <c r="H167" s="133">
        <v>20.180820000000001</v>
      </c>
      <c r="I167" s="133">
        <v>-0.99048123930293153</v>
      </c>
      <c r="J167" s="7"/>
    </row>
    <row r="168" spans="1:10" x14ac:dyDescent="0.25">
      <c r="A168" s="146" t="s">
        <v>187</v>
      </c>
      <c r="B168" s="155">
        <v>0</v>
      </c>
      <c r="C168" s="133">
        <v>0</v>
      </c>
      <c r="D168" s="155">
        <v>3.0043E-2</v>
      </c>
      <c r="E168" s="133">
        <v>1.0937976606587697E-5</v>
      </c>
      <c r="F168" s="155">
        <v>1.0142950000000001E-2</v>
      </c>
      <c r="G168" s="133">
        <v>3.3938023063421032E-6</v>
      </c>
      <c r="H168" s="133">
        <v>-0.66238558066770958</v>
      </c>
      <c r="I168" s="133" t="s">
        <v>629</v>
      </c>
      <c r="J168" s="7"/>
    </row>
    <row r="169" spans="1:10" x14ac:dyDescent="0.25">
      <c r="A169" s="146" t="s">
        <v>101</v>
      </c>
      <c r="B169" s="155">
        <v>0</v>
      </c>
      <c r="C169" s="133">
        <v>0</v>
      </c>
      <c r="D169" s="155">
        <v>0</v>
      </c>
      <c r="E169" s="133">
        <v>0</v>
      </c>
      <c r="F169" s="155">
        <v>1.005526E-2</v>
      </c>
      <c r="G169" s="133">
        <v>3.3644614810158282E-6</v>
      </c>
      <c r="H169" s="133" t="s">
        <v>629</v>
      </c>
      <c r="I169" s="133" t="s">
        <v>629</v>
      </c>
      <c r="J169" s="7"/>
    </row>
    <row r="170" spans="1:10" x14ac:dyDescent="0.25">
      <c r="A170" s="146" t="s">
        <v>118</v>
      </c>
      <c r="B170" s="155">
        <v>2.0000000000000001E-4</v>
      </c>
      <c r="C170" s="133">
        <v>1.4831727445046343E-7</v>
      </c>
      <c r="D170" s="155">
        <v>6.5129119999999999E-2</v>
      </c>
      <c r="E170" s="133">
        <v>2.3712039109531104E-5</v>
      </c>
      <c r="F170" s="155">
        <v>0.01</v>
      </c>
      <c r="G170" s="133">
        <v>3.3459716417236632E-6</v>
      </c>
      <c r="H170" s="133">
        <v>-0.84645884974340202</v>
      </c>
      <c r="I170" s="133">
        <v>49</v>
      </c>
      <c r="J170" s="7"/>
    </row>
    <row r="171" spans="1:10" x14ac:dyDescent="0.25">
      <c r="A171" s="146" t="s">
        <v>159</v>
      </c>
      <c r="B171" s="155">
        <v>2.5402900000000003E-2</v>
      </c>
      <c r="C171" s="133">
        <v>1.883844445568839E-5</v>
      </c>
      <c r="D171" s="155">
        <v>1.083901E-2</v>
      </c>
      <c r="E171" s="133">
        <v>3.9462383190283961E-6</v>
      </c>
      <c r="F171" s="155">
        <v>8.0400000000000003E-3</v>
      </c>
      <c r="G171" s="133">
        <v>2.6901611999458254E-6</v>
      </c>
      <c r="H171" s="133">
        <v>-0.25823483879062747</v>
      </c>
      <c r="I171" s="133">
        <v>-0.68350070267567875</v>
      </c>
      <c r="J171" s="7"/>
    </row>
    <row r="172" spans="1:10" x14ac:dyDescent="0.25">
      <c r="A172" s="146" t="s">
        <v>30</v>
      </c>
      <c r="B172" s="155">
        <v>1.140068E-2</v>
      </c>
      <c r="C172" s="133">
        <v>8.4545889224095478E-6</v>
      </c>
      <c r="D172" s="155">
        <v>1.5778420000000001E-2</v>
      </c>
      <c r="E172" s="133">
        <v>5.7445657507211491E-6</v>
      </c>
      <c r="F172" s="155">
        <v>7.5773900000000007E-3</v>
      </c>
      <c r="G172" s="133">
        <v>2.5353732058280471E-6</v>
      </c>
      <c r="H172" s="133">
        <v>-0.51976243502201114</v>
      </c>
      <c r="I172" s="133">
        <v>-0.33535631207963024</v>
      </c>
      <c r="J172" s="7"/>
    </row>
    <row r="173" spans="1:10" x14ac:dyDescent="0.25">
      <c r="A173" s="146" t="s">
        <v>25</v>
      </c>
      <c r="B173" s="155">
        <v>1.7910619999999999E-2</v>
      </c>
      <c r="C173" s="133">
        <v>1.3282271710589796E-5</v>
      </c>
      <c r="D173" s="155">
        <v>0.28707363000000002</v>
      </c>
      <c r="E173" s="133">
        <v>1.0451701392364985E-4</v>
      </c>
      <c r="F173" s="155">
        <v>6.43175E-3</v>
      </c>
      <c r="G173" s="133">
        <v>2.1520453106656168E-6</v>
      </c>
      <c r="H173" s="133">
        <v>-0.97759546914845508</v>
      </c>
      <c r="I173" s="133">
        <v>-0.64089741170322412</v>
      </c>
      <c r="J173" s="7"/>
    </row>
    <row r="174" spans="1:10" x14ac:dyDescent="0.25">
      <c r="A174" s="146" t="s">
        <v>126</v>
      </c>
      <c r="B174" s="155">
        <v>2.5999999999999999E-3</v>
      </c>
      <c r="C174" s="133">
        <v>1.9281245678560247E-6</v>
      </c>
      <c r="D174" s="155">
        <v>2.8754999999999999E-2</v>
      </c>
      <c r="E174" s="133">
        <v>1.0469044946324577E-5</v>
      </c>
      <c r="F174" s="155">
        <v>5.5440000000000003E-3</v>
      </c>
      <c r="G174" s="133">
        <v>1.855006678171599E-6</v>
      </c>
      <c r="H174" s="133">
        <v>-0.80719874804381841</v>
      </c>
      <c r="I174" s="133">
        <v>1.1323076923076925</v>
      </c>
      <c r="J174" s="7"/>
    </row>
    <row r="175" spans="1:10" x14ac:dyDescent="0.25">
      <c r="A175" s="146" t="s">
        <v>31</v>
      </c>
      <c r="B175" s="155">
        <v>1.50278E-3</v>
      </c>
      <c r="C175" s="133">
        <v>1.1144411684933371E-6</v>
      </c>
      <c r="D175" s="155">
        <v>0</v>
      </c>
      <c r="E175" s="133">
        <v>0</v>
      </c>
      <c r="F175" s="155">
        <v>5.4460000000000003E-3</v>
      </c>
      <c r="G175" s="133">
        <v>1.8222161560827071E-6</v>
      </c>
      <c r="H175" s="133" t="s">
        <v>629</v>
      </c>
      <c r="I175" s="133">
        <v>2.6239502788165936</v>
      </c>
      <c r="J175" s="7"/>
    </row>
    <row r="176" spans="1:10" x14ac:dyDescent="0.25">
      <c r="A176" s="146" t="s">
        <v>248</v>
      </c>
      <c r="B176" s="155">
        <v>0.18323200000000001</v>
      </c>
      <c r="C176" s="133">
        <v>1.3588235416053658E-4</v>
      </c>
      <c r="D176" s="155">
        <v>7.4299999999999995E-4</v>
      </c>
      <c r="E176" s="133">
        <v>2.7050949035364839E-7</v>
      </c>
      <c r="F176" s="155">
        <v>5.3179999999999998E-3</v>
      </c>
      <c r="G176" s="133">
        <v>1.7793877190686441E-6</v>
      </c>
      <c r="H176" s="133">
        <v>6.1574697173620461</v>
      </c>
      <c r="I176" s="133">
        <v>-0.97097668529514491</v>
      </c>
      <c r="J176" s="7"/>
    </row>
    <row r="177" spans="1:10" x14ac:dyDescent="0.25">
      <c r="A177" s="146" t="s">
        <v>244</v>
      </c>
      <c r="B177" s="155">
        <v>7.9123659999999998E-2</v>
      </c>
      <c r="C177" s="133">
        <v>5.8677027978725776E-5</v>
      </c>
      <c r="D177" s="155">
        <v>3.3359359999999998E-2</v>
      </c>
      <c r="E177" s="133">
        <v>1.2145388253194998E-5</v>
      </c>
      <c r="F177" s="155">
        <v>5.2969999999999996E-3</v>
      </c>
      <c r="G177" s="133">
        <v>1.7723611786210242E-6</v>
      </c>
      <c r="H177" s="133">
        <v>-0.84121398012431892</v>
      </c>
      <c r="I177" s="133">
        <v>-0.9330541585159231</v>
      </c>
      <c r="J177" s="7"/>
    </row>
    <row r="178" spans="1:10" x14ac:dyDescent="0.25">
      <c r="A178" s="146" t="s">
        <v>24</v>
      </c>
      <c r="B178" s="155">
        <v>7.21136E-3</v>
      </c>
      <c r="C178" s="133">
        <v>5.3478463014054696E-6</v>
      </c>
      <c r="D178" s="155">
        <v>0</v>
      </c>
      <c r="E178" s="133">
        <v>0</v>
      </c>
      <c r="F178" s="155">
        <v>5.1245500000000003E-3</v>
      </c>
      <c r="G178" s="133">
        <v>1.7146598976594998E-6</v>
      </c>
      <c r="H178" s="133" t="s">
        <v>629</v>
      </c>
      <c r="I178" s="133">
        <v>-0.28937814781123117</v>
      </c>
      <c r="J178" s="7"/>
    </row>
    <row r="179" spans="1:10" x14ac:dyDescent="0.25">
      <c r="A179" s="146" t="s">
        <v>261</v>
      </c>
      <c r="B179" s="155">
        <v>2.9999999999999997E-4</v>
      </c>
      <c r="C179" s="133">
        <v>2.2247591167569513E-7</v>
      </c>
      <c r="D179" s="155">
        <v>0</v>
      </c>
      <c r="E179" s="133">
        <v>0</v>
      </c>
      <c r="F179" s="155">
        <v>4.7999999999999996E-3</v>
      </c>
      <c r="G179" s="133">
        <v>1.6060663880273581E-6</v>
      </c>
      <c r="H179" s="133" t="s">
        <v>629</v>
      </c>
      <c r="I179" s="133">
        <v>15</v>
      </c>
      <c r="J179" s="7"/>
    </row>
    <row r="180" spans="1:10" x14ac:dyDescent="0.25">
      <c r="A180" s="146" t="s">
        <v>74</v>
      </c>
      <c r="B180" s="155">
        <v>0</v>
      </c>
      <c r="C180" s="133">
        <v>0</v>
      </c>
      <c r="D180" s="155">
        <v>0</v>
      </c>
      <c r="E180" s="133">
        <v>0</v>
      </c>
      <c r="F180" s="155">
        <v>3.5999999999999999E-3</v>
      </c>
      <c r="G180" s="133">
        <v>1.2045497910205187E-6</v>
      </c>
      <c r="H180" s="133" t="s">
        <v>629</v>
      </c>
      <c r="I180" s="133" t="s">
        <v>629</v>
      </c>
      <c r="J180" s="7"/>
    </row>
    <row r="181" spans="1:10" x14ac:dyDescent="0.25">
      <c r="A181" s="146" t="s">
        <v>180</v>
      </c>
      <c r="B181" s="155">
        <v>3.6702979999999998</v>
      </c>
      <c r="C181" s="133">
        <v>2.7218429789049349E-3</v>
      </c>
      <c r="D181" s="155">
        <v>6.2144999999999999E-2</v>
      </c>
      <c r="E181" s="133">
        <v>2.2625588530319623E-5</v>
      </c>
      <c r="F181" s="155">
        <v>2.5500000000000002E-3</v>
      </c>
      <c r="G181" s="133">
        <v>8.5322276863953417E-7</v>
      </c>
      <c r="H181" s="133">
        <v>-0.9589669321747526</v>
      </c>
      <c r="I181" s="133">
        <v>-0.99930523352599709</v>
      </c>
      <c r="J181" s="7"/>
    </row>
    <row r="182" spans="1:10" x14ac:dyDescent="0.25">
      <c r="A182" s="146" t="s">
        <v>48</v>
      </c>
      <c r="B182" s="155">
        <v>0.20874565</v>
      </c>
      <c r="C182" s="133">
        <v>1.5480292930695192E-4</v>
      </c>
      <c r="D182" s="155">
        <v>0</v>
      </c>
      <c r="E182" s="133">
        <v>0</v>
      </c>
      <c r="F182" s="155">
        <v>2.4859999999999999E-3</v>
      </c>
      <c r="G182" s="133">
        <v>8.3180855013250265E-7</v>
      </c>
      <c r="H182" s="133" t="s">
        <v>629</v>
      </c>
      <c r="I182" s="133">
        <v>-0.988090769795682</v>
      </c>
      <c r="J182" s="7"/>
    </row>
    <row r="183" spans="1:10" x14ac:dyDescent="0.25">
      <c r="A183" s="146" t="s">
        <v>245</v>
      </c>
      <c r="B183" s="155">
        <v>1.76651E-3</v>
      </c>
      <c r="C183" s="133">
        <v>1.3100197424474409E-6</v>
      </c>
      <c r="D183" s="155">
        <v>9.2696E-4</v>
      </c>
      <c r="E183" s="133">
        <v>3.374851644390551E-7</v>
      </c>
      <c r="F183" s="155">
        <v>2.1020000000000001E-3</v>
      </c>
      <c r="G183" s="133">
        <v>7.0332323909031407E-7</v>
      </c>
      <c r="H183" s="133">
        <v>1.2676275135928199</v>
      </c>
      <c r="I183" s="133">
        <v>0.18991684168218703</v>
      </c>
      <c r="J183" s="7"/>
    </row>
    <row r="184" spans="1:10" x14ac:dyDescent="0.25">
      <c r="A184" s="146" t="s">
        <v>184</v>
      </c>
      <c r="B184" s="155">
        <v>0.25986782999999997</v>
      </c>
      <c r="C184" s="133">
        <v>1.9271444131478186E-4</v>
      </c>
      <c r="D184" s="155">
        <v>2.2901619999999998E-2</v>
      </c>
      <c r="E184" s="133">
        <v>8.3379617153067578E-6</v>
      </c>
      <c r="F184" s="155">
        <v>2.0032000000000001E-3</v>
      </c>
      <c r="G184" s="133">
        <v>6.7026503927008427E-7</v>
      </c>
      <c r="H184" s="133">
        <v>-0.91253020528678752</v>
      </c>
      <c r="I184" s="133">
        <v>-0.99229146601177987</v>
      </c>
      <c r="J184" s="7"/>
    </row>
    <row r="185" spans="1:10" x14ac:dyDescent="0.25">
      <c r="A185" s="146" t="s">
        <v>141</v>
      </c>
      <c r="B185" s="155">
        <v>7.1279999999999996E-2</v>
      </c>
      <c r="C185" s="133">
        <v>5.2860276614145162E-5</v>
      </c>
      <c r="D185" s="155">
        <v>2.0799999999999999E-4</v>
      </c>
      <c r="E185" s="133">
        <v>7.5728094203982327E-8</v>
      </c>
      <c r="F185" s="155">
        <v>1.9719E-3</v>
      </c>
      <c r="G185" s="133">
        <v>6.597921480314891E-7</v>
      </c>
      <c r="H185" s="133">
        <v>8.4802884615384624</v>
      </c>
      <c r="I185" s="133">
        <v>-0.97233585858585858</v>
      </c>
      <c r="J185" s="7"/>
    </row>
    <row r="186" spans="1:10" x14ac:dyDescent="0.25">
      <c r="A186" s="146" t="s">
        <v>111</v>
      </c>
      <c r="B186" s="155">
        <v>0</v>
      </c>
      <c r="C186" s="133">
        <v>0</v>
      </c>
      <c r="D186" s="155">
        <v>0</v>
      </c>
      <c r="E186" s="133">
        <v>0</v>
      </c>
      <c r="F186" s="155">
        <v>1.1269100000000001E-3</v>
      </c>
      <c r="G186" s="133">
        <v>3.7706089027748134E-7</v>
      </c>
      <c r="H186" s="133" t="s">
        <v>629</v>
      </c>
      <c r="I186" s="133" t="s">
        <v>629</v>
      </c>
      <c r="J186" s="7"/>
    </row>
    <row r="187" spans="1:10" x14ac:dyDescent="0.25">
      <c r="A187" s="146" t="s">
        <v>91</v>
      </c>
      <c r="B187" s="155">
        <v>5.1990999999999995E-4</v>
      </c>
      <c r="C187" s="133">
        <v>3.8555817079770217E-7</v>
      </c>
      <c r="D187" s="155">
        <v>4.0160429999999997E-2</v>
      </c>
      <c r="E187" s="133">
        <v>1.462150397265595E-5</v>
      </c>
      <c r="F187" s="155">
        <v>8.6912999999999997E-4</v>
      </c>
      <c r="G187" s="133">
        <v>2.908084332971287E-7</v>
      </c>
      <c r="H187" s="133">
        <v>-0.97835854845179693</v>
      </c>
      <c r="I187" s="133">
        <v>0.67169317766536518</v>
      </c>
      <c r="J187" s="7"/>
    </row>
    <row r="188" spans="1:10" x14ac:dyDescent="0.25">
      <c r="A188" s="146" t="s">
        <v>61</v>
      </c>
      <c r="B188" s="155">
        <v>0</v>
      </c>
      <c r="C188" s="133">
        <v>0</v>
      </c>
      <c r="D188" s="155">
        <v>0</v>
      </c>
      <c r="E188" s="133">
        <v>0</v>
      </c>
      <c r="F188" s="155">
        <v>7.1840000000000001E-4</v>
      </c>
      <c r="G188" s="133">
        <v>2.4037460274142794E-7</v>
      </c>
      <c r="H188" s="133" t="s">
        <v>629</v>
      </c>
      <c r="I188" s="133" t="s">
        <v>629</v>
      </c>
      <c r="J188" s="7"/>
    </row>
    <row r="189" spans="1:10" x14ac:dyDescent="0.25">
      <c r="A189" s="146" t="s">
        <v>139</v>
      </c>
      <c r="B189" s="155">
        <v>1.481E-2</v>
      </c>
      <c r="C189" s="133">
        <v>1.0982894173056817E-5</v>
      </c>
      <c r="D189" s="155">
        <v>0</v>
      </c>
      <c r="E189" s="133">
        <v>0</v>
      </c>
      <c r="F189" s="155">
        <v>4.8000000000000001E-4</v>
      </c>
      <c r="G189" s="133">
        <v>1.6060663880273584E-7</v>
      </c>
      <c r="H189" s="133" t="s">
        <v>629</v>
      </c>
      <c r="I189" s="133">
        <v>-0.96758946657663736</v>
      </c>
      <c r="J189" s="7"/>
    </row>
    <row r="190" spans="1:10" x14ac:dyDescent="0.25">
      <c r="A190" s="146" t="s">
        <v>177</v>
      </c>
      <c r="B190" s="155">
        <v>0.10836016</v>
      </c>
      <c r="C190" s="133">
        <v>8.0358417951080651E-5</v>
      </c>
      <c r="D190" s="155">
        <v>6.1130999999999989E-4</v>
      </c>
      <c r="E190" s="133">
        <v>2.2256414071075205E-7</v>
      </c>
      <c r="F190" s="155">
        <v>4.0000000000000002E-4</v>
      </c>
      <c r="G190" s="133">
        <v>1.3383886566894654E-7</v>
      </c>
      <c r="H190" s="133">
        <v>-0.34566750094060283</v>
      </c>
      <c r="I190" s="133">
        <v>-0.99630860641032648</v>
      </c>
      <c r="J190" s="7"/>
    </row>
    <row r="191" spans="1:10" x14ac:dyDescent="0.25">
      <c r="A191" s="146" t="s">
        <v>163</v>
      </c>
      <c r="B191" s="155">
        <v>0</v>
      </c>
      <c r="C191" s="133">
        <v>0</v>
      </c>
      <c r="D191" s="155">
        <v>0</v>
      </c>
      <c r="E191" s="133">
        <v>0</v>
      </c>
      <c r="F191" s="155">
        <v>2.05E-4</v>
      </c>
      <c r="G191" s="133">
        <v>6.8592418655335088E-8</v>
      </c>
      <c r="H191" s="133" t="s">
        <v>629</v>
      </c>
      <c r="I191" s="133" t="s">
        <v>629</v>
      </c>
      <c r="J191" s="7"/>
    </row>
    <row r="192" spans="1:10" x14ac:dyDescent="0.25">
      <c r="A192" s="146" t="s">
        <v>246</v>
      </c>
      <c r="B192" s="155">
        <v>0</v>
      </c>
      <c r="C192" s="133">
        <v>0</v>
      </c>
      <c r="D192" s="155">
        <v>0</v>
      </c>
      <c r="E192" s="133">
        <v>0</v>
      </c>
      <c r="F192" s="155">
        <v>2.05E-4</v>
      </c>
      <c r="G192" s="133">
        <v>6.8592418655335088E-8</v>
      </c>
      <c r="H192" s="133" t="s">
        <v>629</v>
      </c>
      <c r="I192" s="133" t="s">
        <v>629</v>
      </c>
      <c r="J192" s="7"/>
    </row>
    <row r="193" spans="1:10" x14ac:dyDescent="0.25">
      <c r="A193" s="146" t="s">
        <v>59</v>
      </c>
      <c r="B193" s="155">
        <v>2.0000000000000002E-5</v>
      </c>
      <c r="C193" s="133">
        <v>1.4831727445046345E-8</v>
      </c>
      <c r="D193" s="155">
        <v>0</v>
      </c>
      <c r="E193" s="133">
        <v>0</v>
      </c>
      <c r="F193" s="155">
        <v>1.3530000000000001E-4</v>
      </c>
      <c r="G193" s="133">
        <v>4.5270996312521165E-8</v>
      </c>
      <c r="H193" s="133" t="s">
        <v>629</v>
      </c>
      <c r="I193" s="133">
        <v>5.7649999999999997</v>
      </c>
      <c r="J193" s="7"/>
    </row>
    <row r="194" spans="1:10" x14ac:dyDescent="0.25">
      <c r="A194" s="146" t="s">
        <v>45</v>
      </c>
      <c r="B194" s="155">
        <v>0</v>
      </c>
      <c r="C194" s="133">
        <v>0</v>
      </c>
      <c r="D194" s="155">
        <v>2.3999999999999998E-3</v>
      </c>
      <c r="E194" s="133">
        <v>8.737857023536422E-7</v>
      </c>
      <c r="F194" s="155">
        <v>1.2195E-4</v>
      </c>
      <c r="G194" s="133">
        <v>4.0804124170820068E-8</v>
      </c>
      <c r="H194" s="133">
        <v>-0.94918749999999996</v>
      </c>
      <c r="I194" s="133" t="s">
        <v>629</v>
      </c>
      <c r="J194" s="7"/>
    </row>
    <row r="195" spans="1:10" x14ac:dyDescent="0.25">
      <c r="A195" s="146" t="s">
        <v>58</v>
      </c>
      <c r="B195" s="155">
        <v>0</v>
      </c>
      <c r="C195" s="133">
        <v>0</v>
      </c>
      <c r="D195" s="155">
        <v>0</v>
      </c>
      <c r="E195" s="133">
        <v>0</v>
      </c>
      <c r="F195" s="155">
        <v>1E-4</v>
      </c>
      <c r="G195" s="133">
        <v>3.3459716417236636E-8</v>
      </c>
      <c r="H195" s="133" t="s">
        <v>629</v>
      </c>
      <c r="I195" s="133" t="s">
        <v>629</v>
      </c>
      <c r="J195" s="7"/>
    </row>
    <row r="196" spans="1:10" x14ac:dyDescent="0.25">
      <c r="A196" s="146" t="s">
        <v>93</v>
      </c>
      <c r="B196" s="155">
        <v>0</v>
      </c>
      <c r="C196" s="133">
        <v>0</v>
      </c>
      <c r="D196" s="155">
        <v>0.29763365000000003</v>
      </c>
      <c r="E196" s="133">
        <v>1.0836167829555339E-4</v>
      </c>
      <c r="F196" s="155">
        <v>7.7000000000000001E-5</v>
      </c>
      <c r="G196" s="133">
        <v>2.5763981641272205E-8</v>
      </c>
      <c r="H196" s="133">
        <v>-0.99974129269321532</v>
      </c>
      <c r="I196" s="133" t="s">
        <v>629</v>
      </c>
      <c r="J196" s="7"/>
    </row>
    <row r="197" spans="1:10" x14ac:dyDescent="0.25">
      <c r="A197" s="146" t="s">
        <v>17</v>
      </c>
      <c r="B197" s="155">
        <v>0</v>
      </c>
      <c r="C197" s="133">
        <v>0</v>
      </c>
      <c r="D197" s="155">
        <v>0</v>
      </c>
      <c r="E197" s="133">
        <v>0</v>
      </c>
      <c r="F197" s="155">
        <v>6.798000000000001E-5</v>
      </c>
      <c r="G197" s="133">
        <v>2.2745915220437466E-8</v>
      </c>
      <c r="H197" s="133" t="s">
        <v>629</v>
      </c>
      <c r="I197" s="133" t="s">
        <v>629</v>
      </c>
      <c r="J197" s="7"/>
    </row>
    <row r="198" spans="1:10" x14ac:dyDescent="0.25">
      <c r="A198" s="146" t="s">
        <v>1</v>
      </c>
      <c r="B198" s="155">
        <v>1.03021384</v>
      </c>
      <c r="C198" s="133">
        <v>7.6399254424972917E-4</v>
      </c>
      <c r="D198" s="155">
        <v>1.05078603</v>
      </c>
      <c r="E198" s="133">
        <v>3.8256742051956058E-4</v>
      </c>
      <c r="F198" s="155">
        <v>0</v>
      </c>
      <c r="G198" s="133">
        <v>0</v>
      </c>
      <c r="H198" s="133">
        <v>-1</v>
      </c>
      <c r="I198" s="133">
        <v>-1</v>
      </c>
      <c r="J198" s="7"/>
    </row>
    <row r="199" spans="1:10" x14ac:dyDescent="0.25">
      <c r="A199" s="146" t="s">
        <v>4</v>
      </c>
      <c r="B199" s="155">
        <v>0.17310887</v>
      </c>
      <c r="C199" s="133">
        <v>1.2837517890799797E-4</v>
      </c>
      <c r="D199" s="155">
        <v>0</v>
      </c>
      <c r="E199" s="133">
        <v>0</v>
      </c>
      <c r="F199" s="155">
        <v>0</v>
      </c>
      <c r="G199" s="133">
        <v>0</v>
      </c>
      <c r="H199" s="133" t="s">
        <v>629</v>
      </c>
      <c r="I199" s="133">
        <v>-1</v>
      </c>
      <c r="J199" s="7"/>
    </row>
    <row r="200" spans="1:10" x14ac:dyDescent="0.25">
      <c r="A200" s="146" t="s">
        <v>7</v>
      </c>
      <c r="B200" s="155">
        <v>1.04122E-3</v>
      </c>
      <c r="C200" s="133">
        <v>7.7215456251655766E-7</v>
      </c>
      <c r="D200" s="155">
        <v>0</v>
      </c>
      <c r="E200" s="133">
        <v>0</v>
      </c>
      <c r="F200" s="155">
        <v>0</v>
      </c>
      <c r="G200" s="133">
        <v>0</v>
      </c>
      <c r="H200" s="133" t="s">
        <v>629</v>
      </c>
      <c r="I200" s="133">
        <v>-1</v>
      </c>
      <c r="J200" s="7"/>
    </row>
    <row r="201" spans="1:10" x14ac:dyDescent="0.25">
      <c r="A201" s="146" t="s">
        <v>11</v>
      </c>
      <c r="B201" s="155">
        <v>3.7262699999999998E-3</v>
      </c>
      <c r="C201" s="133">
        <v>2.7633510513326418E-6</v>
      </c>
      <c r="D201" s="155">
        <v>1.7623210600000001</v>
      </c>
      <c r="E201" s="133">
        <v>6.4162122716029805E-4</v>
      </c>
      <c r="F201" s="155">
        <v>0</v>
      </c>
      <c r="G201" s="133">
        <v>0</v>
      </c>
      <c r="H201" s="133">
        <v>-1</v>
      </c>
      <c r="I201" s="133">
        <v>-1</v>
      </c>
      <c r="J201" s="7"/>
    </row>
    <row r="202" spans="1:10" x14ac:dyDescent="0.25">
      <c r="A202" s="146" t="s">
        <v>14</v>
      </c>
      <c r="B202" s="155">
        <v>8.6504999999999991E-4</v>
      </c>
      <c r="C202" s="133">
        <v>6.4150929131686693E-7</v>
      </c>
      <c r="D202" s="155">
        <v>7.6050000000000006E-2</v>
      </c>
      <c r="E202" s="133">
        <v>2.768808444333104E-5</v>
      </c>
      <c r="F202" s="155">
        <v>0</v>
      </c>
      <c r="G202" s="133">
        <v>0</v>
      </c>
      <c r="H202" s="133">
        <v>-1</v>
      </c>
      <c r="I202" s="133">
        <v>-1</v>
      </c>
      <c r="J202" s="7"/>
    </row>
    <row r="203" spans="1:10" x14ac:dyDescent="0.25">
      <c r="A203" s="146" t="s">
        <v>16</v>
      </c>
      <c r="B203" s="155">
        <v>6.4520600000000008E-3</v>
      </c>
      <c r="C203" s="133">
        <v>4.784759768954286E-6</v>
      </c>
      <c r="D203" s="155">
        <v>0</v>
      </c>
      <c r="E203" s="133">
        <v>0</v>
      </c>
      <c r="F203" s="155">
        <v>0</v>
      </c>
      <c r="G203" s="133">
        <v>0</v>
      </c>
      <c r="H203" s="133" t="s">
        <v>629</v>
      </c>
      <c r="I203" s="133">
        <v>-1</v>
      </c>
      <c r="J203" s="7"/>
    </row>
    <row r="204" spans="1:10" x14ac:dyDescent="0.25">
      <c r="A204" s="146" t="s">
        <v>18</v>
      </c>
      <c r="B204" s="155">
        <v>1.3595999999999999E-3</v>
      </c>
      <c r="C204" s="133">
        <v>1.0082608317142504E-6</v>
      </c>
      <c r="D204" s="155">
        <v>0</v>
      </c>
      <c r="E204" s="133">
        <v>0</v>
      </c>
      <c r="F204" s="155">
        <v>0</v>
      </c>
      <c r="G204" s="133">
        <v>0</v>
      </c>
      <c r="H204" s="133" t="s">
        <v>629</v>
      </c>
      <c r="I204" s="133">
        <v>-1</v>
      </c>
      <c r="J204" s="7"/>
    </row>
    <row r="205" spans="1:10" x14ac:dyDescent="0.25">
      <c r="A205" s="146" t="s">
        <v>29</v>
      </c>
      <c r="B205" s="155">
        <v>0</v>
      </c>
      <c r="C205" s="133">
        <v>0</v>
      </c>
      <c r="D205" s="155">
        <v>0</v>
      </c>
      <c r="E205" s="133">
        <v>0</v>
      </c>
      <c r="F205" s="155">
        <v>0</v>
      </c>
      <c r="G205" s="133">
        <v>0</v>
      </c>
      <c r="H205" s="133" t="s">
        <v>629</v>
      </c>
      <c r="I205" s="133" t="s">
        <v>629</v>
      </c>
      <c r="J205" s="7"/>
    </row>
    <row r="206" spans="1:10" x14ac:dyDescent="0.25">
      <c r="A206" s="146" t="s">
        <v>42</v>
      </c>
      <c r="B206" s="155">
        <v>3.0000000000000001E-5</v>
      </c>
      <c r="C206" s="133">
        <v>2.2247591167569514E-8</v>
      </c>
      <c r="D206" s="155">
        <v>0</v>
      </c>
      <c r="E206" s="133">
        <v>0</v>
      </c>
      <c r="F206" s="155">
        <v>0</v>
      </c>
      <c r="G206" s="133">
        <v>0</v>
      </c>
      <c r="H206" s="133" t="s">
        <v>629</v>
      </c>
      <c r="I206" s="133">
        <v>-1</v>
      </c>
      <c r="J206" s="7"/>
    </row>
    <row r="207" spans="1:10" x14ac:dyDescent="0.25">
      <c r="A207" s="146" t="s">
        <v>53</v>
      </c>
      <c r="B207" s="155">
        <v>8.5000000000000006E-5</v>
      </c>
      <c r="C207" s="133">
        <v>6.3034841641446961E-8</v>
      </c>
      <c r="D207" s="155">
        <v>0</v>
      </c>
      <c r="E207" s="133">
        <v>0</v>
      </c>
      <c r="F207" s="155">
        <v>0</v>
      </c>
      <c r="G207" s="133">
        <v>0</v>
      </c>
      <c r="H207" s="133" t="s">
        <v>629</v>
      </c>
      <c r="I207" s="133">
        <v>-1</v>
      </c>
      <c r="J207" s="7"/>
    </row>
    <row r="208" spans="1:10" x14ac:dyDescent="0.25">
      <c r="A208" s="146" t="s">
        <v>63</v>
      </c>
      <c r="B208" s="155">
        <v>2.8999999999999998E-3</v>
      </c>
      <c r="C208" s="133">
        <v>2.1506004795317198E-6</v>
      </c>
      <c r="D208" s="155">
        <v>0</v>
      </c>
      <c r="E208" s="133">
        <v>0</v>
      </c>
      <c r="F208" s="155">
        <v>0</v>
      </c>
      <c r="G208" s="133">
        <v>0</v>
      </c>
      <c r="H208" s="133" t="s">
        <v>629</v>
      </c>
      <c r="I208" s="133">
        <v>-1</v>
      </c>
      <c r="J208" s="7"/>
    </row>
    <row r="209" spans="1:10" x14ac:dyDescent="0.25">
      <c r="A209" s="146" t="s">
        <v>71</v>
      </c>
      <c r="B209" s="155">
        <v>0</v>
      </c>
      <c r="C209" s="133">
        <v>0</v>
      </c>
      <c r="D209" s="155">
        <v>0</v>
      </c>
      <c r="E209" s="133">
        <v>0</v>
      </c>
      <c r="F209" s="155">
        <v>0</v>
      </c>
      <c r="G209" s="133">
        <v>0</v>
      </c>
      <c r="H209" s="133" t="s">
        <v>629</v>
      </c>
      <c r="I209" s="133" t="s">
        <v>629</v>
      </c>
      <c r="J209" s="7"/>
    </row>
    <row r="210" spans="1:10" x14ac:dyDescent="0.25">
      <c r="A210" s="146" t="s">
        <v>78</v>
      </c>
      <c r="B210" s="155">
        <v>0</v>
      </c>
      <c r="C210" s="133">
        <v>0</v>
      </c>
      <c r="D210" s="155">
        <v>3.6000000000000002E-4</v>
      </c>
      <c r="E210" s="133">
        <v>1.3106785535304635E-7</v>
      </c>
      <c r="F210" s="155">
        <v>0</v>
      </c>
      <c r="G210" s="133">
        <v>0</v>
      </c>
      <c r="H210" s="133">
        <v>-1</v>
      </c>
      <c r="I210" s="133" t="s">
        <v>629</v>
      </c>
      <c r="J210" s="7"/>
    </row>
    <row r="211" spans="1:10" x14ac:dyDescent="0.25">
      <c r="A211" s="146" t="s">
        <v>89</v>
      </c>
      <c r="B211" s="155">
        <v>0.72</v>
      </c>
      <c r="C211" s="133">
        <v>5.3394218802166836E-4</v>
      </c>
      <c r="D211" s="155">
        <v>0</v>
      </c>
      <c r="E211" s="133">
        <v>0</v>
      </c>
      <c r="F211" s="155">
        <v>0</v>
      </c>
      <c r="G211" s="133">
        <v>0</v>
      </c>
      <c r="H211" s="133" t="s">
        <v>629</v>
      </c>
      <c r="I211" s="133">
        <v>-1</v>
      </c>
      <c r="J211" s="7"/>
    </row>
    <row r="212" spans="1:10" x14ac:dyDescent="0.25">
      <c r="A212" s="146" t="s">
        <v>90</v>
      </c>
      <c r="B212" s="155">
        <v>0</v>
      </c>
      <c r="C212" s="133">
        <v>0</v>
      </c>
      <c r="D212" s="155">
        <v>0</v>
      </c>
      <c r="E212" s="133">
        <v>0</v>
      </c>
      <c r="F212" s="155">
        <v>0</v>
      </c>
      <c r="G212" s="133">
        <v>0</v>
      </c>
      <c r="H212" s="133" t="s">
        <v>629</v>
      </c>
      <c r="I212" s="133" t="s">
        <v>629</v>
      </c>
      <c r="J212" s="7"/>
    </row>
    <row r="213" spans="1:10" x14ac:dyDescent="0.25">
      <c r="A213" s="146" t="s">
        <v>92</v>
      </c>
      <c r="B213" s="155">
        <v>1.9275E-2</v>
      </c>
      <c r="C213" s="133">
        <v>1.4294077325163414E-5</v>
      </c>
      <c r="D213" s="155">
        <v>1.4999999999999999E-4</v>
      </c>
      <c r="E213" s="133">
        <v>5.4611606397102638E-8</v>
      </c>
      <c r="F213" s="155">
        <v>0</v>
      </c>
      <c r="G213" s="133">
        <v>0</v>
      </c>
      <c r="H213" s="133">
        <v>-1</v>
      </c>
      <c r="I213" s="133">
        <v>-1</v>
      </c>
      <c r="J213" s="7"/>
    </row>
    <row r="214" spans="1:10" x14ac:dyDescent="0.25">
      <c r="A214" s="146" t="s">
        <v>94</v>
      </c>
      <c r="B214" s="155">
        <v>0</v>
      </c>
      <c r="C214" s="133">
        <v>0</v>
      </c>
      <c r="D214" s="155">
        <v>0</v>
      </c>
      <c r="E214" s="133">
        <v>0</v>
      </c>
      <c r="F214" s="155">
        <v>0</v>
      </c>
      <c r="G214" s="133">
        <v>0</v>
      </c>
      <c r="H214" s="133" t="s">
        <v>629</v>
      </c>
      <c r="I214" s="133" t="s">
        <v>629</v>
      </c>
      <c r="J214" s="7"/>
    </row>
    <row r="215" spans="1:10" x14ac:dyDescent="0.25">
      <c r="A215" s="146" t="s">
        <v>95</v>
      </c>
      <c r="B215" s="155">
        <v>0</v>
      </c>
      <c r="C215" s="133">
        <v>0</v>
      </c>
      <c r="D215" s="155">
        <v>6.0824000000000003E-2</v>
      </c>
      <c r="E215" s="133">
        <v>2.2144642316649142E-5</v>
      </c>
      <c r="F215" s="155">
        <v>0</v>
      </c>
      <c r="G215" s="133">
        <v>0</v>
      </c>
      <c r="H215" s="133">
        <v>-1</v>
      </c>
      <c r="I215" s="133" t="s">
        <v>629</v>
      </c>
      <c r="J215" s="7"/>
    </row>
    <row r="216" spans="1:10" x14ac:dyDescent="0.25">
      <c r="A216" s="146" t="s">
        <v>106</v>
      </c>
      <c r="B216" s="155">
        <v>2.8E-5</v>
      </c>
      <c r="C216" s="133">
        <v>2.076441842306488E-8</v>
      </c>
      <c r="D216" s="155">
        <v>4.2261273299999997</v>
      </c>
      <c r="E216" s="133">
        <v>1.5386373488666552E-3</v>
      </c>
      <c r="F216" s="155">
        <v>0</v>
      </c>
      <c r="G216" s="133">
        <v>0</v>
      </c>
      <c r="H216" s="133">
        <v>-1</v>
      </c>
      <c r="I216" s="133">
        <v>-1</v>
      </c>
      <c r="J216" s="7"/>
    </row>
    <row r="217" spans="1:10" x14ac:dyDescent="0.25">
      <c r="A217" s="146" t="s">
        <v>121</v>
      </c>
      <c r="B217" s="155">
        <v>0</v>
      </c>
      <c r="C217" s="133">
        <v>0</v>
      </c>
      <c r="D217" s="155">
        <v>0.55460399999999999</v>
      </c>
      <c r="E217" s="133">
        <v>2.0191876902839141E-4</v>
      </c>
      <c r="F217" s="155">
        <v>0</v>
      </c>
      <c r="G217" s="133">
        <v>0</v>
      </c>
      <c r="H217" s="133">
        <v>-1</v>
      </c>
      <c r="I217" s="133" t="s">
        <v>629</v>
      </c>
      <c r="J217" s="7"/>
    </row>
    <row r="218" spans="1:10" x14ac:dyDescent="0.25">
      <c r="A218" s="146" t="s">
        <v>125</v>
      </c>
      <c r="B218" s="155">
        <v>0</v>
      </c>
      <c r="C218" s="133">
        <v>0</v>
      </c>
      <c r="D218" s="155">
        <v>3.8E-3</v>
      </c>
      <c r="E218" s="133">
        <v>1.3834940287266002E-6</v>
      </c>
      <c r="F218" s="155">
        <v>0</v>
      </c>
      <c r="G218" s="133">
        <v>0</v>
      </c>
      <c r="H218" s="133">
        <v>-1</v>
      </c>
      <c r="I218" s="133" t="s">
        <v>629</v>
      </c>
      <c r="J218" s="7"/>
    </row>
    <row r="219" spans="1:10" x14ac:dyDescent="0.25">
      <c r="A219" s="146" t="s">
        <v>131</v>
      </c>
      <c r="B219" s="155">
        <v>1.0535399999999999E-3</v>
      </c>
      <c r="C219" s="133">
        <v>7.812909066227062E-7</v>
      </c>
      <c r="D219" s="155">
        <v>1E-4</v>
      </c>
      <c r="E219" s="133">
        <v>3.6407737598068427E-8</v>
      </c>
      <c r="F219" s="155">
        <v>0</v>
      </c>
      <c r="G219" s="133">
        <v>0</v>
      </c>
      <c r="H219" s="133">
        <v>-1</v>
      </c>
      <c r="I219" s="133">
        <v>-1</v>
      </c>
      <c r="J219" s="7"/>
    </row>
    <row r="220" spans="1:10" x14ac:dyDescent="0.25">
      <c r="A220" s="146" t="s">
        <v>137</v>
      </c>
      <c r="B220" s="155">
        <v>1.7495E-2</v>
      </c>
      <c r="C220" s="133">
        <v>1.2974053582554289E-5</v>
      </c>
      <c r="D220" s="155">
        <v>4.705E-3</v>
      </c>
      <c r="E220" s="133">
        <v>1.7129840539891196E-6</v>
      </c>
      <c r="F220" s="155">
        <v>0</v>
      </c>
      <c r="G220" s="133">
        <v>0</v>
      </c>
      <c r="H220" s="133">
        <v>-1</v>
      </c>
      <c r="I220" s="133">
        <v>-1</v>
      </c>
      <c r="J220" s="7"/>
    </row>
    <row r="221" spans="1:10" x14ac:dyDescent="0.25">
      <c r="A221" s="146" t="s">
        <v>140</v>
      </c>
      <c r="B221" s="155">
        <v>0</v>
      </c>
      <c r="C221" s="133">
        <v>0</v>
      </c>
      <c r="D221" s="155">
        <v>6.7499999999999999E-3</v>
      </c>
      <c r="E221" s="133">
        <v>2.4575222878696189E-6</v>
      </c>
      <c r="F221" s="155">
        <v>0</v>
      </c>
      <c r="G221" s="133">
        <v>0</v>
      </c>
      <c r="H221" s="133">
        <v>-1</v>
      </c>
      <c r="I221" s="133" t="s">
        <v>629</v>
      </c>
    </row>
    <row r="222" spans="1:10" x14ac:dyDescent="0.25">
      <c r="A222" s="146" t="s">
        <v>153</v>
      </c>
      <c r="B222" s="155">
        <v>0</v>
      </c>
      <c r="C222" s="133">
        <v>0</v>
      </c>
      <c r="D222" s="155">
        <v>0.28196442999999999</v>
      </c>
      <c r="E222" s="133">
        <v>1.0265686979428933E-4</v>
      </c>
      <c r="F222" s="155">
        <v>0</v>
      </c>
      <c r="G222" s="133">
        <v>0</v>
      </c>
      <c r="H222" s="133">
        <v>-1</v>
      </c>
      <c r="I222" s="133" t="s">
        <v>629</v>
      </c>
    </row>
    <row r="223" spans="1:10" x14ac:dyDescent="0.25">
      <c r="A223" s="146" t="s">
        <v>158</v>
      </c>
      <c r="B223" s="155">
        <v>0</v>
      </c>
      <c r="C223" s="133">
        <v>0</v>
      </c>
      <c r="D223" s="155">
        <v>0</v>
      </c>
      <c r="E223" s="133">
        <v>0</v>
      </c>
      <c r="F223" s="155">
        <v>0</v>
      </c>
      <c r="G223" s="133">
        <v>0</v>
      </c>
      <c r="H223" s="133" t="s">
        <v>629</v>
      </c>
      <c r="I223" s="133" t="s">
        <v>629</v>
      </c>
    </row>
    <row r="224" spans="1:10" x14ac:dyDescent="0.25">
      <c r="A224" s="146" t="s">
        <v>167</v>
      </c>
      <c r="B224" s="155">
        <v>4.14139E-3</v>
      </c>
      <c r="C224" s="133">
        <v>3.0711983861820238E-6</v>
      </c>
      <c r="D224" s="155">
        <v>0</v>
      </c>
      <c r="E224" s="133">
        <v>0</v>
      </c>
      <c r="F224" s="155">
        <v>0</v>
      </c>
      <c r="G224" s="133">
        <v>0</v>
      </c>
      <c r="H224" s="133" t="s">
        <v>629</v>
      </c>
      <c r="I224" s="133">
        <v>-1</v>
      </c>
    </row>
    <row r="225" spans="1:9" x14ac:dyDescent="0.25">
      <c r="A225" s="146" t="s">
        <v>178</v>
      </c>
      <c r="B225" s="155">
        <v>0</v>
      </c>
      <c r="C225" s="133">
        <v>0</v>
      </c>
      <c r="D225" s="155">
        <v>3.7651999999999998E-4</v>
      </c>
      <c r="E225" s="133">
        <v>1.3708241360424723E-7</v>
      </c>
      <c r="F225" s="155">
        <v>0</v>
      </c>
      <c r="G225" s="133">
        <v>0</v>
      </c>
      <c r="H225" s="133">
        <v>-1</v>
      </c>
      <c r="I225" s="133" t="s">
        <v>629</v>
      </c>
    </row>
    <row r="226" spans="1:9" x14ac:dyDescent="0.25">
      <c r="A226" s="146" t="s">
        <v>227</v>
      </c>
      <c r="B226" s="155">
        <v>0</v>
      </c>
      <c r="C226" s="133">
        <v>0</v>
      </c>
      <c r="D226" s="155">
        <v>0</v>
      </c>
      <c r="E226" s="133">
        <v>0</v>
      </c>
      <c r="F226" s="155">
        <v>0</v>
      </c>
      <c r="G226" s="133">
        <v>0</v>
      </c>
      <c r="H226" s="133" t="s">
        <v>629</v>
      </c>
      <c r="I226" s="133" t="s">
        <v>629</v>
      </c>
    </row>
    <row r="227" spans="1:9" x14ac:dyDescent="0.25">
      <c r="A227" s="146" t="s">
        <v>255</v>
      </c>
      <c r="B227" s="155">
        <v>1.6195000000000001E-2</v>
      </c>
      <c r="C227" s="133">
        <v>1.2009991298626277E-5</v>
      </c>
      <c r="D227" s="155">
        <v>2.4835929999999999E-2</v>
      </c>
      <c r="E227" s="133">
        <v>9.0422002244399561E-6</v>
      </c>
      <c r="F227" s="155">
        <v>0</v>
      </c>
      <c r="G227" s="133">
        <v>0</v>
      </c>
      <c r="H227" s="133">
        <v>-1</v>
      </c>
      <c r="I227" s="133">
        <v>-1</v>
      </c>
    </row>
    <row r="228" spans="1:9" x14ac:dyDescent="0.25">
      <c r="A228" s="146"/>
      <c r="B228" s="95">
        <v>1348.4605939599983</v>
      </c>
      <c r="C228" s="136">
        <v>1</v>
      </c>
      <c r="D228" s="95">
        <v>2746.6688840700003</v>
      </c>
      <c r="E228" s="136">
        <v>1</v>
      </c>
      <c r="F228" s="95">
        <v>2988.6684857999999</v>
      </c>
      <c r="G228" s="136">
        <v>1</v>
      </c>
      <c r="H228" s="133">
        <v>8.8106579986228839E-2</v>
      </c>
      <c r="I228" s="133">
        <v>1.2163558202492477</v>
      </c>
    </row>
  </sheetData>
  <mergeCells count="7">
    <mergeCell ref="K2:L2"/>
    <mergeCell ref="I3:I4"/>
    <mergeCell ref="A3:A4"/>
    <mergeCell ref="B3:C3"/>
    <mergeCell ref="D3:E3"/>
    <mergeCell ref="F3:G3"/>
    <mergeCell ref="H3:H4"/>
  </mergeCells>
  <hyperlinks>
    <hyperlink ref="K2" location="'Table of Content'!A1" display="Table of Content" xr:uid="{00000000-0004-0000-0C00-000000000000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L269"/>
  <sheetViews>
    <sheetView zoomScaleNormal="100" workbookViewId="0">
      <selection activeCell="D4" sqref="D4"/>
    </sheetView>
  </sheetViews>
  <sheetFormatPr defaultColWidth="9.1796875" defaultRowHeight="13.5" x14ac:dyDescent="0.25"/>
  <cols>
    <col min="1" max="1" width="31.90625" style="3" customWidth="1"/>
    <col min="2" max="2" width="12.7265625" style="3" bestFit="1" customWidth="1"/>
    <col min="3" max="3" width="12.7265625" style="3" customWidth="1"/>
    <col min="4" max="4" width="9.1796875" style="3" bestFit="1" customWidth="1"/>
    <col min="5" max="5" width="8.453125" style="3" customWidth="1"/>
    <col min="6" max="6" width="9.1796875" style="3" bestFit="1" customWidth="1"/>
    <col min="7" max="7" width="9.1796875" style="3"/>
    <col min="8" max="8" width="18.81640625" style="3" customWidth="1"/>
    <col min="9" max="9" width="11" style="3" bestFit="1" customWidth="1"/>
    <col min="10" max="16384" width="9.1796875" style="3"/>
  </cols>
  <sheetData>
    <row r="1" spans="1:12" ht="14" x14ac:dyDescent="0.3">
      <c r="A1" s="2" t="s">
        <v>449</v>
      </c>
      <c r="B1" s="4"/>
      <c r="C1" s="4"/>
      <c r="J1" s="2"/>
    </row>
    <row r="2" spans="1:12" x14ac:dyDescent="0.25">
      <c r="K2" s="251" t="s">
        <v>353</v>
      </c>
      <c r="L2" s="251"/>
    </row>
    <row r="3" spans="1:12" ht="14.5" customHeight="1" x14ac:dyDescent="0.25">
      <c r="A3" s="252" t="s">
        <v>265</v>
      </c>
      <c r="B3" s="268">
        <v>44378</v>
      </c>
      <c r="C3" s="268"/>
      <c r="D3" s="268">
        <v>44713</v>
      </c>
      <c r="E3" s="268"/>
      <c r="F3" s="268">
        <v>44763</v>
      </c>
      <c r="G3" s="268"/>
      <c r="H3" s="252" t="s">
        <v>327</v>
      </c>
      <c r="I3" s="252" t="s">
        <v>386</v>
      </c>
    </row>
    <row r="4" spans="1:12" x14ac:dyDescent="0.25">
      <c r="A4" s="252"/>
      <c r="B4" s="102" t="s">
        <v>328</v>
      </c>
      <c r="C4" s="102" t="s">
        <v>329</v>
      </c>
      <c r="D4" s="102" t="s">
        <v>328</v>
      </c>
      <c r="E4" s="102" t="s">
        <v>329</v>
      </c>
      <c r="F4" s="102" t="s">
        <v>328</v>
      </c>
      <c r="G4" s="102" t="s">
        <v>329</v>
      </c>
      <c r="H4" s="252"/>
      <c r="I4" s="252"/>
    </row>
    <row r="5" spans="1:12" ht="14" customHeight="1" x14ac:dyDescent="0.25">
      <c r="A5" s="146" t="s">
        <v>80</v>
      </c>
      <c r="B5" s="158">
        <v>815.58997300999999</v>
      </c>
      <c r="C5" s="161">
        <v>0.11300491966834089</v>
      </c>
      <c r="D5" s="158">
        <v>3091.5699736199999</v>
      </c>
      <c r="E5" s="161">
        <v>0.27961691976627734</v>
      </c>
      <c r="F5" s="158">
        <v>2082.5654101800001</v>
      </c>
      <c r="G5" s="161">
        <v>0.18020997227932609</v>
      </c>
      <c r="H5" s="162">
        <v>-0.32637286946429034</v>
      </c>
      <c r="I5" s="161">
        <v>1.5534465590523703</v>
      </c>
    </row>
    <row r="6" spans="1:12" x14ac:dyDescent="0.25">
      <c r="A6" s="146" t="s">
        <v>67</v>
      </c>
      <c r="B6" s="158">
        <v>212.16108978</v>
      </c>
      <c r="C6" s="161">
        <v>2.9396201155899446E-2</v>
      </c>
      <c r="D6" s="158">
        <v>3.0000000000000001E-5</v>
      </c>
      <c r="E6" s="161">
        <v>2.713348772489855E-9</v>
      </c>
      <c r="F6" s="158">
        <v>1416.87979032</v>
      </c>
      <c r="G6" s="161">
        <v>0.12260640961795068</v>
      </c>
      <c r="H6" s="159">
        <v>47229325.343999997</v>
      </c>
      <c r="I6" s="161">
        <v>5.6783206656283234</v>
      </c>
    </row>
    <row r="7" spans="1:12" x14ac:dyDescent="0.25">
      <c r="A7" s="146" t="s">
        <v>73</v>
      </c>
      <c r="B7" s="158">
        <v>328.48978843999998</v>
      </c>
      <c r="C7" s="161">
        <v>4.5514245372015323E-2</v>
      </c>
      <c r="D7" s="158">
        <v>0</v>
      </c>
      <c r="E7" s="161">
        <v>0</v>
      </c>
      <c r="F7" s="158">
        <v>692.73859862999996</v>
      </c>
      <c r="G7" s="161">
        <v>5.9944529495062286E-2</v>
      </c>
      <c r="H7" s="162" t="s">
        <v>629</v>
      </c>
      <c r="I7" s="161">
        <v>1.1088588534816251</v>
      </c>
    </row>
    <row r="8" spans="1:12" x14ac:dyDescent="0.25">
      <c r="A8" s="146" t="s">
        <v>151</v>
      </c>
      <c r="B8" s="158">
        <v>265.82797382000001</v>
      </c>
      <c r="C8" s="161">
        <v>3.683207226820407E-2</v>
      </c>
      <c r="D8" s="158">
        <v>416.94269969999999</v>
      </c>
      <c r="E8" s="161">
        <v>3.7710365414320039E-2</v>
      </c>
      <c r="F8" s="158">
        <v>542.69303575000004</v>
      </c>
      <c r="G8" s="161">
        <v>4.6960684380250944E-2</v>
      </c>
      <c r="H8" s="162">
        <v>0.30160100210527818</v>
      </c>
      <c r="I8" s="161">
        <v>1.0415196638314428</v>
      </c>
    </row>
    <row r="9" spans="1:12" x14ac:dyDescent="0.25">
      <c r="A9" s="146" t="s">
        <v>185</v>
      </c>
      <c r="B9" s="158">
        <v>91.924053950000001</v>
      </c>
      <c r="C9" s="161">
        <v>1.2736633205372449E-2</v>
      </c>
      <c r="D9" s="158">
        <v>396.42586323</v>
      </c>
      <c r="E9" s="161">
        <v>3.5854720979278387E-2</v>
      </c>
      <c r="F9" s="158">
        <v>337.23280913000002</v>
      </c>
      <c r="G9" s="161">
        <v>2.9181659739438325E-2</v>
      </c>
      <c r="H9" s="162">
        <v>-0.14931683220087255</v>
      </c>
      <c r="I9" s="161">
        <v>2.6686024455952535</v>
      </c>
    </row>
    <row r="10" spans="1:12" x14ac:dyDescent="0.25">
      <c r="A10" s="146" t="s">
        <v>219</v>
      </c>
      <c r="B10" s="158">
        <v>206.92304644999999</v>
      </c>
      <c r="C10" s="161">
        <v>2.8670438597120807E-2</v>
      </c>
      <c r="D10" s="158">
        <v>195.18255744999999</v>
      </c>
      <c r="E10" s="161">
        <v>1.7653278422279602E-2</v>
      </c>
      <c r="F10" s="158">
        <v>286.48518631999997</v>
      </c>
      <c r="G10" s="161">
        <v>2.4790331786362717E-2</v>
      </c>
      <c r="H10" s="162">
        <v>0.46778067703815696</v>
      </c>
      <c r="I10" s="163">
        <v>0.38450110432346185</v>
      </c>
    </row>
    <row r="11" spans="1:12" x14ac:dyDescent="0.25">
      <c r="A11" s="146" t="s">
        <v>123</v>
      </c>
      <c r="B11" s="158">
        <v>111.66256753</v>
      </c>
      <c r="C11" s="161">
        <v>1.5471523548921347E-2</v>
      </c>
      <c r="D11" s="158">
        <v>204.36666361000002</v>
      </c>
      <c r="E11" s="161">
        <v>1.8483934528134689E-2</v>
      </c>
      <c r="F11" s="158">
        <v>244.46832716999998</v>
      </c>
      <c r="G11" s="161">
        <v>2.115450023664376E-2</v>
      </c>
      <c r="H11" s="162">
        <v>0.19622409473067171</v>
      </c>
      <c r="I11" s="163">
        <v>1.1893489696475008</v>
      </c>
    </row>
    <row r="12" spans="1:12" x14ac:dyDescent="0.25">
      <c r="A12" s="146" t="s">
        <v>37</v>
      </c>
      <c r="B12" s="158">
        <v>131.90133287</v>
      </c>
      <c r="C12" s="161">
        <v>1.8275726797022166E-2</v>
      </c>
      <c r="D12" s="158">
        <v>146.61739267999999</v>
      </c>
      <c r="E12" s="161">
        <v>1.3260804081798035E-2</v>
      </c>
      <c r="F12" s="158">
        <v>216.22268111000002</v>
      </c>
      <c r="G12" s="161">
        <v>1.8710328702533675E-2</v>
      </c>
      <c r="H12" s="162">
        <v>0.47474100553620646</v>
      </c>
      <c r="I12" s="163">
        <v>0.63927593759121359</v>
      </c>
    </row>
    <row r="13" spans="1:12" x14ac:dyDescent="0.25">
      <c r="A13" s="146" t="s">
        <v>218</v>
      </c>
      <c r="B13" s="158">
        <v>115.67713273000001</v>
      </c>
      <c r="C13" s="161">
        <v>1.6027765818863716E-2</v>
      </c>
      <c r="D13" s="158">
        <v>162.40704319</v>
      </c>
      <c r="E13" s="161">
        <v>1.4688898376109778E-2</v>
      </c>
      <c r="F13" s="158">
        <v>211.06769930000002</v>
      </c>
      <c r="G13" s="161">
        <v>1.8264254296159934E-2</v>
      </c>
      <c r="H13" s="162">
        <v>0.29962158755068224</v>
      </c>
      <c r="I13" s="163">
        <v>0.8246276884529069</v>
      </c>
    </row>
    <row r="14" spans="1:12" x14ac:dyDescent="0.25">
      <c r="A14" s="146" t="s">
        <v>105</v>
      </c>
      <c r="B14" s="158">
        <v>231.01531116000001</v>
      </c>
      <c r="C14" s="161">
        <v>3.2008567471037919E-2</v>
      </c>
      <c r="D14" s="158">
        <v>189.62298263999998</v>
      </c>
      <c r="E14" s="161">
        <v>1.7150442906070301E-2</v>
      </c>
      <c r="F14" s="158">
        <v>173.2619924</v>
      </c>
      <c r="G14" s="161">
        <v>1.4992825048777747E-2</v>
      </c>
      <c r="H14" s="162">
        <v>-8.6281683856125113E-2</v>
      </c>
      <c r="I14" s="163">
        <v>-0.24999779655297549</v>
      </c>
    </row>
    <row r="15" spans="1:12" x14ac:dyDescent="0.25">
      <c r="A15" s="146" t="s">
        <v>210</v>
      </c>
      <c r="B15" s="158">
        <v>90.364422189999999</v>
      </c>
      <c r="C15" s="161">
        <v>1.2520536799600633E-2</v>
      </c>
      <c r="D15" s="158">
        <v>173.06435159</v>
      </c>
      <c r="E15" s="161">
        <v>1.5652798198282639E-2</v>
      </c>
      <c r="F15" s="158">
        <v>155.35677561000003</v>
      </c>
      <c r="G15" s="161">
        <v>1.3443438601846254E-2</v>
      </c>
      <c r="H15" s="162">
        <v>-0.10231787088048205</v>
      </c>
      <c r="I15" s="163">
        <v>0.71922502069838146</v>
      </c>
    </row>
    <row r="16" spans="1:12" x14ac:dyDescent="0.25">
      <c r="A16" s="146" t="s">
        <v>217</v>
      </c>
      <c r="B16" s="158">
        <v>40.774242659999999</v>
      </c>
      <c r="C16" s="161">
        <v>5.6495177341694012E-3</v>
      </c>
      <c r="D16" s="158">
        <v>74.621945909999994</v>
      </c>
      <c r="E16" s="161">
        <v>6.7491788445234275E-3</v>
      </c>
      <c r="F16" s="158">
        <v>129.56163826</v>
      </c>
      <c r="G16" s="161">
        <v>1.1211316160907828E-2</v>
      </c>
      <c r="H16" s="162">
        <v>0.73624041399646223</v>
      </c>
      <c r="I16" s="163">
        <v>2.1775363515727895</v>
      </c>
    </row>
    <row r="17" spans="1:9" x14ac:dyDescent="0.25">
      <c r="A17" s="146" t="s">
        <v>176</v>
      </c>
      <c r="B17" s="158">
        <v>91.110189689999999</v>
      </c>
      <c r="C17" s="161">
        <v>1.2623867393670756E-2</v>
      </c>
      <c r="D17" s="158">
        <v>138.07029803</v>
      </c>
      <c r="E17" s="161">
        <v>1.2487762455900298E-2</v>
      </c>
      <c r="F17" s="158">
        <v>128.05524402</v>
      </c>
      <c r="G17" s="161">
        <v>1.1080963825799817E-2</v>
      </c>
      <c r="H17" s="162">
        <v>-7.2535904918695326E-2</v>
      </c>
      <c r="I17" s="163">
        <v>0.4054985996155267</v>
      </c>
    </row>
    <row r="18" spans="1:9" x14ac:dyDescent="0.25">
      <c r="A18" s="146" t="s">
        <v>108</v>
      </c>
      <c r="B18" s="158">
        <v>82.861312560000002</v>
      </c>
      <c r="C18" s="161">
        <v>1.1480935616334849E-2</v>
      </c>
      <c r="D18" s="158">
        <v>99.016465940000003</v>
      </c>
      <c r="E18" s="161">
        <v>8.9555402104860848E-3</v>
      </c>
      <c r="F18" s="158">
        <v>116.04637581999999</v>
      </c>
      <c r="G18" s="161">
        <v>1.0041804241736124E-2</v>
      </c>
      <c r="H18" s="162">
        <v>0.17199068577462095</v>
      </c>
      <c r="I18" s="163">
        <v>0.40048922995240566</v>
      </c>
    </row>
    <row r="19" spans="1:9" x14ac:dyDescent="0.25">
      <c r="A19" s="146" t="s">
        <v>107</v>
      </c>
      <c r="B19" s="158">
        <v>85.545649260000005</v>
      </c>
      <c r="C19" s="161">
        <v>1.1852866688546009E-2</v>
      </c>
      <c r="D19" s="158">
        <v>98.665552359999992</v>
      </c>
      <c r="E19" s="161">
        <v>8.923801846101316E-3</v>
      </c>
      <c r="F19" s="158">
        <v>112.06426747</v>
      </c>
      <c r="G19" s="161">
        <v>9.6972217225706186E-3</v>
      </c>
      <c r="H19" s="162">
        <v>0.13579932194685584</v>
      </c>
      <c r="I19" s="163">
        <v>0.30999376870004958</v>
      </c>
    </row>
    <row r="20" spans="1:9" x14ac:dyDescent="0.25">
      <c r="A20" s="146" t="s">
        <v>251</v>
      </c>
      <c r="B20" s="158">
        <v>86.693957769999997</v>
      </c>
      <c r="C20" s="161">
        <v>1.2011971772253835E-2</v>
      </c>
      <c r="D20" s="158">
        <v>100.94590792</v>
      </c>
      <c r="E20" s="161">
        <v>9.1300485114201978E-3</v>
      </c>
      <c r="F20" s="158">
        <v>110.69143054000001</v>
      </c>
      <c r="G20" s="161">
        <v>9.5784264598192063E-3</v>
      </c>
      <c r="H20" s="162">
        <v>9.6542027515601481E-2</v>
      </c>
      <c r="I20" s="164" t="s">
        <v>357</v>
      </c>
    </row>
    <row r="21" spans="1:9" x14ac:dyDescent="0.25">
      <c r="A21" s="146" t="s">
        <v>221</v>
      </c>
      <c r="B21" s="158">
        <v>82.206304439999997</v>
      </c>
      <c r="C21" s="161">
        <v>1.1390180282855775E-2</v>
      </c>
      <c r="D21" s="158">
        <v>114.92804303</v>
      </c>
      <c r="E21" s="161">
        <v>1.0394662149337057E-2</v>
      </c>
      <c r="F21" s="158">
        <v>110.62381442</v>
      </c>
      <c r="G21" s="161">
        <v>9.5725754555476116E-3</v>
      </c>
      <c r="H21" s="162">
        <v>-3.7451508757322616E-2</v>
      </c>
      <c r="I21" s="163">
        <v>0.34568528744338733</v>
      </c>
    </row>
    <row r="22" spans="1:9" x14ac:dyDescent="0.25">
      <c r="A22" s="146" t="s">
        <v>35</v>
      </c>
      <c r="B22" s="158">
        <v>100.05663905</v>
      </c>
      <c r="C22" s="161">
        <v>1.3863452019156685E-2</v>
      </c>
      <c r="D22" s="158">
        <v>90.279741510000008</v>
      </c>
      <c r="E22" s="161">
        <v>8.1653475268953311E-3</v>
      </c>
      <c r="F22" s="158">
        <v>105.59114367000001</v>
      </c>
      <c r="G22" s="161">
        <v>9.13708495334529E-3</v>
      </c>
      <c r="H22" s="162">
        <v>0.16959953477828682</v>
      </c>
      <c r="I22" s="163">
        <v>5.5313717036151067E-2</v>
      </c>
    </row>
    <row r="23" spans="1:9" x14ac:dyDescent="0.25">
      <c r="A23" s="146" t="s">
        <v>9</v>
      </c>
      <c r="B23" s="158">
        <v>31.988197760000002</v>
      </c>
      <c r="C23" s="161">
        <v>4.4321581159991541E-3</v>
      </c>
      <c r="D23" s="158">
        <v>41.063614460000004</v>
      </c>
      <c r="E23" s="161">
        <v>3.7139969296345892E-3</v>
      </c>
      <c r="F23" s="158">
        <v>101.74594327</v>
      </c>
      <c r="G23" s="161">
        <v>8.8043494464050479E-3</v>
      </c>
      <c r="H23" s="162">
        <v>1.4777639427993008</v>
      </c>
      <c r="I23" s="163">
        <v>2.1807338454443763</v>
      </c>
    </row>
    <row r="24" spans="1:9" x14ac:dyDescent="0.25">
      <c r="A24" s="146" t="s">
        <v>33</v>
      </c>
      <c r="B24" s="158">
        <v>79.525309280000002</v>
      </c>
      <c r="C24" s="161">
        <v>1.1018712201205762E-2</v>
      </c>
      <c r="D24" s="158">
        <v>83.52185295999999</v>
      </c>
      <c r="E24" s="161">
        <v>7.5541305735031374E-3</v>
      </c>
      <c r="F24" s="158">
        <v>100.87967114</v>
      </c>
      <c r="G24" s="161">
        <v>8.7293885948656197E-3</v>
      </c>
      <c r="H24" s="162">
        <v>0.20782367206715291</v>
      </c>
      <c r="I24" s="163">
        <v>0.26852283950023503</v>
      </c>
    </row>
    <row r="25" spans="1:9" x14ac:dyDescent="0.25">
      <c r="A25" s="146" t="s">
        <v>129</v>
      </c>
      <c r="B25" s="158">
        <v>125.02592885</v>
      </c>
      <c r="C25" s="161">
        <v>1.7323098019475926E-2</v>
      </c>
      <c r="D25" s="158">
        <v>180.57518395</v>
      </c>
      <c r="E25" s="161">
        <v>1.6332115123762075E-2</v>
      </c>
      <c r="F25" s="158">
        <v>97.54742675</v>
      </c>
      <c r="G25" s="161">
        <v>8.4410405476857044E-3</v>
      </c>
      <c r="H25" s="162">
        <v>-0.45979605493847819</v>
      </c>
      <c r="I25" s="163">
        <v>-0.21978242715530927</v>
      </c>
    </row>
    <row r="26" spans="1:9" x14ac:dyDescent="0.25">
      <c r="A26" s="146" t="s">
        <v>26</v>
      </c>
      <c r="B26" s="158">
        <v>77.549338129999995</v>
      </c>
      <c r="C26" s="161">
        <v>1.0744929456858595E-2</v>
      </c>
      <c r="D26" s="158">
        <v>44.091232679999997</v>
      </c>
      <c r="E26" s="161">
        <v>3.987829735661419E-3</v>
      </c>
      <c r="F26" s="158">
        <v>96.570075829999993</v>
      </c>
      <c r="G26" s="161">
        <v>8.3564677504331317E-3</v>
      </c>
      <c r="H26" s="162">
        <v>1.1902330681220592</v>
      </c>
      <c r="I26" s="163">
        <v>0.24527272777124853</v>
      </c>
    </row>
    <row r="27" spans="1:9" x14ac:dyDescent="0.25">
      <c r="A27" s="146" t="s">
        <v>134</v>
      </c>
      <c r="B27" s="158">
        <v>62.30474461</v>
      </c>
      <c r="C27" s="161">
        <v>8.6326988960213936E-3</v>
      </c>
      <c r="D27" s="158">
        <v>78.130447910000001</v>
      </c>
      <c r="E27" s="161">
        <v>7.0665051643560356E-3</v>
      </c>
      <c r="F27" s="158">
        <v>95.626239630000001</v>
      </c>
      <c r="G27" s="161">
        <v>8.274795071819151E-3</v>
      </c>
      <c r="H27" s="162">
        <v>0.22393051861361069</v>
      </c>
      <c r="I27" s="163">
        <v>0.53481472765160576</v>
      </c>
    </row>
    <row r="28" spans="1:9" x14ac:dyDescent="0.25">
      <c r="A28" s="146" t="s">
        <v>190</v>
      </c>
      <c r="B28" s="158">
        <v>50.120001450000004</v>
      </c>
      <c r="C28" s="161">
        <v>6.9444290943544195E-3</v>
      </c>
      <c r="D28" s="158">
        <v>82.954029910000003</v>
      </c>
      <c r="E28" s="161">
        <v>7.5027738409795073E-3</v>
      </c>
      <c r="F28" s="158">
        <v>92.487184760000005</v>
      </c>
      <c r="G28" s="161">
        <v>8.0031642321150148E-3</v>
      </c>
      <c r="H28" s="162">
        <v>0.11492093705806572</v>
      </c>
      <c r="I28" s="163">
        <v>0.84531488595956539</v>
      </c>
    </row>
    <row r="29" spans="1:9" x14ac:dyDescent="0.25">
      <c r="A29" s="146" t="s">
        <v>20</v>
      </c>
      <c r="B29" s="158">
        <v>61.561733070000002</v>
      </c>
      <c r="C29" s="161">
        <v>8.5297501568645431E-3</v>
      </c>
      <c r="D29" s="158">
        <v>89.470262099999999</v>
      </c>
      <c r="E29" s="161">
        <v>8.0921341947793532E-3</v>
      </c>
      <c r="F29" s="158">
        <v>89.272979059999997</v>
      </c>
      <c r="G29" s="161">
        <v>7.7250303894680324E-3</v>
      </c>
      <c r="H29" s="162">
        <v>-2.2050124294874518E-3</v>
      </c>
      <c r="I29" s="163">
        <v>0.4501375222573798</v>
      </c>
    </row>
    <row r="30" spans="1:9" x14ac:dyDescent="0.25">
      <c r="A30" s="146" t="s">
        <v>104</v>
      </c>
      <c r="B30" s="158">
        <v>90.495961930000007</v>
      </c>
      <c r="C30" s="161">
        <v>1.2538762425520279E-2</v>
      </c>
      <c r="D30" s="158">
        <v>83.104722680000009</v>
      </c>
      <c r="E30" s="161">
        <v>7.5164032423962615E-3</v>
      </c>
      <c r="F30" s="158">
        <v>83.923536920000004</v>
      </c>
      <c r="G30" s="161">
        <v>7.2621288090197449E-3</v>
      </c>
      <c r="H30" s="162">
        <v>9.8528003414786181E-3</v>
      </c>
      <c r="I30" s="163">
        <v>-7.2626721345686929E-2</v>
      </c>
    </row>
    <row r="31" spans="1:9" x14ac:dyDescent="0.25">
      <c r="A31" s="146" t="s">
        <v>213</v>
      </c>
      <c r="B31" s="158">
        <v>51.787187079999995</v>
      </c>
      <c r="C31" s="161">
        <v>7.1754277388020151E-3</v>
      </c>
      <c r="D31" s="158">
        <v>53.048320240000002</v>
      </c>
      <c r="E31" s="161">
        <v>4.7979531535284241E-3</v>
      </c>
      <c r="F31" s="158">
        <v>82.321229959999997</v>
      </c>
      <c r="G31" s="161">
        <v>7.1234768889248965E-3</v>
      </c>
      <c r="H31" s="162">
        <v>0.55181595925307647</v>
      </c>
      <c r="I31" s="163">
        <v>0.58960612849721916</v>
      </c>
    </row>
    <row r="32" spans="1:9" x14ac:dyDescent="0.25">
      <c r="A32" s="146" t="s">
        <v>2</v>
      </c>
      <c r="B32" s="158">
        <v>74.72737454</v>
      </c>
      <c r="C32" s="161">
        <v>1.0353929347308421E-2</v>
      </c>
      <c r="D32" s="158">
        <v>104.18488511</v>
      </c>
      <c r="E32" s="161">
        <v>9.4229976708405019E-3</v>
      </c>
      <c r="F32" s="158">
        <v>80.722288079999998</v>
      </c>
      <c r="G32" s="161">
        <v>6.9851161582306573E-3</v>
      </c>
      <c r="H32" s="162">
        <v>-0.22520154440087758</v>
      </c>
      <c r="I32" s="163">
        <v>8.0223794518447189E-2</v>
      </c>
    </row>
    <row r="33" spans="1:9" x14ac:dyDescent="0.25">
      <c r="A33" s="146" t="s">
        <v>230</v>
      </c>
      <c r="B33" s="158">
        <v>48.2344717</v>
      </c>
      <c r="C33" s="161">
        <v>6.6831775525476337E-3</v>
      </c>
      <c r="D33" s="158">
        <v>68.685434120000011</v>
      </c>
      <c r="E33" s="161">
        <v>6.212251278581161E-3</v>
      </c>
      <c r="F33" s="158">
        <v>72.966644770000002</v>
      </c>
      <c r="G33" s="161">
        <v>6.3139995349200647E-3</v>
      </c>
      <c r="H33" s="162">
        <v>6.233069215985898E-2</v>
      </c>
      <c r="I33" s="163">
        <v>0.51274891583398441</v>
      </c>
    </row>
    <row r="34" spans="1:9" x14ac:dyDescent="0.25">
      <c r="A34" s="146" t="s">
        <v>239</v>
      </c>
      <c r="B34" s="158">
        <v>40.681375359999997</v>
      </c>
      <c r="C34" s="161">
        <v>5.6366504085234208E-3</v>
      </c>
      <c r="D34" s="158">
        <v>54.253776600000002</v>
      </c>
      <c r="E34" s="161">
        <v>4.906980604684961E-3</v>
      </c>
      <c r="F34" s="158">
        <v>70.219195330000005</v>
      </c>
      <c r="G34" s="161">
        <v>6.0762553637161189E-3</v>
      </c>
      <c r="H34" s="162">
        <v>0.29427294707443474</v>
      </c>
      <c r="I34" s="163">
        <v>0.72607722105293182</v>
      </c>
    </row>
    <row r="35" spans="1:9" x14ac:dyDescent="0.25">
      <c r="A35" s="146" t="s">
        <v>169</v>
      </c>
      <c r="B35" s="158">
        <v>47.265440729999995</v>
      </c>
      <c r="C35" s="161">
        <v>6.5489124554463938E-3</v>
      </c>
      <c r="D35" s="158">
        <v>53.384414380000003</v>
      </c>
      <c r="E35" s="161">
        <v>4.828351174268759E-3</v>
      </c>
      <c r="F35" s="158">
        <v>66.712193650000003</v>
      </c>
      <c r="G35" s="161">
        <v>5.7727850993743498E-3</v>
      </c>
      <c r="H35" s="162">
        <v>0.24965674766291213</v>
      </c>
      <c r="I35" s="163">
        <v>0.41143703770981443</v>
      </c>
    </row>
    <row r="36" spans="1:9" x14ac:dyDescent="0.25">
      <c r="A36" s="146" t="s">
        <v>98</v>
      </c>
      <c r="B36" s="158">
        <v>13.43421041</v>
      </c>
      <c r="C36" s="161">
        <v>1.8613910401409817E-3</v>
      </c>
      <c r="D36" s="158">
        <v>56.638080649999999</v>
      </c>
      <c r="E36" s="161">
        <v>5.1226288869286301E-3</v>
      </c>
      <c r="F36" s="158">
        <v>65.056626539999996</v>
      </c>
      <c r="G36" s="161">
        <v>5.6295244356077898E-3</v>
      </c>
      <c r="H36" s="162">
        <v>0.148637556099811</v>
      </c>
      <c r="I36" s="163">
        <v>3.8426088735050561</v>
      </c>
    </row>
    <row r="37" spans="1:9" x14ac:dyDescent="0.25">
      <c r="A37" s="146" t="s">
        <v>197</v>
      </c>
      <c r="B37" s="158">
        <v>45.441922609999999</v>
      </c>
      <c r="C37" s="161">
        <v>6.2962529997350166E-3</v>
      </c>
      <c r="D37" s="158">
        <v>58.397936080000001</v>
      </c>
      <c r="E37" s="161">
        <v>5.2817989392869675E-3</v>
      </c>
      <c r="F37" s="158">
        <v>64.940551709999994</v>
      </c>
      <c r="G37" s="161">
        <v>5.6194801691495178E-3</v>
      </c>
      <c r="H37" s="162">
        <v>0.11203504899620409</v>
      </c>
      <c r="I37" s="163">
        <v>0.42908899932216138</v>
      </c>
    </row>
    <row r="38" spans="1:9" x14ac:dyDescent="0.25">
      <c r="A38" s="146" t="s">
        <v>212</v>
      </c>
      <c r="B38" s="158">
        <v>37.94584133</v>
      </c>
      <c r="C38" s="161">
        <v>5.2576256368366166E-3</v>
      </c>
      <c r="D38" s="158">
        <v>46.850541219999997</v>
      </c>
      <c r="E38" s="161">
        <v>4.2373952836590777E-3</v>
      </c>
      <c r="F38" s="158">
        <v>64.831507720000005</v>
      </c>
      <c r="G38" s="161">
        <v>5.6100443001395614E-3</v>
      </c>
      <c r="H38" s="162">
        <v>0.38379421094764488</v>
      </c>
      <c r="I38" s="163">
        <v>0.70852734970839037</v>
      </c>
    </row>
    <row r="39" spans="1:9" x14ac:dyDescent="0.25">
      <c r="A39" s="146" t="s">
        <v>160</v>
      </c>
      <c r="B39" s="158">
        <v>71.400810250000006</v>
      </c>
      <c r="C39" s="161">
        <v>9.8930137612870967E-3</v>
      </c>
      <c r="D39" s="158">
        <v>39.170657470000002</v>
      </c>
      <c r="E39" s="161">
        <v>3.5427885121281691E-3</v>
      </c>
      <c r="F39" s="158">
        <v>64.145710320000006</v>
      </c>
      <c r="G39" s="161">
        <v>5.5507004111845669E-3</v>
      </c>
      <c r="H39" s="162">
        <v>0.63759595735986507</v>
      </c>
      <c r="I39" s="163">
        <v>-0.10161089075316199</v>
      </c>
    </row>
    <row r="40" spans="1:9" x14ac:dyDescent="0.25">
      <c r="A40" s="146" t="s">
        <v>135</v>
      </c>
      <c r="B40" s="158">
        <v>190.96352580999999</v>
      </c>
      <c r="C40" s="161">
        <v>2.6459150563242152E-2</v>
      </c>
      <c r="D40" s="158">
        <v>56.774894830000001</v>
      </c>
      <c r="E40" s="161">
        <v>5.1350030398407036E-3</v>
      </c>
      <c r="F40" s="158">
        <v>62.305272369999997</v>
      </c>
      <c r="G40" s="161">
        <v>5.3914423776409027E-3</v>
      </c>
      <c r="H40" s="162">
        <v>9.7408855737373123E-2</v>
      </c>
      <c r="I40" s="163">
        <v>-0.67373207995755746</v>
      </c>
    </row>
    <row r="41" spans="1:9" x14ac:dyDescent="0.25">
      <c r="A41" s="146" t="s">
        <v>109</v>
      </c>
      <c r="B41" s="158">
        <v>43.507401170000001</v>
      </c>
      <c r="C41" s="161">
        <v>6.0282133632040729E-3</v>
      </c>
      <c r="D41" s="158">
        <v>217.27008324000002</v>
      </c>
      <c r="E41" s="161">
        <v>1.9650983788600754E-2</v>
      </c>
      <c r="F41" s="158">
        <v>62.067127499999998</v>
      </c>
      <c r="G41" s="161">
        <v>5.370835063118448E-3</v>
      </c>
      <c r="H41" s="162">
        <v>-0.71433192009486346</v>
      </c>
      <c r="I41" s="163">
        <v>0.42658779497033317</v>
      </c>
    </row>
    <row r="42" spans="1:9" x14ac:dyDescent="0.25">
      <c r="A42" s="146" t="s">
        <v>205</v>
      </c>
      <c r="B42" s="158">
        <v>46.033157240000001</v>
      </c>
      <c r="C42" s="161">
        <v>6.37817213076812E-3</v>
      </c>
      <c r="D42" s="158">
        <v>44.443784210000004</v>
      </c>
      <c r="E42" s="161">
        <v>4.0197162443669169E-3</v>
      </c>
      <c r="F42" s="158">
        <v>61.360855399999998</v>
      </c>
      <c r="G42" s="161">
        <v>5.3097194434406679E-3</v>
      </c>
      <c r="H42" s="162">
        <v>0.3806397562832553</v>
      </c>
      <c r="I42" s="163">
        <v>0.33297082101249331</v>
      </c>
    </row>
    <row r="43" spans="1:9" x14ac:dyDescent="0.25">
      <c r="A43" s="146" t="s">
        <v>215</v>
      </c>
      <c r="B43" s="158">
        <v>42.431314460000003</v>
      </c>
      <c r="C43" s="161">
        <v>5.8791150463489341E-3</v>
      </c>
      <c r="D43" s="158">
        <v>57.186153529999999</v>
      </c>
      <c r="E43" s="161">
        <v>5.1721993161347292E-3</v>
      </c>
      <c r="F43" s="158">
        <v>61.132586840000002</v>
      </c>
      <c r="G43" s="161">
        <v>5.2899667525197688E-3</v>
      </c>
      <c r="H43" s="162">
        <v>6.9010294737338773E-2</v>
      </c>
      <c r="I43" s="163">
        <v>0.44074223525716327</v>
      </c>
    </row>
    <row r="44" spans="1:9" x14ac:dyDescent="0.25">
      <c r="A44" s="146" t="s">
        <v>179</v>
      </c>
      <c r="B44" s="158">
        <v>36.620010389999997</v>
      </c>
      <c r="C44" s="161">
        <v>5.0739237476194665E-3</v>
      </c>
      <c r="D44" s="158">
        <v>52.474449189999994</v>
      </c>
      <c r="E44" s="161">
        <v>4.7460494098922586E-3</v>
      </c>
      <c r="F44" s="158">
        <v>57.896537409999993</v>
      </c>
      <c r="G44" s="161">
        <v>5.0099427133111149E-3</v>
      </c>
      <c r="H44" s="162">
        <v>0.10332815882197544</v>
      </c>
      <c r="I44" s="163">
        <v>0.58100821909679423</v>
      </c>
    </row>
    <row r="45" spans="1:9" x14ac:dyDescent="0.25">
      <c r="A45" s="146" t="s">
        <v>88</v>
      </c>
      <c r="B45" s="158">
        <v>75.49576368000001</v>
      </c>
      <c r="C45" s="161">
        <v>1.0460394306311372E-2</v>
      </c>
      <c r="D45" s="158">
        <v>69.428242659999995</v>
      </c>
      <c r="E45" s="161">
        <v>6.2794345665879592E-3</v>
      </c>
      <c r="F45" s="158">
        <v>56.422382859999999</v>
      </c>
      <c r="G45" s="161">
        <v>4.8823801650750044E-3</v>
      </c>
      <c r="H45" s="162">
        <v>-0.18732808582944471</v>
      </c>
      <c r="I45" s="163">
        <v>-0.25264173630781939</v>
      </c>
    </row>
    <row r="46" spans="1:9" x14ac:dyDescent="0.25">
      <c r="A46" s="146" t="s">
        <v>241</v>
      </c>
      <c r="B46" s="158">
        <v>87.742793069999991</v>
      </c>
      <c r="C46" s="161">
        <v>1.215729424156326E-2</v>
      </c>
      <c r="D46" s="158">
        <v>57.563241600000005</v>
      </c>
      <c r="E46" s="161">
        <v>5.2063050311965658E-3</v>
      </c>
      <c r="F46" s="158">
        <v>56.080800789999998</v>
      </c>
      <c r="G46" s="161">
        <v>4.852822152123808E-3</v>
      </c>
      <c r="H46" s="162">
        <v>-2.5753254486627242E-2</v>
      </c>
      <c r="I46" s="163">
        <v>-0.36085006155138566</v>
      </c>
    </row>
    <row r="47" spans="1:9" x14ac:dyDescent="0.25">
      <c r="A47" s="146" t="s">
        <v>196</v>
      </c>
      <c r="B47" s="158">
        <v>46.617693549999998</v>
      </c>
      <c r="C47" s="161">
        <v>6.4591631690848307E-3</v>
      </c>
      <c r="D47" s="158">
        <v>47.077943439999999</v>
      </c>
      <c r="E47" s="161">
        <v>4.2579626681423606E-3</v>
      </c>
      <c r="F47" s="158">
        <v>55.702010789999996</v>
      </c>
      <c r="G47" s="161">
        <v>4.8200444371641676E-3</v>
      </c>
      <c r="H47" s="162">
        <v>0.183187002656376</v>
      </c>
      <c r="I47" s="163">
        <v>0.19486844046148644</v>
      </c>
    </row>
    <row r="48" spans="1:9" x14ac:dyDescent="0.25">
      <c r="A48" s="146" t="s">
        <v>236</v>
      </c>
      <c r="B48" s="158">
        <v>39.78957389</v>
      </c>
      <c r="C48" s="161">
        <v>5.5130859253732312E-3</v>
      </c>
      <c r="D48" s="158">
        <v>46.165209679999997</v>
      </c>
      <c r="E48" s="161">
        <v>4.1754105005654919E-3</v>
      </c>
      <c r="F48" s="158">
        <v>52.920535659999999</v>
      </c>
      <c r="G48" s="161">
        <v>4.5793559317166433E-3</v>
      </c>
      <c r="H48" s="162">
        <v>0.14632936851853162</v>
      </c>
      <c r="I48" s="163">
        <v>0.33001011285773285</v>
      </c>
    </row>
    <row r="49" spans="1:9" x14ac:dyDescent="0.25">
      <c r="A49" s="146" t="s">
        <v>211</v>
      </c>
      <c r="B49" s="158">
        <v>19.561268129999998</v>
      </c>
      <c r="C49" s="161">
        <v>2.7103319152924693E-3</v>
      </c>
      <c r="D49" s="158">
        <v>51.212679180000002</v>
      </c>
      <c r="E49" s="161">
        <v>4.6319286729656585E-3</v>
      </c>
      <c r="F49" s="158">
        <v>52.782279009999996</v>
      </c>
      <c r="G49" s="161">
        <v>4.5673922128619355E-3</v>
      </c>
      <c r="H49" s="162">
        <v>3.0648656839124433E-2</v>
      </c>
      <c r="I49" s="163">
        <v>1.69830558321783</v>
      </c>
    </row>
    <row r="50" spans="1:9" x14ac:dyDescent="0.25">
      <c r="A50" s="146" t="s">
        <v>39</v>
      </c>
      <c r="B50" s="158">
        <v>30.319278409999999</v>
      </c>
      <c r="C50" s="161">
        <v>4.2009192541680538E-3</v>
      </c>
      <c r="D50" s="158">
        <v>51.856797270000001</v>
      </c>
      <c r="E50" s="161">
        <v>4.6901859072603254E-3</v>
      </c>
      <c r="F50" s="158">
        <v>51.761099739999999</v>
      </c>
      <c r="G50" s="161">
        <v>4.4790268308963262E-3</v>
      </c>
      <c r="H50" s="162">
        <v>-1.8454192128707358E-3</v>
      </c>
      <c r="I50" s="163">
        <v>0.7072009115800062</v>
      </c>
    </row>
    <row r="51" spans="1:9" x14ac:dyDescent="0.25">
      <c r="A51" s="146" t="s">
        <v>97</v>
      </c>
      <c r="B51" s="158">
        <v>176.43623930000001</v>
      </c>
      <c r="C51" s="161">
        <v>2.444630722358845E-2</v>
      </c>
      <c r="D51" s="158">
        <v>667.95568121999997</v>
      </c>
      <c r="E51" s="161">
        <v>6.0413224257197057E-2</v>
      </c>
      <c r="F51" s="158">
        <v>48.287204639999999</v>
      </c>
      <c r="G51" s="161">
        <v>4.1784213677439454E-3</v>
      </c>
      <c r="H51" s="162">
        <v>-0.92770896932592151</v>
      </c>
      <c r="I51" s="163">
        <v>-0.72631923673063692</v>
      </c>
    </row>
    <row r="52" spans="1:9" x14ac:dyDescent="0.25">
      <c r="A52" s="146" t="s">
        <v>143</v>
      </c>
      <c r="B52" s="158">
        <v>32.28199687</v>
      </c>
      <c r="C52" s="161">
        <v>4.4728657582248791E-3</v>
      </c>
      <c r="D52" s="158">
        <v>51.61809856</v>
      </c>
      <c r="E52" s="161">
        <v>4.6685968122012114E-3</v>
      </c>
      <c r="F52" s="158">
        <v>47.98139063</v>
      </c>
      <c r="G52" s="161">
        <v>4.1519584609870496E-3</v>
      </c>
      <c r="H52" s="162">
        <v>-7.0454124259783701E-2</v>
      </c>
      <c r="I52" s="163">
        <v>0.486320404007895</v>
      </c>
    </row>
    <row r="53" spans="1:9" x14ac:dyDescent="0.25">
      <c r="A53" s="146" t="s">
        <v>13</v>
      </c>
      <c r="B53" s="158">
        <v>51.607349219999996</v>
      </c>
      <c r="C53" s="161">
        <v>7.1505101164732066E-3</v>
      </c>
      <c r="D53" s="158">
        <v>216.65723012999999</v>
      </c>
      <c r="E53" s="161">
        <v>1.9595554314142918E-2</v>
      </c>
      <c r="F53" s="158">
        <v>45.75294762</v>
      </c>
      <c r="G53" s="161">
        <v>3.9591253086187659E-3</v>
      </c>
      <c r="H53" s="162">
        <v>-0.78882335201762233</v>
      </c>
      <c r="I53" s="163">
        <v>-0.1134412382826121</v>
      </c>
    </row>
    <row r="54" spans="1:9" x14ac:dyDescent="0.25">
      <c r="A54" s="146" t="s">
        <v>243</v>
      </c>
      <c r="B54" s="158">
        <v>31.081072089999999</v>
      </c>
      <c r="C54" s="161">
        <v>4.3064703723292314E-3</v>
      </c>
      <c r="D54" s="158">
        <v>35.698103520000004</v>
      </c>
      <c r="E54" s="161">
        <v>3.228713512206926E-3</v>
      </c>
      <c r="F54" s="158">
        <v>42.528164200000006</v>
      </c>
      <c r="G54" s="161">
        <v>3.6800761474811085E-3</v>
      </c>
      <c r="H54" s="162">
        <v>0.19132839020911674</v>
      </c>
      <c r="I54" s="163">
        <v>0.36829785268838866</v>
      </c>
    </row>
    <row r="55" spans="1:9" x14ac:dyDescent="0.25">
      <c r="A55" s="146" t="s">
        <v>257</v>
      </c>
      <c r="B55" s="158">
        <v>19.214945660000001</v>
      </c>
      <c r="C55" s="161">
        <v>2.662346844120915E-3</v>
      </c>
      <c r="D55" s="158">
        <v>29.85844195</v>
      </c>
      <c r="E55" s="161">
        <v>2.7005455604497365E-3</v>
      </c>
      <c r="F55" s="158">
        <v>39.86568115</v>
      </c>
      <c r="G55" s="161">
        <v>3.4496843459610755E-3</v>
      </c>
      <c r="H55" s="162">
        <v>0.33515610817060737</v>
      </c>
      <c r="I55" s="163">
        <v>1.0747225547969621</v>
      </c>
    </row>
    <row r="56" spans="1:9" x14ac:dyDescent="0.25">
      <c r="A56" s="146" t="s">
        <v>204</v>
      </c>
      <c r="B56" s="158">
        <v>35.17637998</v>
      </c>
      <c r="C56" s="161">
        <v>4.8739000299286364E-3</v>
      </c>
      <c r="D56" s="158">
        <v>33.801009139999998</v>
      </c>
      <c r="E56" s="161">
        <v>3.0571308886312453E-3</v>
      </c>
      <c r="F56" s="158">
        <v>39.475971250000001</v>
      </c>
      <c r="G56" s="161">
        <v>3.4159617027573219E-3</v>
      </c>
      <c r="H56" s="162">
        <v>0.16789327462073533</v>
      </c>
      <c r="I56" s="163">
        <v>0.1222294981019818</v>
      </c>
    </row>
    <row r="57" spans="1:9" x14ac:dyDescent="0.25">
      <c r="A57" s="146" t="s">
        <v>148</v>
      </c>
      <c r="B57" s="158">
        <v>7.81950463</v>
      </c>
      <c r="C57" s="161">
        <v>1.0834396226062177E-3</v>
      </c>
      <c r="D57" s="158">
        <v>16.934381079999998</v>
      </c>
      <c r="E57" s="161">
        <v>1.5316294038764473E-3</v>
      </c>
      <c r="F57" s="158">
        <v>39.183334850000001</v>
      </c>
      <c r="G57" s="161">
        <v>3.3906390899480737E-3</v>
      </c>
      <c r="H57" s="162">
        <v>1.3138332995397555</v>
      </c>
      <c r="I57" s="163">
        <v>4.0109740583400617</v>
      </c>
    </row>
    <row r="58" spans="1:9" x14ac:dyDescent="0.25">
      <c r="A58" s="146" t="s">
        <v>189</v>
      </c>
      <c r="B58" s="158">
        <v>10.1988392</v>
      </c>
      <c r="C58" s="161">
        <v>1.4131108064667135E-3</v>
      </c>
      <c r="D58" s="158">
        <v>16.37949923</v>
      </c>
      <c r="E58" s="161">
        <v>1.481443137657301E-3</v>
      </c>
      <c r="F58" s="158">
        <v>38.979886619999995</v>
      </c>
      <c r="G58" s="161">
        <v>3.3730341687727957E-3</v>
      </c>
      <c r="H58" s="162">
        <v>1.3797972131288407</v>
      </c>
      <c r="I58" s="163">
        <v>2.8219924694959397</v>
      </c>
    </row>
    <row r="59" spans="1:9" x14ac:dyDescent="0.25">
      <c r="A59" s="146" t="s">
        <v>233</v>
      </c>
      <c r="B59" s="158">
        <v>23.404279149999997</v>
      </c>
      <c r="C59" s="161">
        <v>3.2428043168313296E-3</v>
      </c>
      <c r="D59" s="158">
        <v>34.788936249999999</v>
      </c>
      <c r="E59" s="161">
        <v>3.1464839156721772E-3</v>
      </c>
      <c r="F59" s="158">
        <v>38.629217329999996</v>
      </c>
      <c r="G59" s="161">
        <v>3.342689814294802E-3</v>
      </c>
      <c r="H59" s="162">
        <v>0.11038799957558343</v>
      </c>
      <c r="I59" s="163">
        <v>0.65051942349610892</v>
      </c>
    </row>
    <row r="60" spans="1:9" x14ac:dyDescent="0.25">
      <c r="A60" s="146" t="s">
        <v>157</v>
      </c>
      <c r="B60" s="158">
        <v>81.298486430000011</v>
      </c>
      <c r="C60" s="161">
        <v>1.126439661129479E-2</v>
      </c>
      <c r="D60" s="158">
        <v>154.07631529</v>
      </c>
      <c r="E60" s="161">
        <v>1.3935426032062713E-2</v>
      </c>
      <c r="F60" s="158">
        <v>37.830699079999995</v>
      </c>
      <c r="G60" s="161">
        <v>3.2735918877693638E-3</v>
      </c>
      <c r="H60" s="162">
        <v>-0.75446778430029526</v>
      </c>
      <c r="I60" s="163">
        <v>-0.53466908498261945</v>
      </c>
    </row>
    <row r="61" spans="1:9" x14ac:dyDescent="0.25">
      <c r="A61" s="146" t="s">
        <v>232</v>
      </c>
      <c r="B61" s="158">
        <v>20.34743074</v>
      </c>
      <c r="C61" s="161">
        <v>2.8192594959754826E-3</v>
      </c>
      <c r="D61" s="158">
        <v>29.31785322</v>
      </c>
      <c r="E61" s="161">
        <v>2.6516520348841581E-3</v>
      </c>
      <c r="F61" s="158">
        <v>37.601127909999995</v>
      </c>
      <c r="G61" s="161">
        <v>3.2537264785103786E-3</v>
      </c>
      <c r="H61" s="162">
        <v>0.28253346613896424</v>
      </c>
      <c r="I61" s="163">
        <v>0.84795458406853363</v>
      </c>
    </row>
    <row r="62" spans="1:9" x14ac:dyDescent="0.25">
      <c r="A62" s="146" t="s">
        <v>76</v>
      </c>
      <c r="B62" s="158">
        <v>4.4738323800000002</v>
      </c>
      <c r="C62" s="161">
        <v>6.1987651325051739E-4</v>
      </c>
      <c r="D62" s="158">
        <v>20.844054960000001</v>
      </c>
      <c r="E62" s="161">
        <v>1.8852396979809026E-3</v>
      </c>
      <c r="F62" s="158">
        <v>36.881052390000001</v>
      </c>
      <c r="G62" s="161">
        <v>3.1914164118666591E-3</v>
      </c>
      <c r="H62" s="162">
        <v>0.76937992443289915</v>
      </c>
      <c r="I62" s="163">
        <v>7.2437269118249805</v>
      </c>
    </row>
    <row r="63" spans="1:9" x14ac:dyDescent="0.25">
      <c r="A63" s="146" t="s">
        <v>149</v>
      </c>
      <c r="B63" s="158">
        <v>21.06558167</v>
      </c>
      <c r="C63" s="161">
        <v>2.9187636473750971E-3</v>
      </c>
      <c r="D63" s="158">
        <v>25.41766209</v>
      </c>
      <c r="E63" s="161">
        <v>2.2988994077154474E-3</v>
      </c>
      <c r="F63" s="158">
        <v>36.008416450000006</v>
      </c>
      <c r="G63" s="161">
        <v>3.1159048827743988E-3</v>
      </c>
      <c r="H63" s="162">
        <v>0.41666909893206494</v>
      </c>
      <c r="I63" s="163">
        <v>0.70934831110220209</v>
      </c>
    </row>
    <row r="64" spans="1:9" x14ac:dyDescent="0.25">
      <c r="A64" s="146" t="s">
        <v>220</v>
      </c>
      <c r="B64" s="158">
        <v>49.384963460000002</v>
      </c>
      <c r="C64" s="161">
        <v>6.8425851387371398E-3</v>
      </c>
      <c r="D64" s="158">
        <v>79.417459950000008</v>
      </c>
      <c r="E64" s="161">
        <v>7.1829089156531583E-3</v>
      </c>
      <c r="F64" s="158">
        <v>34.628730900000001</v>
      </c>
      <c r="G64" s="161">
        <v>2.9965169905601524E-3</v>
      </c>
      <c r="H64" s="162">
        <v>-0.56396577123214842</v>
      </c>
      <c r="I64" s="163">
        <v>-0.29880011092752967</v>
      </c>
    </row>
    <row r="65" spans="1:9" x14ac:dyDescent="0.25">
      <c r="A65" s="146" t="s">
        <v>181</v>
      </c>
      <c r="B65" s="158">
        <v>9.6039686799999995</v>
      </c>
      <c r="C65" s="161">
        <v>1.3306879009011004E-3</v>
      </c>
      <c r="D65" s="158">
        <v>16.401596650000002</v>
      </c>
      <c r="E65" s="161">
        <v>1.4834417379050407E-3</v>
      </c>
      <c r="F65" s="158">
        <v>34.069734500000003</v>
      </c>
      <c r="G65" s="161">
        <v>2.948145532330883E-3</v>
      </c>
      <c r="H65" s="162">
        <v>1.0772206040074761</v>
      </c>
      <c r="I65" s="163">
        <v>2.5474641406264982</v>
      </c>
    </row>
    <row r="66" spans="1:9" x14ac:dyDescent="0.25">
      <c r="A66" s="146" t="s">
        <v>36</v>
      </c>
      <c r="B66" s="158">
        <v>22.995297059999999</v>
      </c>
      <c r="C66" s="161">
        <v>3.1861373766338273E-3</v>
      </c>
      <c r="D66" s="158">
        <v>27.329938039999998</v>
      </c>
      <c r="E66" s="161">
        <v>2.4718551277685928E-3</v>
      </c>
      <c r="F66" s="158">
        <v>33.54206937</v>
      </c>
      <c r="G66" s="161">
        <v>2.9024852529537046E-3</v>
      </c>
      <c r="H66" s="162">
        <v>0.22730133236701633</v>
      </c>
      <c r="I66" s="163">
        <v>0.45864910040001039</v>
      </c>
    </row>
    <row r="67" spans="1:9" x14ac:dyDescent="0.25">
      <c r="A67" s="146" t="s">
        <v>198</v>
      </c>
      <c r="B67" s="158">
        <v>22.71123532</v>
      </c>
      <c r="C67" s="161">
        <v>3.1467789058680822E-3</v>
      </c>
      <c r="D67" s="158">
        <v>25.34003508</v>
      </c>
      <c r="E67" s="161">
        <v>2.291878435972262E-3</v>
      </c>
      <c r="F67" s="158">
        <v>33.111544960000003</v>
      </c>
      <c r="G67" s="161">
        <v>2.8652308206979769E-3</v>
      </c>
      <c r="H67" s="162">
        <v>0.30668899452841658</v>
      </c>
      <c r="I67" s="163">
        <v>0.45793676537010164</v>
      </c>
    </row>
    <row r="68" spans="1:9" x14ac:dyDescent="0.25">
      <c r="A68" s="146" t="s">
        <v>27</v>
      </c>
      <c r="B68" s="158">
        <v>21.90690562</v>
      </c>
      <c r="C68" s="161">
        <v>3.0353341650752154E-3</v>
      </c>
      <c r="D68" s="158">
        <v>23.549875570000001</v>
      </c>
      <c r="E68" s="161">
        <v>2.1299675323382776E-3</v>
      </c>
      <c r="F68" s="158">
        <v>32.439026730000002</v>
      </c>
      <c r="G68" s="161">
        <v>2.8070360139499061E-3</v>
      </c>
      <c r="H68" s="162">
        <v>0.37746064235361909</v>
      </c>
      <c r="I68" s="163">
        <v>0.48076717418203785</v>
      </c>
    </row>
    <row r="69" spans="1:9" x14ac:dyDescent="0.25">
      <c r="A69" s="146" t="s">
        <v>5</v>
      </c>
      <c r="B69" s="158">
        <v>35.523378600000001</v>
      </c>
      <c r="C69" s="161">
        <v>4.9219787857689131E-3</v>
      </c>
      <c r="D69" s="158">
        <v>35.689908380000006</v>
      </c>
      <c r="E69" s="161">
        <v>3.2279723031049469E-3</v>
      </c>
      <c r="F69" s="158">
        <v>32.186732159999998</v>
      </c>
      <c r="G69" s="161">
        <v>2.7852042879240734E-3</v>
      </c>
      <c r="H69" s="162">
        <v>-9.8155931999061252E-2</v>
      </c>
      <c r="I69" s="163">
        <v>-9.3928183959394063E-2</v>
      </c>
    </row>
    <row r="70" spans="1:9" x14ac:dyDescent="0.25">
      <c r="A70" s="146" t="s">
        <v>155</v>
      </c>
      <c r="B70" s="158">
        <v>33.387296200000002</v>
      </c>
      <c r="C70" s="161">
        <v>4.6260116601235402E-3</v>
      </c>
      <c r="D70" s="158">
        <v>27.728564260000002</v>
      </c>
      <c r="E70" s="161">
        <v>2.5079088599259023E-3</v>
      </c>
      <c r="F70" s="158">
        <v>31.91963522</v>
      </c>
      <c r="G70" s="161">
        <v>2.7620916731087089E-3</v>
      </c>
      <c r="H70" s="162">
        <v>0.15114633850862047</v>
      </c>
      <c r="I70" s="163">
        <v>-4.3958665332115232E-2</v>
      </c>
    </row>
    <row r="71" spans="1:9" x14ac:dyDescent="0.25">
      <c r="A71" s="146" t="s">
        <v>142</v>
      </c>
      <c r="B71" s="158">
        <v>13.433548269999999</v>
      </c>
      <c r="C71" s="161">
        <v>1.8612992966424279E-3</v>
      </c>
      <c r="D71" s="158">
        <v>14.10371482</v>
      </c>
      <c r="E71" s="161">
        <v>1.2756099098131326E-3</v>
      </c>
      <c r="F71" s="158">
        <v>30.674110840000001</v>
      </c>
      <c r="G71" s="161">
        <v>2.6543131068769645E-3</v>
      </c>
      <c r="H71" s="162">
        <v>1.1748958505954814</v>
      </c>
      <c r="I71" s="163">
        <v>1.2833960338313508</v>
      </c>
    </row>
    <row r="72" spans="1:9" x14ac:dyDescent="0.25">
      <c r="A72" s="146" t="s">
        <v>201</v>
      </c>
      <c r="B72" s="158">
        <v>30.620136309999999</v>
      </c>
      <c r="C72" s="161">
        <v>4.2426049344071234E-3</v>
      </c>
      <c r="D72" s="158">
        <v>28.76580774</v>
      </c>
      <c r="E72" s="161">
        <v>2.6017223040336055E-3</v>
      </c>
      <c r="F72" s="158">
        <v>30.586255690000002</v>
      </c>
      <c r="G72" s="161">
        <v>2.6467107650399667E-3</v>
      </c>
      <c r="H72" s="162">
        <v>6.328513235067601E-2</v>
      </c>
      <c r="I72" s="163">
        <v>-1.1064816843723291E-3</v>
      </c>
    </row>
    <row r="73" spans="1:9" x14ac:dyDescent="0.25">
      <c r="A73" s="146" t="s">
        <v>234</v>
      </c>
      <c r="B73" s="158">
        <v>19.109704499999999</v>
      </c>
      <c r="C73" s="161">
        <v>2.6477650453921838E-3</v>
      </c>
      <c r="D73" s="158">
        <v>27.565115840000001</v>
      </c>
      <c r="E73" s="161">
        <v>2.4931257742668218E-3</v>
      </c>
      <c r="F73" s="158">
        <v>29.219100649999998</v>
      </c>
      <c r="G73" s="161">
        <v>2.5284071714742565E-3</v>
      </c>
      <c r="H73" s="162">
        <v>6.0002824570027258E-2</v>
      </c>
      <c r="I73" s="163">
        <v>0.52901896782339031</v>
      </c>
    </row>
    <row r="74" spans="1:9" x14ac:dyDescent="0.25">
      <c r="A74" s="146" t="s">
        <v>103</v>
      </c>
      <c r="B74" s="158">
        <v>21.82640228</v>
      </c>
      <c r="C74" s="161">
        <v>3.0241799408071571E-3</v>
      </c>
      <c r="D74" s="158">
        <v>28.960942370000001</v>
      </c>
      <c r="E74" s="161">
        <v>2.6193712476596312E-3</v>
      </c>
      <c r="F74" s="158">
        <v>29.14055016</v>
      </c>
      <c r="G74" s="161">
        <v>2.5216099868306282E-3</v>
      </c>
      <c r="H74" s="162">
        <v>6.2017246436720797E-3</v>
      </c>
      <c r="I74" s="163">
        <v>0.33510551973570601</v>
      </c>
    </row>
    <row r="75" spans="1:9" x14ac:dyDescent="0.25">
      <c r="A75" s="146" t="s">
        <v>173</v>
      </c>
      <c r="B75" s="158">
        <v>30.65021973</v>
      </c>
      <c r="C75" s="161">
        <v>4.2467731740532073E-3</v>
      </c>
      <c r="D75" s="158">
        <v>32.230676870000003</v>
      </c>
      <c r="E75" s="161">
        <v>2.9151022507243889E-3</v>
      </c>
      <c r="F75" s="158">
        <v>27.474786590000001</v>
      </c>
      <c r="G75" s="161">
        <v>2.37746699602408E-3</v>
      </c>
      <c r="H75" s="162">
        <v>-0.14755787783118945</v>
      </c>
      <c r="I75" s="163">
        <v>-0.10360229610008087</v>
      </c>
    </row>
    <row r="76" spans="1:9" x14ac:dyDescent="0.25">
      <c r="A76" s="146" t="s">
        <v>195</v>
      </c>
      <c r="B76" s="158">
        <v>23.341547479999999</v>
      </c>
      <c r="C76" s="161">
        <v>3.2341124648424579E-3</v>
      </c>
      <c r="D76" s="158">
        <v>28.345678420000002</v>
      </c>
      <c r="E76" s="161">
        <v>2.5637237248766391E-3</v>
      </c>
      <c r="F76" s="158">
        <v>27.09469391</v>
      </c>
      <c r="G76" s="161">
        <v>2.344576556669066E-3</v>
      </c>
      <c r="H76" s="162">
        <v>-4.4133165255883844E-2</v>
      </c>
      <c r="I76" s="163">
        <v>0.16079252813961253</v>
      </c>
    </row>
    <row r="77" spans="1:9" x14ac:dyDescent="0.25">
      <c r="A77" s="146" t="s">
        <v>132</v>
      </c>
      <c r="B77" s="158">
        <v>15.096729140000001</v>
      </c>
      <c r="C77" s="161">
        <v>2.0917430573897992E-3</v>
      </c>
      <c r="D77" s="158">
        <v>18.03452386</v>
      </c>
      <c r="E77" s="161">
        <v>1.631131772599E-3</v>
      </c>
      <c r="F77" s="158">
        <v>27.062304399999999</v>
      </c>
      <c r="G77" s="161">
        <v>2.3417738054706118E-3</v>
      </c>
      <c r="H77" s="162">
        <v>0.50058324855602798</v>
      </c>
      <c r="I77" s="163">
        <v>0.79259388898329242</v>
      </c>
    </row>
    <row r="78" spans="1:9" x14ac:dyDescent="0.25">
      <c r="A78" s="146" t="s">
        <v>223</v>
      </c>
      <c r="B78" s="158">
        <v>41.36234219</v>
      </c>
      <c r="C78" s="161">
        <v>5.7310024781509509E-3</v>
      </c>
      <c r="D78" s="158">
        <v>33.471220299999999</v>
      </c>
      <c r="E78" s="161">
        <v>3.0273031504914169E-3</v>
      </c>
      <c r="F78" s="158">
        <v>26.776155149999997</v>
      </c>
      <c r="G78" s="161">
        <v>2.3170125431553057E-3</v>
      </c>
      <c r="H78" s="162">
        <v>-0.20002453122391839</v>
      </c>
      <c r="I78" s="163">
        <v>-0.35264412670340617</v>
      </c>
    </row>
    <row r="79" spans="1:9" x14ac:dyDescent="0.25">
      <c r="A79" s="146" t="s">
        <v>172</v>
      </c>
      <c r="B79" s="158">
        <v>21.272656770000001</v>
      </c>
      <c r="C79" s="161">
        <v>2.9474551539104854E-3</v>
      </c>
      <c r="D79" s="158">
        <v>25.862202960000001</v>
      </c>
      <c r="E79" s="161">
        <v>2.3391058885133165E-3</v>
      </c>
      <c r="F79" s="158">
        <v>26.19950635</v>
      </c>
      <c r="G79" s="161">
        <v>2.2671135753942286E-3</v>
      </c>
      <c r="H79" s="162">
        <v>1.3042330172788885E-2</v>
      </c>
      <c r="I79" s="163">
        <v>0.23160480767724989</v>
      </c>
    </row>
    <row r="80" spans="1:9" x14ac:dyDescent="0.25">
      <c r="A80" s="146" t="s">
        <v>25</v>
      </c>
      <c r="B80" s="158">
        <v>28.946801409999999</v>
      </c>
      <c r="C80" s="161">
        <v>4.0107542714387431E-3</v>
      </c>
      <c r="D80" s="158">
        <v>29.324323760000002</v>
      </c>
      <c r="E80" s="161">
        <v>2.6522372626097031E-3</v>
      </c>
      <c r="F80" s="158">
        <v>26.16313589</v>
      </c>
      <c r="G80" s="161">
        <v>2.263966341911742E-3</v>
      </c>
      <c r="H80" s="162">
        <v>-0.10780087874735711</v>
      </c>
      <c r="I80" s="163">
        <v>-9.6164874335247008E-2</v>
      </c>
    </row>
    <row r="81" spans="1:9" x14ac:dyDescent="0.25">
      <c r="A81" s="146" t="s">
        <v>252</v>
      </c>
      <c r="B81" s="158">
        <v>16.519495589999998</v>
      </c>
      <c r="C81" s="161">
        <v>2.2888759473341058E-3</v>
      </c>
      <c r="D81" s="158">
        <v>18.362617870000001</v>
      </c>
      <c r="E81" s="161">
        <v>1.6608062219088259E-3</v>
      </c>
      <c r="F81" s="158">
        <v>25.671105090000001</v>
      </c>
      <c r="G81" s="161">
        <v>2.2213895967131791E-3</v>
      </c>
      <c r="H81" s="162">
        <v>0.39800900240592973</v>
      </c>
      <c r="I81" s="163">
        <v>0.55398843446163615</v>
      </c>
    </row>
    <row r="82" spans="1:9" x14ac:dyDescent="0.25">
      <c r="A82" s="146" t="s">
        <v>23</v>
      </c>
      <c r="B82" s="158">
        <v>27.891941719999998</v>
      </c>
      <c r="C82" s="161">
        <v>3.8645970864872314E-3</v>
      </c>
      <c r="D82" s="158">
        <v>26.62434245</v>
      </c>
      <c r="E82" s="161">
        <v>2.4080375635019014E-3</v>
      </c>
      <c r="F82" s="158">
        <v>25.630646030000001</v>
      </c>
      <c r="G82" s="161">
        <v>2.2178885657033456E-3</v>
      </c>
      <c r="H82" s="162">
        <v>-3.7322853019417956E-2</v>
      </c>
      <c r="I82" s="163">
        <v>-8.107344094938107E-2</v>
      </c>
    </row>
    <row r="83" spans="1:9" x14ac:dyDescent="0.25">
      <c r="A83" s="146" t="s">
        <v>16</v>
      </c>
      <c r="B83" s="158">
        <v>19.980319229999999</v>
      </c>
      <c r="C83" s="161">
        <v>2.7683939776761732E-3</v>
      </c>
      <c r="D83" s="158">
        <v>19.063925050000002</v>
      </c>
      <c r="E83" s="161">
        <v>1.7242359211085366E-3</v>
      </c>
      <c r="F83" s="158">
        <v>25.473178770000001</v>
      </c>
      <c r="G83" s="161">
        <v>2.2042625012249919E-3</v>
      </c>
      <c r="H83" s="162">
        <v>0.33619801290605666</v>
      </c>
      <c r="I83" s="163">
        <v>0.27491350247060109</v>
      </c>
    </row>
    <row r="84" spans="1:9" x14ac:dyDescent="0.25">
      <c r="A84" s="146" t="s">
        <v>171</v>
      </c>
      <c r="B84" s="158">
        <v>18.90543048</v>
      </c>
      <c r="C84" s="161">
        <v>2.6194616454187436E-3</v>
      </c>
      <c r="D84" s="158">
        <v>27.514492199999999</v>
      </c>
      <c r="E84" s="161">
        <v>2.4885471212183897E-3</v>
      </c>
      <c r="F84" s="158">
        <v>25.41032388</v>
      </c>
      <c r="G84" s="161">
        <v>2.1988234989592523E-3</v>
      </c>
      <c r="H84" s="162">
        <v>-7.6474910192963708E-2</v>
      </c>
      <c r="I84" s="163">
        <v>0.34407539182360902</v>
      </c>
    </row>
    <row r="85" spans="1:9" x14ac:dyDescent="0.25">
      <c r="A85" s="146" t="s">
        <v>207</v>
      </c>
      <c r="B85" s="158">
        <v>13.523374029999999</v>
      </c>
      <c r="C85" s="161">
        <v>1.8737451985402719E-3</v>
      </c>
      <c r="D85" s="158">
        <v>20.574423469999999</v>
      </c>
      <c r="E85" s="161">
        <v>1.8608528889003653E-3</v>
      </c>
      <c r="F85" s="158">
        <v>24.790806109999998</v>
      </c>
      <c r="G85" s="161">
        <v>2.1452149642104679E-3</v>
      </c>
      <c r="H85" s="162">
        <v>0.20493320972750451</v>
      </c>
      <c r="I85" s="163">
        <v>0.83318201914733248</v>
      </c>
    </row>
    <row r="86" spans="1:9" x14ac:dyDescent="0.25">
      <c r="A86" s="146" t="s">
        <v>114</v>
      </c>
      <c r="B86" s="158">
        <v>104.73252567</v>
      </c>
      <c r="C86" s="161">
        <v>1.4511324368446703E-2</v>
      </c>
      <c r="D86" s="158">
        <v>18.13927357</v>
      </c>
      <c r="E86" s="161">
        <v>1.6406058558339058E-3</v>
      </c>
      <c r="F86" s="158">
        <v>24.092931660000001</v>
      </c>
      <c r="G86" s="161">
        <v>2.0848260157173308E-3</v>
      </c>
      <c r="H86" s="162">
        <v>0.32821921269474519</v>
      </c>
      <c r="I86" s="163">
        <v>-0.76995750359430815</v>
      </c>
    </row>
    <row r="87" spans="1:9" x14ac:dyDescent="0.25">
      <c r="A87" s="146" t="s">
        <v>199</v>
      </c>
      <c r="B87" s="158">
        <v>19.130908390000002</v>
      </c>
      <c r="C87" s="161">
        <v>2.6507029724945285E-3</v>
      </c>
      <c r="D87" s="158">
        <v>17.509505969999999</v>
      </c>
      <c r="E87" s="161">
        <v>1.5836465510201095E-3</v>
      </c>
      <c r="F87" s="158">
        <v>24.05941803</v>
      </c>
      <c r="G87" s="161">
        <v>2.0819259913993633E-3</v>
      </c>
      <c r="H87" s="162">
        <v>0.37407749089108089</v>
      </c>
      <c r="I87" s="163">
        <v>0.25762026243229519</v>
      </c>
    </row>
    <row r="88" spans="1:9" x14ac:dyDescent="0.25">
      <c r="A88" s="146" t="s">
        <v>235</v>
      </c>
      <c r="B88" s="158">
        <v>15.46511301</v>
      </c>
      <c r="C88" s="161">
        <v>2.1427848688564443E-3</v>
      </c>
      <c r="D88" s="158">
        <v>21.899337339999999</v>
      </c>
      <c r="E88" s="161">
        <v>1.980684669661008E-3</v>
      </c>
      <c r="F88" s="158">
        <v>23.865863510000001</v>
      </c>
      <c r="G88" s="161">
        <v>2.0651771994943239E-3</v>
      </c>
      <c r="H88" s="162">
        <v>8.9798432686274188E-2</v>
      </c>
      <c r="I88" s="163">
        <v>0.54320653813314745</v>
      </c>
    </row>
    <row r="89" spans="1:9" x14ac:dyDescent="0.25">
      <c r="A89" s="146" t="s">
        <v>22</v>
      </c>
      <c r="B89" s="158">
        <v>24.6630115</v>
      </c>
      <c r="C89" s="161">
        <v>3.4172092909027165E-3</v>
      </c>
      <c r="D89" s="158">
        <v>19.721198940000001</v>
      </c>
      <c r="E89" s="161">
        <v>1.7836830311959077E-3</v>
      </c>
      <c r="F89" s="158">
        <v>23.685326940000003</v>
      </c>
      <c r="G89" s="161">
        <v>2.049554885728778E-3</v>
      </c>
      <c r="H89" s="162">
        <v>0.20100846870722777</v>
      </c>
      <c r="I89" s="163">
        <v>-3.9641734749221391E-2</v>
      </c>
    </row>
    <row r="90" spans="1:9" x14ac:dyDescent="0.25">
      <c r="A90" s="146" t="s">
        <v>99</v>
      </c>
      <c r="B90" s="158">
        <v>22.189715190000001</v>
      </c>
      <c r="C90" s="161">
        <v>3.0745191401201407E-3</v>
      </c>
      <c r="D90" s="158">
        <v>24.550661739999999</v>
      </c>
      <c r="E90" s="161">
        <v>2.2204835965347548E-3</v>
      </c>
      <c r="F90" s="158">
        <v>23.404197059999998</v>
      </c>
      <c r="G90" s="161">
        <v>2.0252279629660915E-3</v>
      </c>
      <c r="H90" s="162">
        <v>-4.6697913569151761E-2</v>
      </c>
      <c r="I90" s="163">
        <v>5.4731746649335777E-2</v>
      </c>
    </row>
    <row r="91" spans="1:9" x14ac:dyDescent="0.25">
      <c r="A91" s="146" t="s">
        <v>146</v>
      </c>
      <c r="B91" s="158">
        <v>14.26672576</v>
      </c>
      <c r="C91" s="161">
        <v>1.976741073077516E-3</v>
      </c>
      <c r="D91" s="158">
        <v>26.520152589999999</v>
      </c>
      <c r="E91" s="161">
        <v>2.398614115877338E-3</v>
      </c>
      <c r="F91" s="158">
        <v>23.029407030000002</v>
      </c>
      <c r="G91" s="161">
        <v>1.9927963761421134E-3</v>
      </c>
      <c r="H91" s="162">
        <v>-0.13162614913898563</v>
      </c>
      <c r="I91" s="163">
        <v>0.61420408700699669</v>
      </c>
    </row>
    <row r="92" spans="1:9" x14ac:dyDescent="0.25">
      <c r="A92" s="146" t="s">
        <v>30</v>
      </c>
      <c r="B92" s="158">
        <v>13.372234560000001</v>
      </c>
      <c r="C92" s="161">
        <v>1.8528039115808059E-3</v>
      </c>
      <c r="D92" s="158">
        <v>19.051875629999998</v>
      </c>
      <c r="E92" s="161">
        <v>1.7231461118096625E-3</v>
      </c>
      <c r="F92" s="158">
        <v>22.850806640000002</v>
      </c>
      <c r="G92" s="161">
        <v>1.9773416052265647E-3</v>
      </c>
      <c r="H92" s="162">
        <v>0.19939931814471978</v>
      </c>
      <c r="I92" s="163">
        <v>0.70882484430485504</v>
      </c>
    </row>
    <row r="93" spans="1:9" x14ac:dyDescent="0.25">
      <c r="A93" s="146" t="s">
        <v>182</v>
      </c>
      <c r="B93" s="158">
        <v>10.420458609999999</v>
      </c>
      <c r="C93" s="161">
        <v>1.4438175150491741E-3</v>
      </c>
      <c r="D93" s="158">
        <v>6.1794816299999997</v>
      </c>
      <c r="E93" s="161">
        <v>5.5890296317947022E-4</v>
      </c>
      <c r="F93" s="158">
        <v>22.733784719999999</v>
      </c>
      <c r="G93" s="161">
        <v>1.9672153845296356E-3</v>
      </c>
      <c r="H93" s="162">
        <v>2.678914524097388</v>
      </c>
      <c r="I93" s="163">
        <v>1.1816491548830212</v>
      </c>
    </row>
    <row r="94" spans="1:9" x14ac:dyDescent="0.25">
      <c r="A94" s="146" t="s">
        <v>21</v>
      </c>
      <c r="B94" s="158">
        <v>28.96735129</v>
      </c>
      <c r="C94" s="161">
        <v>4.0136015815031671E-3</v>
      </c>
      <c r="D94" s="158">
        <v>23.910806300000001</v>
      </c>
      <c r="E94" s="161">
        <v>2.1626118974449231E-3</v>
      </c>
      <c r="F94" s="158">
        <v>22.700468670000003</v>
      </c>
      <c r="G94" s="161">
        <v>1.9643324573391579E-3</v>
      </c>
      <c r="H94" s="162">
        <v>-5.0618854705874017E-2</v>
      </c>
      <c r="I94" s="163">
        <v>-0.21634296340250569</v>
      </c>
    </row>
    <row r="95" spans="1:9" x14ac:dyDescent="0.25">
      <c r="A95" s="146" t="s">
        <v>110</v>
      </c>
      <c r="B95" s="158">
        <v>9.3745685299999995</v>
      </c>
      <c r="C95" s="161">
        <v>1.2989031237697886E-3</v>
      </c>
      <c r="D95" s="158">
        <v>21.097003999999998</v>
      </c>
      <c r="E95" s="161">
        <v>1.9081176635537852E-3</v>
      </c>
      <c r="F95" s="158">
        <v>22.693910880000001</v>
      </c>
      <c r="G95" s="161">
        <v>1.9637649941764944E-3</v>
      </c>
      <c r="H95" s="162">
        <v>7.5693538286289552E-2</v>
      </c>
      <c r="I95" s="163">
        <v>1.4207952405890625</v>
      </c>
    </row>
    <row r="96" spans="1:9" x14ac:dyDescent="0.25">
      <c r="A96" s="146" t="s">
        <v>202</v>
      </c>
      <c r="B96" s="158">
        <v>33.317428339999999</v>
      </c>
      <c r="C96" s="161">
        <v>4.6163310458835682E-3</v>
      </c>
      <c r="D96" s="158">
        <v>31.770935350000002</v>
      </c>
      <c r="E96" s="161">
        <v>2.8735209477592349E-3</v>
      </c>
      <c r="F96" s="158">
        <v>22.068976969999998</v>
      </c>
      <c r="G96" s="161">
        <v>1.9096877863024921E-3</v>
      </c>
      <c r="H96" s="162">
        <v>-0.30537213566801724</v>
      </c>
      <c r="I96" s="163">
        <v>-0.337614633855021</v>
      </c>
    </row>
    <row r="97" spans="1:9" x14ac:dyDescent="0.25">
      <c r="A97" s="146" t="s">
        <v>250</v>
      </c>
      <c r="B97" s="158">
        <v>26.953475229999999</v>
      </c>
      <c r="C97" s="161">
        <v>3.7345668828022982E-3</v>
      </c>
      <c r="D97" s="158">
        <v>28.454300289999999</v>
      </c>
      <c r="E97" s="161">
        <v>2.5735480254643075E-3</v>
      </c>
      <c r="F97" s="158">
        <v>21.70961191</v>
      </c>
      <c r="G97" s="161">
        <v>1.878590963516426E-3</v>
      </c>
      <c r="H97" s="162">
        <v>-0.23703581923504047</v>
      </c>
      <c r="I97" s="163">
        <v>-0.19455240095212012</v>
      </c>
    </row>
    <row r="98" spans="1:9" x14ac:dyDescent="0.25">
      <c r="A98" s="146" t="s">
        <v>216</v>
      </c>
      <c r="B98" s="158">
        <v>71.440104030000001</v>
      </c>
      <c r="C98" s="161">
        <v>9.8984581519727458E-3</v>
      </c>
      <c r="D98" s="158">
        <v>15.83029831</v>
      </c>
      <c r="E98" s="161">
        <v>1.4317706829195575E-3</v>
      </c>
      <c r="F98" s="158">
        <v>21.673011079999998</v>
      </c>
      <c r="G98" s="161">
        <v>1.8754237954997776E-3</v>
      </c>
      <c r="H98" s="162">
        <v>0.36908418626003758</v>
      </c>
      <c r="I98" s="163">
        <v>-0.69662682642652918</v>
      </c>
    </row>
    <row r="99" spans="1:9" x14ac:dyDescent="0.25">
      <c r="A99" s="146" t="s">
        <v>4</v>
      </c>
      <c r="B99" s="158">
        <v>19.16707237</v>
      </c>
      <c r="C99" s="161">
        <v>2.655713710475655E-3</v>
      </c>
      <c r="D99" s="158">
        <v>17.3421874</v>
      </c>
      <c r="E99" s="161">
        <v>1.5685134298026344E-3</v>
      </c>
      <c r="F99" s="158">
        <v>21.469607549999999</v>
      </c>
      <c r="G99" s="161">
        <v>1.8578227423354265E-3</v>
      </c>
      <c r="H99" s="162">
        <v>0.23799882072546397</v>
      </c>
      <c r="I99" s="163">
        <v>0.12012972745925943</v>
      </c>
    </row>
    <row r="100" spans="1:9" x14ac:dyDescent="0.25">
      <c r="A100" s="146" t="s">
        <v>117</v>
      </c>
      <c r="B100" s="158">
        <v>19.184674210000001</v>
      </c>
      <c r="C100" s="161">
        <v>2.6581525517819968E-3</v>
      </c>
      <c r="D100" s="158">
        <v>16.106017699999999</v>
      </c>
      <c r="E100" s="161">
        <v>1.4567081118664958E-3</v>
      </c>
      <c r="F100" s="158">
        <v>21.14604868</v>
      </c>
      <c r="G100" s="161">
        <v>1.829824325234861E-3</v>
      </c>
      <c r="H100" s="162">
        <v>0.31292843916345636</v>
      </c>
      <c r="I100" s="163">
        <v>0.10223652737233535</v>
      </c>
    </row>
    <row r="101" spans="1:9" x14ac:dyDescent="0.25">
      <c r="A101" s="146" t="s">
        <v>170</v>
      </c>
      <c r="B101" s="158">
        <v>40.958092210000004</v>
      </c>
      <c r="C101" s="161">
        <v>5.6749912003918167E-3</v>
      </c>
      <c r="D101" s="158">
        <v>40.06287322</v>
      </c>
      <c r="E101" s="161">
        <v>3.6234849291301228E-3</v>
      </c>
      <c r="F101" s="158">
        <v>21.08219845</v>
      </c>
      <c r="G101" s="161">
        <v>1.8242991935285132E-3</v>
      </c>
      <c r="H101" s="162">
        <v>-0.47377217968791507</v>
      </c>
      <c r="I101" s="163">
        <v>-0.48527391505669937</v>
      </c>
    </row>
    <row r="102" spans="1:9" x14ac:dyDescent="0.25">
      <c r="A102" s="146" t="s">
        <v>81</v>
      </c>
      <c r="B102" s="158">
        <v>10.19938501</v>
      </c>
      <c r="C102" s="161">
        <v>1.4131864317407424E-3</v>
      </c>
      <c r="D102" s="158">
        <v>122.73098747</v>
      </c>
      <c r="E102" s="161">
        <v>1.1100399139939742E-2</v>
      </c>
      <c r="F102" s="158">
        <v>20.780212690000003</v>
      </c>
      <c r="G102" s="161">
        <v>1.7981675555149696E-3</v>
      </c>
      <c r="H102" s="162">
        <v>-0.83068487332851082</v>
      </c>
      <c r="I102" s="163">
        <v>1.0373985950747047</v>
      </c>
    </row>
    <row r="103" spans="1:9" x14ac:dyDescent="0.25">
      <c r="A103" s="146" t="s">
        <v>130</v>
      </c>
      <c r="B103" s="158">
        <v>17.169311870000001</v>
      </c>
      <c r="C103" s="161">
        <v>2.3789119200049958E-3</v>
      </c>
      <c r="D103" s="158">
        <v>21.051200739999999</v>
      </c>
      <c r="E103" s="161">
        <v>1.9039749895772174E-3</v>
      </c>
      <c r="F103" s="158">
        <v>20.597700700000001</v>
      </c>
      <c r="G103" s="161">
        <v>1.7823743033569487E-3</v>
      </c>
      <c r="H103" s="162">
        <v>-2.1542716047464716E-2</v>
      </c>
      <c r="I103" s="163">
        <v>0.19968120190014349</v>
      </c>
    </row>
    <row r="104" spans="1:9" x14ac:dyDescent="0.25">
      <c r="A104" s="146" t="s">
        <v>175</v>
      </c>
      <c r="B104" s="158">
        <v>14.04879751</v>
      </c>
      <c r="C104" s="161">
        <v>1.9465457970200819E-3</v>
      </c>
      <c r="D104" s="158">
        <v>18.84906097</v>
      </c>
      <c r="E104" s="161">
        <v>1.7048025481845312E-3</v>
      </c>
      <c r="F104" s="158">
        <v>20.25974592</v>
      </c>
      <c r="G104" s="161">
        <v>1.753130169541146E-3</v>
      </c>
      <c r="H104" s="162">
        <v>7.48411261571722E-2</v>
      </c>
      <c r="I104" s="163">
        <v>0.44209822268268995</v>
      </c>
    </row>
    <row r="105" spans="1:9" x14ac:dyDescent="0.25">
      <c r="A105" s="146" t="s">
        <v>50</v>
      </c>
      <c r="B105" s="158">
        <v>22.535032920000003</v>
      </c>
      <c r="C105" s="161">
        <v>3.1223649984926851E-3</v>
      </c>
      <c r="D105" s="158">
        <v>25.302351609999999</v>
      </c>
      <c r="E105" s="161">
        <v>2.2884701560700067E-3</v>
      </c>
      <c r="F105" s="158">
        <v>20.145337039999998</v>
      </c>
      <c r="G105" s="161">
        <v>1.743230062205969E-3</v>
      </c>
      <c r="H105" s="162">
        <v>-0.20381562352338212</v>
      </c>
      <c r="I105" s="163">
        <v>-0.10604359392256013</v>
      </c>
    </row>
    <row r="106" spans="1:9" x14ac:dyDescent="0.25">
      <c r="A106" s="146" t="s">
        <v>79</v>
      </c>
      <c r="B106" s="158">
        <v>7.7345454500000006</v>
      </c>
      <c r="C106" s="161">
        <v>1.0716680147778925E-3</v>
      </c>
      <c r="D106" s="158">
        <v>19.365809800000001</v>
      </c>
      <c r="E106" s="161">
        <v>1.751539874970067E-3</v>
      </c>
      <c r="F106" s="158">
        <v>19.705280260000002</v>
      </c>
      <c r="G106" s="161">
        <v>1.7051507683996465E-3</v>
      </c>
      <c r="H106" s="162">
        <v>1.7529370757323193E-2</v>
      </c>
      <c r="I106" s="163">
        <v>1.5476972612527606</v>
      </c>
    </row>
    <row r="107" spans="1:9" x14ac:dyDescent="0.25">
      <c r="A107" s="146" t="s">
        <v>32</v>
      </c>
      <c r="B107" s="158">
        <v>15.820949019999999</v>
      </c>
      <c r="C107" s="161">
        <v>2.1920880984887927E-3</v>
      </c>
      <c r="D107" s="158">
        <v>12.553409349999999</v>
      </c>
      <c r="E107" s="161">
        <v>1.135392595012839E-3</v>
      </c>
      <c r="F107" s="158">
        <v>19.48490116</v>
      </c>
      <c r="G107" s="161">
        <v>1.6860807736192613E-3</v>
      </c>
      <c r="H107" s="162">
        <v>0.55216010382072023</v>
      </c>
      <c r="I107" s="163">
        <v>0.23158864461090345</v>
      </c>
    </row>
    <row r="108" spans="1:9" x14ac:dyDescent="0.25">
      <c r="A108" s="146" t="s">
        <v>7</v>
      </c>
      <c r="B108" s="158">
        <v>16.168570859999999</v>
      </c>
      <c r="C108" s="161">
        <v>2.2402532052264146E-3</v>
      </c>
      <c r="D108" s="158">
        <v>15.93628625</v>
      </c>
      <c r="E108" s="161">
        <v>1.4413567578161486E-3</v>
      </c>
      <c r="F108" s="158">
        <v>19.168448850000001</v>
      </c>
      <c r="G108" s="161">
        <v>1.6586973062217597E-3</v>
      </c>
      <c r="H108" s="162">
        <v>0.20281780518343795</v>
      </c>
      <c r="I108" s="163">
        <v>0.18553760972291666</v>
      </c>
    </row>
    <row r="109" spans="1:9" x14ac:dyDescent="0.25">
      <c r="A109" s="146" t="s">
        <v>116</v>
      </c>
      <c r="B109" s="158">
        <v>24.549899019999998</v>
      </c>
      <c r="C109" s="161">
        <v>3.4015368732187262E-3</v>
      </c>
      <c r="D109" s="158">
        <v>20.91004251</v>
      </c>
      <c r="E109" s="161">
        <v>1.8912079392406395E-3</v>
      </c>
      <c r="F109" s="158">
        <v>19.04260506</v>
      </c>
      <c r="G109" s="161">
        <v>1.6478077054454434E-3</v>
      </c>
      <c r="H109" s="162">
        <v>-8.9308161334771041E-2</v>
      </c>
      <c r="I109" s="163">
        <v>-0.22433061559696788</v>
      </c>
    </row>
    <row r="110" spans="1:9" x14ac:dyDescent="0.25">
      <c r="A110" s="146" t="s">
        <v>203</v>
      </c>
      <c r="B110" s="158">
        <v>5.6943136599999997</v>
      </c>
      <c r="C110" s="161">
        <v>7.8898157040823065E-4</v>
      </c>
      <c r="D110" s="158">
        <v>4.8565923099999999</v>
      </c>
      <c r="E110" s="161">
        <v>4.3925429276073897E-4</v>
      </c>
      <c r="F110" s="158">
        <v>18.069555510000001</v>
      </c>
      <c r="G110" s="161">
        <v>1.5636071172791613E-3</v>
      </c>
      <c r="H110" s="162">
        <v>2.7206243301077091</v>
      </c>
      <c r="I110" s="163">
        <v>2.1732631163138283</v>
      </c>
    </row>
    <row r="111" spans="1:9" x14ac:dyDescent="0.25">
      <c r="A111" s="146" t="s">
        <v>71</v>
      </c>
      <c r="B111" s="158">
        <v>127.64240463</v>
      </c>
      <c r="C111" s="161">
        <v>1.7685626551112783E-2</v>
      </c>
      <c r="D111" s="158">
        <v>0.12350902</v>
      </c>
      <c r="E111" s="161">
        <v>1.1170768260280832E-5</v>
      </c>
      <c r="F111" s="158">
        <v>18.044168629999998</v>
      </c>
      <c r="G111" s="161">
        <v>1.561410322442036E-3</v>
      </c>
      <c r="H111" s="162">
        <v>145.09595825470882</v>
      </c>
      <c r="I111" s="163">
        <v>-0.8586349992206348</v>
      </c>
    </row>
    <row r="112" spans="1:9" x14ac:dyDescent="0.25">
      <c r="A112" s="146" t="s">
        <v>28</v>
      </c>
      <c r="B112" s="158">
        <v>15.034663119999999</v>
      </c>
      <c r="C112" s="161">
        <v>2.0831434352311931E-3</v>
      </c>
      <c r="D112" s="158">
        <v>19.137775120000001</v>
      </c>
      <c r="E112" s="161">
        <v>1.730915287667963E-3</v>
      </c>
      <c r="F112" s="158">
        <v>17.94387098</v>
      </c>
      <c r="G112" s="161">
        <v>1.5527312976979255E-3</v>
      </c>
      <c r="H112" s="162">
        <v>-6.2384688529039445E-2</v>
      </c>
      <c r="I112" s="163">
        <v>0.1935000363347017</v>
      </c>
    </row>
    <row r="113" spans="1:9" x14ac:dyDescent="0.25">
      <c r="A113" s="146" t="s">
        <v>82</v>
      </c>
      <c r="B113" s="158">
        <v>12.958076589999999</v>
      </c>
      <c r="C113" s="161">
        <v>1.7954198219295721E-3</v>
      </c>
      <c r="D113" s="158">
        <v>17.158324839999999</v>
      </c>
      <c r="E113" s="161">
        <v>1.5518839880865394E-3</v>
      </c>
      <c r="F113" s="158">
        <v>17.528290999999999</v>
      </c>
      <c r="G113" s="161">
        <v>1.5167700470646644E-3</v>
      </c>
      <c r="H113" s="162">
        <v>2.1561904407913168E-2</v>
      </c>
      <c r="I113" s="163">
        <v>0.35269234428872909</v>
      </c>
    </row>
    <row r="114" spans="1:9" x14ac:dyDescent="0.25">
      <c r="A114" s="146" t="s">
        <v>64</v>
      </c>
      <c r="B114" s="158">
        <v>21.616250600000001</v>
      </c>
      <c r="C114" s="161">
        <v>2.9950621555198732E-3</v>
      </c>
      <c r="D114" s="158">
        <v>32.066690289999997</v>
      </c>
      <c r="E114" s="161">
        <v>2.9002704912061282E-3</v>
      </c>
      <c r="F114" s="158">
        <v>17.08925429</v>
      </c>
      <c r="G114" s="161">
        <v>1.478779022652198E-3</v>
      </c>
      <c r="H114" s="162">
        <v>-0.46707146464288252</v>
      </c>
      <c r="I114" s="163">
        <v>-0.20942560269911015</v>
      </c>
    </row>
    <row r="115" spans="1:9" x14ac:dyDescent="0.25">
      <c r="A115" s="146" t="s">
        <v>183</v>
      </c>
      <c r="B115" s="158">
        <v>5.1786858099999993</v>
      </c>
      <c r="C115" s="161">
        <v>7.1753821566348684E-4</v>
      </c>
      <c r="D115" s="158">
        <v>17.08077213</v>
      </c>
      <c r="E115" s="161">
        <v>1.5448697364038142E-3</v>
      </c>
      <c r="F115" s="158">
        <v>16.99136464</v>
      </c>
      <c r="G115" s="161">
        <v>1.4703083686085357E-3</v>
      </c>
      <c r="H115" s="162">
        <v>-5.2343939325182332E-3</v>
      </c>
      <c r="I115" s="163">
        <v>2.2810186335671911</v>
      </c>
    </row>
    <row r="116" spans="1:9" x14ac:dyDescent="0.25">
      <c r="A116" s="146" t="s">
        <v>14</v>
      </c>
      <c r="B116" s="158">
        <v>18.32860822</v>
      </c>
      <c r="C116" s="161">
        <v>2.5395394353483515E-3</v>
      </c>
      <c r="D116" s="158">
        <v>17.730772980000001</v>
      </c>
      <c r="E116" s="161">
        <v>1.6036590366859764E-3</v>
      </c>
      <c r="F116" s="158">
        <v>15.78073131</v>
      </c>
      <c r="G116" s="161">
        <v>1.365549018542853E-3</v>
      </c>
      <c r="H116" s="162">
        <v>-0.1099806349220992</v>
      </c>
      <c r="I116" s="163">
        <v>-0.13901093194952907</v>
      </c>
    </row>
    <row r="117" spans="1:9" x14ac:dyDescent="0.25">
      <c r="A117" s="146" t="s">
        <v>34</v>
      </c>
      <c r="B117" s="158">
        <v>4.4632220299999998</v>
      </c>
      <c r="C117" s="161">
        <v>6.1840638513580069E-4</v>
      </c>
      <c r="D117" s="158">
        <v>12.667742070000001</v>
      </c>
      <c r="E117" s="161">
        <v>1.1457334131950866E-3</v>
      </c>
      <c r="F117" s="158">
        <v>15.734192070000001</v>
      </c>
      <c r="G117" s="161">
        <v>1.3615218532450409E-3</v>
      </c>
      <c r="H117" s="162">
        <v>0.24206760629126056</v>
      </c>
      <c r="I117" s="163">
        <v>2.5252989800285603</v>
      </c>
    </row>
    <row r="118" spans="1:9" x14ac:dyDescent="0.25">
      <c r="A118" s="146" t="s">
        <v>133</v>
      </c>
      <c r="B118" s="158">
        <v>18.119726589999999</v>
      </c>
      <c r="C118" s="161">
        <v>2.510597623163943E-3</v>
      </c>
      <c r="D118" s="158">
        <v>14.73272446</v>
      </c>
      <c r="E118" s="161">
        <v>1.3325006609657421E-3</v>
      </c>
      <c r="F118" s="158">
        <v>15.572114189999999</v>
      </c>
      <c r="G118" s="161">
        <v>1.3474968194482069E-3</v>
      </c>
      <c r="H118" s="162">
        <v>5.6974508162355164E-2</v>
      </c>
      <c r="I118" s="163">
        <v>-0.14059883229176251</v>
      </c>
    </row>
    <row r="119" spans="1:9" x14ac:dyDescent="0.25">
      <c r="A119" s="146" t="s">
        <v>119</v>
      </c>
      <c r="B119" s="158">
        <v>14.388564519999999</v>
      </c>
      <c r="C119" s="161">
        <v>1.9936225695916E-3</v>
      </c>
      <c r="D119" s="158">
        <v>41.742586939999995</v>
      </c>
      <c r="E119" s="161">
        <v>3.7754065678066678E-3</v>
      </c>
      <c r="F119" s="158">
        <v>15.559884670000001</v>
      </c>
      <c r="G119" s="161">
        <v>1.3464385662719002E-3</v>
      </c>
      <c r="H119" s="162">
        <v>-0.62724196532511312</v>
      </c>
      <c r="I119" s="163">
        <v>8.1406324332901736E-2</v>
      </c>
    </row>
    <row r="120" spans="1:9" x14ac:dyDescent="0.25">
      <c r="A120" s="146" t="s">
        <v>229</v>
      </c>
      <c r="B120" s="158">
        <v>11.513088369999998</v>
      </c>
      <c r="C120" s="161">
        <v>1.5952079714575006E-3</v>
      </c>
      <c r="D120" s="158">
        <v>15.541217869999999</v>
      </c>
      <c r="E120" s="161">
        <v>1.4056248143520633E-3</v>
      </c>
      <c r="F120" s="158">
        <v>15.19231907</v>
      </c>
      <c r="G120" s="161">
        <v>1.3146321287583198E-3</v>
      </c>
      <c r="H120" s="162">
        <v>-2.2449900832642977E-2</v>
      </c>
      <c r="I120" s="163">
        <v>0.31956939630439085</v>
      </c>
    </row>
    <row r="121" spans="1:9" x14ac:dyDescent="0.25">
      <c r="A121" s="146" t="s">
        <v>237</v>
      </c>
      <c r="B121" s="158">
        <v>11.436218140000001</v>
      </c>
      <c r="C121" s="161">
        <v>1.5845571365361521E-3</v>
      </c>
      <c r="D121" s="158">
        <v>18.37886847</v>
      </c>
      <c r="E121" s="161">
        <v>1.6622760067609001E-3</v>
      </c>
      <c r="F121" s="158">
        <v>14.8409245</v>
      </c>
      <c r="G121" s="161">
        <v>1.2842250138560647E-3</v>
      </c>
      <c r="H121" s="162">
        <v>-0.19250064147175439</v>
      </c>
      <c r="I121" s="163">
        <v>0.29771261078795752</v>
      </c>
    </row>
    <row r="122" spans="1:9" x14ac:dyDescent="0.25">
      <c r="A122" s="146" t="s">
        <v>231</v>
      </c>
      <c r="B122" s="158">
        <v>7.5671427800000002</v>
      </c>
      <c r="C122" s="161">
        <v>1.0484733631739745E-3</v>
      </c>
      <c r="D122" s="158">
        <v>14.81650847</v>
      </c>
      <c r="E122" s="161">
        <v>1.3400785023220015E-3</v>
      </c>
      <c r="F122" s="158">
        <v>14.654469880000001</v>
      </c>
      <c r="G122" s="161">
        <v>1.2680905953464207E-3</v>
      </c>
      <c r="H122" s="162">
        <v>-1.0936354562081196E-2</v>
      </c>
      <c r="I122" s="163">
        <v>0.93659222589691904</v>
      </c>
    </row>
    <row r="123" spans="1:9" x14ac:dyDescent="0.25">
      <c r="A123" s="146" t="s">
        <v>106</v>
      </c>
      <c r="B123" s="158">
        <v>14.095237939999999</v>
      </c>
      <c r="C123" s="161">
        <v>1.9529803992530458E-3</v>
      </c>
      <c r="D123" s="158">
        <v>22.789488250000002</v>
      </c>
      <c r="E123" s="161">
        <v>2.0611943322936493E-3</v>
      </c>
      <c r="F123" s="158">
        <v>14.50781286</v>
      </c>
      <c r="G123" s="161">
        <v>1.2553999699381727E-3</v>
      </c>
      <c r="H123" s="162">
        <v>-0.36339891879757336</v>
      </c>
      <c r="I123" s="163">
        <v>2.9270518295344328E-2</v>
      </c>
    </row>
    <row r="124" spans="1:9" x14ac:dyDescent="0.25">
      <c r="A124" s="146" t="s">
        <v>238</v>
      </c>
      <c r="B124" s="158">
        <v>20.825897390000002</v>
      </c>
      <c r="C124" s="161">
        <v>2.8855539418815353E-3</v>
      </c>
      <c r="D124" s="158">
        <v>15.22316695</v>
      </c>
      <c r="E124" s="161">
        <v>1.3768587119063543E-3</v>
      </c>
      <c r="F124" s="158">
        <v>14.368636689999999</v>
      </c>
      <c r="G124" s="161">
        <v>1.2433566825508751E-3</v>
      </c>
      <c r="H124" s="162">
        <v>-5.6133540596820519E-2</v>
      </c>
      <c r="I124" s="163">
        <v>-0.31005918156019507</v>
      </c>
    </row>
    <row r="125" spans="1:9" x14ac:dyDescent="0.25">
      <c r="A125" s="146" t="s">
        <v>121</v>
      </c>
      <c r="B125" s="158">
        <v>4.4468370799999999</v>
      </c>
      <c r="C125" s="161">
        <v>6.161361512930692E-4</v>
      </c>
      <c r="D125" s="158">
        <v>8.2997725399999993</v>
      </c>
      <c r="E125" s="161">
        <v>7.5067258777846682E-4</v>
      </c>
      <c r="F125" s="158">
        <v>14.162633509999999</v>
      </c>
      <c r="G125" s="161">
        <v>1.2255306746973959E-3</v>
      </c>
      <c r="H125" s="162">
        <v>0.70638815000585553</v>
      </c>
      <c r="I125" s="163">
        <v>2.1848779829820075</v>
      </c>
    </row>
    <row r="126" spans="1:9" x14ac:dyDescent="0.25">
      <c r="A126" s="146" t="s">
        <v>94</v>
      </c>
      <c r="B126" s="158">
        <v>8.92735491</v>
      </c>
      <c r="C126" s="161">
        <v>1.2369389740437004E-3</v>
      </c>
      <c r="D126" s="158">
        <v>11.45810556</v>
      </c>
      <c r="E126" s="161">
        <v>1.0363278885428394E-3</v>
      </c>
      <c r="F126" s="158">
        <v>14.057299789999998</v>
      </c>
      <c r="G126" s="161">
        <v>1.2164158653048603E-3</v>
      </c>
      <c r="H126" s="162">
        <v>0.22684327844506247</v>
      </c>
      <c r="I126" s="163">
        <v>0.57463212023235211</v>
      </c>
    </row>
    <row r="127" spans="1:9" x14ac:dyDescent="0.25">
      <c r="A127" s="146" t="s">
        <v>12</v>
      </c>
      <c r="B127" s="158">
        <v>5.7474276900000003</v>
      </c>
      <c r="C127" s="161">
        <v>7.9634084025219463E-4</v>
      </c>
      <c r="D127" s="158">
        <v>9.1058723000000015</v>
      </c>
      <c r="E127" s="161">
        <v>8.235802475884792E-4</v>
      </c>
      <c r="F127" s="158">
        <v>13.145725560000001</v>
      </c>
      <c r="G127" s="161">
        <v>1.1375349015109552E-3</v>
      </c>
      <c r="H127" s="162">
        <v>0.44365362558400889</v>
      </c>
      <c r="I127" s="163">
        <v>1.2872363549475123</v>
      </c>
    </row>
    <row r="128" spans="1:9" x14ac:dyDescent="0.25">
      <c r="A128" s="146" t="s">
        <v>24</v>
      </c>
      <c r="B128" s="158">
        <v>11.57581018</v>
      </c>
      <c r="C128" s="161">
        <v>1.6038984572837849E-3</v>
      </c>
      <c r="D128" s="158">
        <v>9.866170949999999</v>
      </c>
      <c r="E128" s="161">
        <v>8.9234542787858544E-4</v>
      </c>
      <c r="F128" s="158">
        <v>12.994615400000001</v>
      </c>
      <c r="G128" s="161">
        <v>1.1244589339511315E-3</v>
      </c>
      <c r="H128" s="162">
        <v>0.31708800362920964</v>
      </c>
      <c r="I128" s="163">
        <v>0.12256638610499415</v>
      </c>
    </row>
    <row r="129" spans="1:9" x14ac:dyDescent="0.25">
      <c r="A129" s="146" t="s">
        <v>145</v>
      </c>
      <c r="B129" s="158">
        <v>16.615146500000002</v>
      </c>
      <c r="C129" s="161">
        <v>2.3021289589679572E-3</v>
      </c>
      <c r="D129" s="158">
        <v>13.09967874</v>
      </c>
      <c r="E129" s="161">
        <v>1.1847999076396816E-3</v>
      </c>
      <c r="F129" s="158">
        <v>11.869380210000001</v>
      </c>
      <c r="G129" s="161">
        <v>1.0270893140552093E-3</v>
      </c>
      <c r="H129" s="162">
        <v>-9.3918221539530555E-2</v>
      </c>
      <c r="I129" s="163">
        <v>-0.28562891636254906</v>
      </c>
    </row>
    <row r="130" spans="1:9" x14ac:dyDescent="0.25">
      <c r="A130" s="146" t="s">
        <v>225</v>
      </c>
      <c r="B130" s="158">
        <v>3.5623601300000001</v>
      </c>
      <c r="C130" s="161">
        <v>4.9358652465362595E-4</v>
      </c>
      <c r="D130" s="158">
        <v>18.347717460000002</v>
      </c>
      <c r="E130" s="161">
        <v>1.6594585549360562E-3</v>
      </c>
      <c r="F130" s="158">
        <v>11.784824240000001</v>
      </c>
      <c r="G130" s="161">
        <v>1.0197724591150159E-3</v>
      </c>
      <c r="H130" s="162">
        <v>-0.35769535007871223</v>
      </c>
      <c r="I130" s="163">
        <v>2.3081507230994078</v>
      </c>
    </row>
    <row r="131" spans="1:9" x14ac:dyDescent="0.25">
      <c r="A131" s="146" t="s">
        <v>49</v>
      </c>
      <c r="B131" s="158">
        <v>12.292750779999999</v>
      </c>
      <c r="C131" s="161">
        <v>1.7032349101474332E-3</v>
      </c>
      <c r="D131" s="158">
        <v>14.2500521</v>
      </c>
      <c r="E131" s="161">
        <v>1.2888453791150493E-3</v>
      </c>
      <c r="F131" s="158">
        <v>11.738583179999999</v>
      </c>
      <c r="G131" s="161">
        <v>1.0157710961325938E-3</v>
      </c>
      <c r="H131" s="162">
        <v>-0.17624278861408516</v>
      </c>
      <c r="I131" s="163">
        <v>-4.5080845607121223E-2</v>
      </c>
    </row>
    <row r="132" spans="1:9" x14ac:dyDescent="0.25">
      <c r="A132" s="146" t="s">
        <v>147</v>
      </c>
      <c r="B132" s="158">
        <v>16.997362429999999</v>
      </c>
      <c r="C132" s="161">
        <v>2.3550872859397875E-3</v>
      </c>
      <c r="D132" s="158">
        <v>16.671708039999999</v>
      </c>
      <c r="E132" s="161">
        <v>1.5078719515214413E-3</v>
      </c>
      <c r="F132" s="158">
        <v>11.47498283</v>
      </c>
      <c r="G132" s="161">
        <v>9.9296105063096675E-4</v>
      </c>
      <c r="H132" s="162">
        <v>-0.31170922604520368</v>
      </c>
      <c r="I132" s="163">
        <v>-0.32489626686156381</v>
      </c>
    </row>
    <row r="133" spans="1:9" x14ac:dyDescent="0.25">
      <c r="A133" s="146" t="s">
        <v>247</v>
      </c>
      <c r="B133" s="158">
        <v>9.1319506500000003</v>
      </c>
      <c r="C133" s="161">
        <v>1.2652869502674116E-3</v>
      </c>
      <c r="D133" s="158">
        <v>10.99356424</v>
      </c>
      <c r="E133" s="161">
        <v>9.9431246786307881E-4</v>
      </c>
      <c r="F133" s="158">
        <v>11.393599439999999</v>
      </c>
      <c r="G133" s="161">
        <v>9.8591872754992104E-4</v>
      </c>
      <c r="H133" s="162">
        <v>3.6388125931394955E-2</v>
      </c>
      <c r="I133" s="163">
        <v>0.24766327334456184</v>
      </c>
    </row>
    <row r="134" spans="1:9" x14ac:dyDescent="0.25">
      <c r="A134" s="146" t="s">
        <v>120</v>
      </c>
      <c r="B134" s="158">
        <v>10.58271107</v>
      </c>
      <c r="C134" s="161">
        <v>1.4662985739329938E-3</v>
      </c>
      <c r="D134" s="158">
        <v>9.73924989</v>
      </c>
      <c r="E134" s="161">
        <v>8.8086605780011518E-4</v>
      </c>
      <c r="F134" s="158">
        <v>10.74644711</v>
      </c>
      <c r="G134" s="161">
        <v>9.2991890018328811E-4</v>
      </c>
      <c r="H134" s="162">
        <v>0.10341630324468443</v>
      </c>
      <c r="I134" s="163">
        <v>1.5472031591617474E-2</v>
      </c>
    </row>
    <row r="135" spans="1:9" x14ac:dyDescent="0.25">
      <c r="A135" s="146" t="s">
        <v>256</v>
      </c>
      <c r="B135" s="158">
        <v>7.4897633399999997</v>
      </c>
      <c r="C135" s="161">
        <v>1.0377519741297837E-3</v>
      </c>
      <c r="D135" s="158">
        <v>5.5386127500000004</v>
      </c>
      <c r="E135" s="161">
        <v>5.0093960355030538E-4</v>
      </c>
      <c r="F135" s="158">
        <v>10.377894449999999</v>
      </c>
      <c r="G135" s="161">
        <v>8.9802704971971427E-4</v>
      </c>
      <c r="H135" s="162">
        <v>0.87373534103824069</v>
      </c>
      <c r="I135" s="163">
        <v>0.38561046309375113</v>
      </c>
    </row>
    <row r="136" spans="1:9" x14ac:dyDescent="0.25">
      <c r="A136" s="146" t="s">
        <v>174</v>
      </c>
      <c r="B136" s="158">
        <v>3.5132732</v>
      </c>
      <c r="C136" s="161">
        <v>4.8678523385189672E-4</v>
      </c>
      <c r="D136" s="158">
        <v>7.4107730700000003</v>
      </c>
      <c r="E136" s="161">
        <v>6.7026706708951255E-4</v>
      </c>
      <c r="F136" s="158">
        <v>10.04461336</v>
      </c>
      <c r="G136" s="161">
        <v>8.6918734283870328E-4</v>
      </c>
      <c r="H136" s="162">
        <v>0.35540695486442675</v>
      </c>
      <c r="I136" s="163">
        <v>1.8590470447900267</v>
      </c>
    </row>
    <row r="137" spans="1:9" x14ac:dyDescent="0.25">
      <c r="A137" s="146" t="s">
        <v>128</v>
      </c>
      <c r="B137" s="158">
        <v>13.325051970000001</v>
      </c>
      <c r="C137" s="161">
        <v>1.8462664785946982E-3</v>
      </c>
      <c r="D137" s="158">
        <v>8.5100616500000008</v>
      </c>
      <c r="E137" s="161">
        <v>7.6969217772801643E-4</v>
      </c>
      <c r="F137" s="158">
        <v>9.9652325699999995</v>
      </c>
      <c r="G137" s="161">
        <v>8.6231831010845415E-4</v>
      </c>
      <c r="H137" s="162">
        <v>0.17099416900228892</v>
      </c>
      <c r="I137" s="163">
        <v>-0.2521430616228959</v>
      </c>
    </row>
    <row r="138" spans="1:9" x14ac:dyDescent="0.25">
      <c r="A138" s="146" t="s">
        <v>164</v>
      </c>
      <c r="B138" s="158">
        <v>7.4584119000000006</v>
      </c>
      <c r="C138" s="161">
        <v>1.0334080426495922E-3</v>
      </c>
      <c r="D138" s="158">
        <v>5.9123052699999992</v>
      </c>
      <c r="E138" s="161">
        <v>5.3473820823132659E-4</v>
      </c>
      <c r="F138" s="158">
        <v>9.8461102500000006</v>
      </c>
      <c r="G138" s="161">
        <v>8.5201033616434001E-4</v>
      </c>
      <c r="H138" s="162">
        <v>0.66535890830278488</v>
      </c>
      <c r="I138" s="163">
        <v>0.32013495393033997</v>
      </c>
    </row>
    <row r="139" spans="1:9" x14ac:dyDescent="0.25">
      <c r="A139" s="146" t="s">
        <v>75</v>
      </c>
      <c r="B139" s="158">
        <v>10.404678539999999</v>
      </c>
      <c r="C139" s="161">
        <v>1.441631090985953E-3</v>
      </c>
      <c r="D139" s="158">
        <v>10.31602337</v>
      </c>
      <c r="E139" s="161">
        <v>9.330323115988719E-4</v>
      </c>
      <c r="F139" s="158">
        <v>9.7835971500000003</v>
      </c>
      <c r="G139" s="161">
        <v>8.466009099042923E-4</v>
      </c>
      <c r="H139" s="162">
        <v>-5.1611575594947445E-2</v>
      </c>
      <c r="I139" s="163">
        <v>-5.9692511172959151E-2</v>
      </c>
    </row>
    <row r="140" spans="1:9" x14ac:dyDescent="0.25">
      <c r="A140" s="146" t="s">
        <v>159</v>
      </c>
      <c r="B140" s="158">
        <v>18.103551504999999</v>
      </c>
      <c r="C140" s="161">
        <v>2.5083564673852522E-3</v>
      </c>
      <c r="D140" s="158">
        <v>5.7588500300000005</v>
      </c>
      <c r="E140" s="161">
        <v>5.2085895532845558E-4</v>
      </c>
      <c r="F140" s="158">
        <v>9.7130423699999984</v>
      </c>
      <c r="G140" s="161">
        <v>8.4049561549873729E-4</v>
      </c>
      <c r="H140" s="162">
        <v>0.68662880946736471</v>
      </c>
      <c r="I140" s="163">
        <v>-0.46347309988775598</v>
      </c>
    </row>
    <row r="141" spans="1:9" x14ac:dyDescent="0.25">
      <c r="A141" s="146" t="s">
        <v>206</v>
      </c>
      <c r="B141" s="158">
        <v>9.4392095600000001</v>
      </c>
      <c r="C141" s="161">
        <v>1.3078595291256196E-3</v>
      </c>
      <c r="D141" s="158">
        <v>5.5155340099999997</v>
      </c>
      <c r="E141" s="161">
        <v>4.9885224785531823E-4</v>
      </c>
      <c r="F141" s="158">
        <v>9.418534339999999</v>
      </c>
      <c r="G141" s="161">
        <v>8.1501104552417333E-4</v>
      </c>
      <c r="H141" s="162">
        <v>0.70763779589131737</v>
      </c>
      <c r="I141" s="163">
        <v>-2.1903550152774232E-3</v>
      </c>
    </row>
    <row r="142" spans="1:9" x14ac:dyDescent="0.25">
      <c r="A142" s="146" t="s">
        <v>31</v>
      </c>
      <c r="B142" s="158">
        <v>7.8973947100000004</v>
      </c>
      <c r="C142" s="161">
        <v>1.0942317639083923E-3</v>
      </c>
      <c r="D142" s="158">
        <v>5.2779990099999994</v>
      </c>
      <c r="E142" s="161">
        <v>4.7736840449953894E-4</v>
      </c>
      <c r="F142" s="158">
        <v>9.0066940999999989</v>
      </c>
      <c r="G142" s="161">
        <v>7.7937340462649982E-4</v>
      </c>
      <c r="H142" s="162">
        <v>0.70645998283353229</v>
      </c>
      <c r="I142" s="163">
        <v>0.14046396700868446</v>
      </c>
    </row>
    <row r="143" spans="1:9" x14ac:dyDescent="0.25">
      <c r="A143" s="146" t="s">
        <v>242</v>
      </c>
      <c r="B143" s="158">
        <v>1.8615444800000001</v>
      </c>
      <c r="C143" s="161">
        <v>2.5792823769654673E-4</v>
      </c>
      <c r="D143" s="158">
        <v>4.1444452599999995</v>
      </c>
      <c r="E143" s="161">
        <v>3.7484418196241323E-4</v>
      </c>
      <c r="F143" s="158">
        <v>8.94498864</v>
      </c>
      <c r="G143" s="161">
        <v>7.7403386562247792E-4</v>
      </c>
      <c r="H143" s="162">
        <v>1.1583078262203905</v>
      </c>
      <c r="I143" s="163">
        <v>3.805143651469451</v>
      </c>
    </row>
    <row r="144" spans="1:9" x14ac:dyDescent="0.25">
      <c r="A144" s="146" t="s">
        <v>184</v>
      </c>
      <c r="B144" s="158">
        <v>9.8649049099999999</v>
      </c>
      <c r="C144" s="161">
        <v>1.3668421925004505E-3</v>
      </c>
      <c r="D144" s="158">
        <v>18.460389489999997</v>
      </c>
      <c r="E144" s="161">
        <v>1.6696491720792038E-3</v>
      </c>
      <c r="F144" s="158">
        <v>8.8389199000000005</v>
      </c>
      <c r="G144" s="161">
        <v>7.6485545297734958E-4</v>
      </c>
      <c r="H144" s="162">
        <v>-0.52119537321853104</v>
      </c>
      <c r="I144" s="163">
        <v>-0.10400353772898141</v>
      </c>
    </row>
    <row r="145" spans="1:9" x14ac:dyDescent="0.25">
      <c r="A145" s="146" t="s">
        <v>152</v>
      </c>
      <c r="B145" s="158">
        <v>10.351170590000001</v>
      </c>
      <c r="C145" s="161">
        <v>1.4342172411453871E-3</v>
      </c>
      <c r="D145" s="158">
        <v>10.343544359999999</v>
      </c>
      <c r="E145" s="161">
        <v>9.3552144641334534E-4</v>
      </c>
      <c r="F145" s="158">
        <v>8.7215185799999997</v>
      </c>
      <c r="G145" s="161">
        <v>7.5469640178052412E-4</v>
      </c>
      <c r="H145" s="162">
        <v>-0.15681527758247071</v>
      </c>
      <c r="I145" s="163">
        <v>-0.15743649433952578</v>
      </c>
    </row>
    <row r="146" spans="1:9" x14ac:dyDescent="0.25">
      <c r="A146" s="146" t="s">
        <v>158</v>
      </c>
      <c r="B146" s="158">
        <v>5.4250431700000004</v>
      </c>
      <c r="C146" s="161">
        <v>7.5167251671890627E-4</v>
      </c>
      <c r="D146" s="158">
        <v>4.3944062599999993</v>
      </c>
      <c r="E146" s="161">
        <v>3.9745189437975775E-4</v>
      </c>
      <c r="F146" s="158">
        <v>8.667391910000001</v>
      </c>
      <c r="G146" s="161">
        <v>7.5001267580841703E-4</v>
      </c>
      <c r="H146" s="162">
        <v>0.9723692797579444</v>
      </c>
      <c r="I146" s="163">
        <v>0.59766321453991322</v>
      </c>
    </row>
    <row r="147" spans="1:9" x14ac:dyDescent="0.25">
      <c r="A147" s="146" t="s">
        <v>253</v>
      </c>
      <c r="B147" s="158">
        <v>6.7716266799999998</v>
      </c>
      <c r="C147" s="161">
        <v>9.3824979992490837E-4</v>
      </c>
      <c r="D147" s="158">
        <v>8.9904978499999988</v>
      </c>
      <c r="E147" s="161">
        <v>8.1314521017900585E-4</v>
      </c>
      <c r="F147" s="158">
        <v>8.3455203499999993</v>
      </c>
      <c r="G147" s="161">
        <v>7.2216026616905285E-4</v>
      </c>
      <c r="H147" s="162">
        <v>-7.173990926431284E-2</v>
      </c>
      <c r="I147" s="163">
        <v>0.23242475469719781</v>
      </c>
    </row>
    <row r="148" spans="1:9" x14ac:dyDescent="0.25">
      <c r="A148" s="146" t="s">
        <v>200</v>
      </c>
      <c r="B148" s="158">
        <v>6.6883048600000006</v>
      </c>
      <c r="C148" s="161">
        <v>9.2670505821974716E-4</v>
      </c>
      <c r="D148" s="158">
        <v>11.118963800000001</v>
      </c>
      <c r="E148" s="161">
        <v>1.0056542259363045E-3</v>
      </c>
      <c r="F148" s="158">
        <v>8.2813380900000002</v>
      </c>
      <c r="G148" s="161">
        <v>7.1660640301599845E-4</v>
      </c>
      <c r="H148" s="162">
        <v>-0.25520594913709505</v>
      </c>
      <c r="I148" s="163">
        <v>0.23818191056560178</v>
      </c>
    </row>
    <row r="149" spans="1:9" x14ac:dyDescent="0.25">
      <c r="A149" s="146" t="s">
        <v>83</v>
      </c>
      <c r="B149" s="158">
        <v>5.0642977999999994</v>
      </c>
      <c r="C149" s="161">
        <v>7.0168906558950369E-4</v>
      </c>
      <c r="D149" s="158">
        <v>6.6425703499999997</v>
      </c>
      <c r="E149" s="161">
        <v>6.0078700351166685E-4</v>
      </c>
      <c r="F149" s="158">
        <v>8.1478249300000005</v>
      </c>
      <c r="G149" s="161">
        <v>7.0505315107734961E-4</v>
      </c>
      <c r="H149" s="162">
        <v>0.22660724699739165</v>
      </c>
      <c r="I149" s="163">
        <v>0.60887555427723883</v>
      </c>
    </row>
    <row r="150" spans="1:9" x14ac:dyDescent="0.25">
      <c r="A150" s="146" t="s">
        <v>249</v>
      </c>
      <c r="B150" s="158">
        <v>2.66803422</v>
      </c>
      <c r="C150" s="161">
        <v>3.6967226508532352E-4</v>
      </c>
      <c r="D150" s="158">
        <v>1.85102251</v>
      </c>
      <c r="E150" s="161">
        <v>1.67415655178653E-4</v>
      </c>
      <c r="F150" s="158">
        <v>7.7104704999999996</v>
      </c>
      <c r="G150" s="161">
        <v>6.6720769886668963E-4</v>
      </c>
      <c r="H150" s="162">
        <v>3.1655195754480587</v>
      </c>
      <c r="I150" s="163">
        <v>1.8899443800986928</v>
      </c>
    </row>
    <row r="151" spans="1:9" x14ac:dyDescent="0.25">
      <c r="A151" s="146" t="s">
        <v>122</v>
      </c>
      <c r="B151" s="158">
        <v>8.318157900000001</v>
      </c>
      <c r="C151" s="161">
        <v>1.1525310467083807E-3</v>
      </c>
      <c r="D151" s="158">
        <v>8.4114359900000011</v>
      </c>
      <c r="E151" s="161">
        <v>7.60771983944783E-4</v>
      </c>
      <c r="F151" s="158">
        <v>7.1106526100000007</v>
      </c>
      <c r="G151" s="161">
        <v>6.1530384758731933E-4</v>
      </c>
      <c r="H151" s="162">
        <v>-0.1546446268563948</v>
      </c>
      <c r="I151" s="163">
        <v>-0.14516498779134746</v>
      </c>
    </row>
    <row r="152" spans="1:9" x14ac:dyDescent="0.25">
      <c r="A152" s="146" t="s">
        <v>154</v>
      </c>
      <c r="B152" s="158">
        <v>7.1710901900000001</v>
      </c>
      <c r="C152" s="161">
        <v>9.9359788333915869E-4</v>
      </c>
      <c r="D152" s="158">
        <v>7.0573943899999998</v>
      </c>
      <c r="E152" s="161">
        <v>6.3830574683610959E-4</v>
      </c>
      <c r="F152" s="158">
        <v>6.8968262000000005</v>
      </c>
      <c r="G152" s="161">
        <v>5.9680087465291463E-4</v>
      </c>
      <c r="H152" s="162">
        <v>-2.2751766604898416E-2</v>
      </c>
      <c r="I152" s="163">
        <v>-3.8245787283843868E-2</v>
      </c>
    </row>
    <row r="153" spans="1:9" x14ac:dyDescent="0.25">
      <c r="A153" s="146" t="s">
        <v>162</v>
      </c>
      <c r="B153" s="158">
        <v>4.2643034699999998</v>
      </c>
      <c r="C153" s="161">
        <v>5.908450165103597E-4</v>
      </c>
      <c r="D153" s="158">
        <v>4.5793686999999998</v>
      </c>
      <c r="E153" s="161">
        <v>4.1418081469744877E-4</v>
      </c>
      <c r="F153" s="158">
        <v>6.8754699700000002</v>
      </c>
      <c r="G153" s="161">
        <v>5.9495286277416249E-4</v>
      </c>
      <c r="H153" s="162">
        <v>0.50140126738430135</v>
      </c>
      <c r="I153" s="163">
        <v>0.61233130295954297</v>
      </c>
    </row>
    <row r="154" spans="1:9" x14ac:dyDescent="0.25">
      <c r="A154" s="146" t="s">
        <v>222</v>
      </c>
      <c r="B154" s="158">
        <v>5.5913528799999996</v>
      </c>
      <c r="C154" s="161">
        <v>7.7471573210966796E-4</v>
      </c>
      <c r="D154" s="158">
        <v>19.53691053</v>
      </c>
      <c r="E154" s="161">
        <v>1.7670150734939874E-3</v>
      </c>
      <c r="F154" s="158">
        <v>6.4715188600000007</v>
      </c>
      <c r="G154" s="161">
        <v>5.5999788946121812E-4</v>
      </c>
      <c r="H154" s="162">
        <v>-0.66875423572920467</v>
      </c>
      <c r="I154" s="163">
        <v>0.1574155663020862</v>
      </c>
    </row>
    <row r="155" spans="1:9" x14ac:dyDescent="0.25">
      <c r="A155" s="146" t="s">
        <v>113</v>
      </c>
      <c r="B155" s="158">
        <v>3.0581780599999999</v>
      </c>
      <c r="C155" s="161">
        <v>4.2372905189890718E-4</v>
      </c>
      <c r="D155" s="158">
        <v>4.3868450599999997</v>
      </c>
      <c r="E155" s="161">
        <v>3.9676802195513945E-4</v>
      </c>
      <c r="F155" s="158">
        <v>6.3853984700000002</v>
      </c>
      <c r="G155" s="161">
        <v>5.5254566106122593E-4</v>
      </c>
      <c r="H155" s="162">
        <v>0.45557875481474164</v>
      </c>
      <c r="I155" s="163">
        <v>1.0879747172079313</v>
      </c>
    </row>
    <row r="156" spans="1:9" x14ac:dyDescent="0.25">
      <c r="A156" s="146" t="s">
        <v>214</v>
      </c>
      <c r="B156" s="158">
        <v>3.2314995099999999</v>
      </c>
      <c r="C156" s="161">
        <v>4.4774378624117233E-4</v>
      </c>
      <c r="D156" s="158">
        <v>8.9871079800000011</v>
      </c>
      <c r="E156" s="161">
        <v>8.1283861352555943E-4</v>
      </c>
      <c r="F156" s="158">
        <v>5.9173013000000001</v>
      </c>
      <c r="G156" s="161">
        <v>5.1203995707834837E-4</v>
      </c>
      <c r="H156" s="162">
        <v>-0.34157892470320583</v>
      </c>
      <c r="I156" s="163">
        <v>0.83113173363903758</v>
      </c>
    </row>
    <row r="157" spans="1:9" x14ac:dyDescent="0.25">
      <c r="A157" s="146" t="s">
        <v>255</v>
      </c>
      <c r="B157" s="158">
        <v>3.3738262699999999</v>
      </c>
      <c r="C157" s="161">
        <v>4.6746401897171624E-4</v>
      </c>
      <c r="D157" s="158">
        <v>5.3610785400000003</v>
      </c>
      <c r="E157" s="161">
        <v>4.8488252919102348E-4</v>
      </c>
      <c r="F157" s="158">
        <v>4.8910498000000002</v>
      </c>
      <c r="G157" s="161">
        <v>4.2323566144249989E-4</v>
      </c>
      <c r="H157" s="162">
        <v>-8.7674287271307216E-2</v>
      </c>
      <c r="I157" s="163">
        <v>0.44970410702267727</v>
      </c>
    </row>
    <row r="158" spans="1:9" x14ac:dyDescent="0.25">
      <c r="A158" s="146" t="s">
        <v>262</v>
      </c>
      <c r="B158" s="158">
        <v>0</v>
      </c>
      <c r="C158" s="161">
        <v>0</v>
      </c>
      <c r="D158" s="158">
        <v>2.1747942200000003</v>
      </c>
      <c r="E158" s="161">
        <v>1.9669917424183442E-4</v>
      </c>
      <c r="F158" s="158">
        <v>4.8407927500000003</v>
      </c>
      <c r="G158" s="161">
        <v>4.1888678407083651E-4</v>
      </c>
      <c r="H158" s="162">
        <v>1.2258624312510817</v>
      </c>
      <c r="I158" s="163" t="s">
        <v>629</v>
      </c>
    </row>
    <row r="159" spans="1:9" x14ac:dyDescent="0.25">
      <c r="A159" s="146" t="s">
        <v>6</v>
      </c>
      <c r="B159" s="158">
        <v>9.04339038</v>
      </c>
      <c r="C159" s="161">
        <v>1.2530163896568856E-3</v>
      </c>
      <c r="D159" s="158">
        <v>4.36805062</v>
      </c>
      <c r="E159" s="161">
        <v>3.9506815959835167E-4</v>
      </c>
      <c r="F159" s="158">
        <v>4.7627589600000002</v>
      </c>
      <c r="G159" s="161">
        <v>4.1213431086446777E-4</v>
      </c>
      <c r="H159" s="162">
        <v>9.036258375595474E-2</v>
      </c>
      <c r="I159" s="163">
        <v>-0.47334365101244247</v>
      </c>
    </row>
    <row r="160" spans="1:9" x14ac:dyDescent="0.25">
      <c r="A160" s="146" t="s">
        <v>150</v>
      </c>
      <c r="B160" s="158">
        <v>2.79813029</v>
      </c>
      <c r="C160" s="161">
        <v>3.8769786180184495E-4</v>
      </c>
      <c r="D160" s="158">
        <v>4.5110949600000003</v>
      </c>
      <c r="E160" s="161">
        <v>4.0800579907670576E-4</v>
      </c>
      <c r="F160" s="158">
        <v>4.3374201299999999</v>
      </c>
      <c r="G160" s="161">
        <v>3.753286007585864E-4</v>
      </c>
      <c r="H160" s="162">
        <v>-3.8499484391257499E-2</v>
      </c>
      <c r="I160" s="163">
        <v>0.550113711824334</v>
      </c>
    </row>
    <row r="161" spans="1:9" x14ac:dyDescent="0.25">
      <c r="A161" s="146" t="s">
        <v>194</v>
      </c>
      <c r="B161" s="158">
        <v>2.7734344599999998</v>
      </c>
      <c r="C161" s="161">
        <v>3.8427610530943301E-4</v>
      </c>
      <c r="D161" s="158">
        <v>4.80369739</v>
      </c>
      <c r="E161" s="161">
        <v>4.3447021388564065E-4</v>
      </c>
      <c r="F161" s="158">
        <v>4.3020924900000006</v>
      </c>
      <c r="G161" s="161">
        <v>3.722716052884928E-4</v>
      </c>
      <c r="H161" s="162">
        <v>-0.10442058674307941</v>
      </c>
      <c r="I161" s="163">
        <v>0.55117871074552127</v>
      </c>
    </row>
    <row r="162" spans="1:9" x14ac:dyDescent="0.25">
      <c r="A162" s="146" t="s">
        <v>248</v>
      </c>
      <c r="B162" s="158">
        <v>2.3841012899999998</v>
      </c>
      <c r="C162" s="161">
        <v>3.3033164172352393E-4</v>
      </c>
      <c r="D162" s="158">
        <v>3.20575418</v>
      </c>
      <c r="E162" s="161">
        <v>2.899443056402407E-4</v>
      </c>
      <c r="F162" s="158">
        <v>4.2823711100000006</v>
      </c>
      <c r="G162" s="161">
        <v>3.7056506136639677E-4</v>
      </c>
      <c r="H162" s="162">
        <v>0.33583889142741463</v>
      </c>
      <c r="I162" s="163">
        <v>0.7962202897847519</v>
      </c>
    </row>
    <row r="163" spans="1:9" x14ac:dyDescent="0.25">
      <c r="A163" s="146" t="s">
        <v>227</v>
      </c>
      <c r="B163" s="158">
        <v>1.01569932</v>
      </c>
      <c r="C163" s="161">
        <v>1.4073127902760663E-4</v>
      </c>
      <c r="D163" s="158">
        <v>2.2742742799999998</v>
      </c>
      <c r="E163" s="161">
        <v>2.0569664419810827E-4</v>
      </c>
      <c r="F163" s="158">
        <v>4.1308735199999997</v>
      </c>
      <c r="G163" s="161">
        <v>3.5745556844923306E-4</v>
      </c>
      <c r="H163" s="162">
        <v>0.81634799123701129</v>
      </c>
      <c r="I163" s="163">
        <v>3.0670240086406677</v>
      </c>
    </row>
    <row r="164" spans="1:9" x14ac:dyDescent="0.25">
      <c r="A164" s="146" t="s">
        <v>186</v>
      </c>
      <c r="B164" s="158">
        <v>4.5929161600000006</v>
      </c>
      <c r="C164" s="161">
        <v>6.3637629063625217E-4</v>
      </c>
      <c r="D164" s="158">
        <v>4.14852621</v>
      </c>
      <c r="E164" s="161">
        <v>3.7521328331818299E-4</v>
      </c>
      <c r="F164" s="158">
        <v>4.0624412400000001</v>
      </c>
      <c r="G164" s="161">
        <v>3.5153393966315562E-4</v>
      </c>
      <c r="H164" s="162">
        <v>-2.0750735476249949E-2</v>
      </c>
      <c r="I164" s="163">
        <v>-0.11549849845288718</v>
      </c>
    </row>
    <row r="165" spans="1:9" x14ac:dyDescent="0.25">
      <c r="A165" s="146" t="s">
        <v>138</v>
      </c>
      <c r="B165" s="158">
        <v>2.4816576100000001</v>
      </c>
      <c r="C165" s="161">
        <v>3.4384865942796281E-4</v>
      </c>
      <c r="D165" s="158">
        <v>2.3926056299999998</v>
      </c>
      <c r="E165" s="161">
        <v>2.1639911830709384E-4</v>
      </c>
      <c r="F165" s="158">
        <v>3.9708654399999999</v>
      </c>
      <c r="G165" s="161">
        <v>3.4360963999948709E-4</v>
      </c>
      <c r="H165" s="162">
        <v>0.65964059860546276</v>
      </c>
      <c r="I165" s="163">
        <v>0.60008593610945371</v>
      </c>
    </row>
    <row r="166" spans="1:9" x14ac:dyDescent="0.25">
      <c r="A166" s="146" t="s">
        <v>228</v>
      </c>
      <c r="B166" s="158">
        <v>2.9906386600000001</v>
      </c>
      <c r="C166" s="161">
        <v>4.1437105986366873E-4</v>
      </c>
      <c r="D166" s="158">
        <v>3.0875045800000001</v>
      </c>
      <c r="E166" s="161">
        <v>2.7924922540666016E-4</v>
      </c>
      <c r="F166" s="158">
        <v>3.8387088899999999</v>
      </c>
      <c r="G166" s="161">
        <v>3.321737791638013E-4</v>
      </c>
      <c r="H166" s="162">
        <v>0.24330467875775574</v>
      </c>
      <c r="I166" s="163">
        <v>0.28357495719660086</v>
      </c>
    </row>
    <row r="167" spans="1:9" x14ac:dyDescent="0.25">
      <c r="A167" s="146" t="s">
        <v>188</v>
      </c>
      <c r="B167" s="158">
        <v>7.7284577400000005</v>
      </c>
      <c r="C167" s="161">
        <v>1.0708245257671396E-3</v>
      </c>
      <c r="D167" s="158">
        <v>2.7493402799999997</v>
      </c>
      <c r="E167" s="161">
        <v>2.4866396912983046E-4</v>
      </c>
      <c r="F167" s="158">
        <v>3.4413485000000001</v>
      </c>
      <c r="G167" s="161">
        <v>2.9778911853476834E-4</v>
      </c>
      <c r="H167" s="162">
        <v>0.25169973503607213</v>
      </c>
      <c r="I167" s="163">
        <v>-0.55471730379158424</v>
      </c>
    </row>
    <row r="168" spans="1:9" x14ac:dyDescent="0.25">
      <c r="A168" s="146" t="s">
        <v>144</v>
      </c>
      <c r="B168" s="158">
        <v>3.4444930299999998</v>
      </c>
      <c r="C168" s="161">
        <v>4.7725532563473234E-4</v>
      </c>
      <c r="D168" s="158">
        <v>3.7870092</v>
      </c>
      <c r="E168" s="161">
        <v>3.4251589214092623E-4</v>
      </c>
      <c r="F168" s="158">
        <v>3.29801119</v>
      </c>
      <c r="G168" s="161">
        <v>2.8538575653930498E-4</v>
      </c>
      <c r="H168" s="162">
        <v>-0.12912511804830051</v>
      </c>
      <c r="I168" s="163">
        <v>-4.2526385951200396E-2</v>
      </c>
    </row>
    <row r="169" spans="1:9" x14ac:dyDescent="0.25">
      <c r="A169" s="146" t="s">
        <v>156</v>
      </c>
      <c r="B169" s="158">
        <v>7.3276807899999996</v>
      </c>
      <c r="C169" s="161">
        <v>1.0152944573032922E-3</v>
      </c>
      <c r="D169" s="158">
        <v>5.1070560700000005</v>
      </c>
      <c r="E169" s="161">
        <v>4.6190747728571215E-4</v>
      </c>
      <c r="F169" s="158">
        <v>3.0337170800000002</v>
      </c>
      <c r="G169" s="161">
        <v>2.6251567812358187E-4</v>
      </c>
      <c r="H169" s="162">
        <v>-0.40597537242233572</v>
      </c>
      <c r="I169" s="163">
        <v>-0.58599218948782839</v>
      </c>
    </row>
    <row r="170" spans="1:9" x14ac:dyDescent="0.25">
      <c r="A170" s="146" t="s">
        <v>17</v>
      </c>
      <c r="B170" s="158">
        <v>3.1549079500000001</v>
      </c>
      <c r="C170" s="161">
        <v>4.3713156273242798E-4</v>
      </c>
      <c r="D170" s="158">
        <v>1.56721789</v>
      </c>
      <c r="E170" s="161">
        <v>1.4174695793518801E-4</v>
      </c>
      <c r="F170" s="158">
        <v>3.0257114600000001</v>
      </c>
      <c r="G170" s="161">
        <v>2.6182293034662048E-4</v>
      </c>
      <c r="H170" s="162">
        <v>0.93062590677802959</v>
      </c>
      <c r="I170" s="163">
        <v>-4.0950953893916342E-2</v>
      </c>
    </row>
    <row r="171" spans="1:9" x14ac:dyDescent="0.25">
      <c r="A171" s="146" t="s">
        <v>208</v>
      </c>
      <c r="B171" s="158">
        <v>1.1975825500000001</v>
      </c>
      <c r="C171" s="161">
        <v>1.6593229973083245E-4</v>
      </c>
      <c r="D171" s="158">
        <v>2.4510519300000002</v>
      </c>
      <c r="E171" s="161">
        <v>2.2168529151914636E-4</v>
      </c>
      <c r="F171" s="158">
        <v>2.8692026800000003</v>
      </c>
      <c r="G171" s="161">
        <v>2.4827980571418299E-4</v>
      </c>
      <c r="H171" s="162">
        <v>0.1706005266073658</v>
      </c>
      <c r="I171" s="163">
        <v>1.3958287301363903</v>
      </c>
    </row>
    <row r="172" spans="1:9" x14ac:dyDescent="0.25">
      <c r="A172" s="146" t="s">
        <v>224</v>
      </c>
      <c r="B172" s="158">
        <v>0.94857840999999998</v>
      </c>
      <c r="C172" s="161">
        <v>1.3143127131095593E-4</v>
      </c>
      <c r="D172" s="158">
        <v>2.5984446299999999</v>
      </c>
      <c r="E172" s="161">
        <v>2.3501621823977852E-4</v>
      </c>
      <c r="F172" s="158">
        <v>2.8683067799999997</v>
      </c>
      <c r="G172" s="161">
        <v>2.4820228108356348E-4</v>
      </c>
      <c r="H172" s="162">
        <v>0.10385526283082647</v>
      </c>
      <c r="I172" s="163">
        <v>2.0237951336041897</v>
      </c>
    </row>
    <row r="173" spans="1:9" x14ac:dyDescent="0.25">
      <c r="A173" s="146" t="s">
        <v>95</v>
      </c>
      <c r="B173" s="158">
        <v>6.4121592099999996</v>
      </c>
      <c r="C173" s="161">
        <v>8.88443409563322E-4</v>
      </c>
      <c r="D173" s="158">
        <v>0.75352357999999997</v>
      </c>
      <c r="E173" s="161">
        <v>6.8152409361172029E-5</v>
      </c>
      <c r="F173" s="158">
        <v>2.8662771199999999</v>
      </c>
      <c r="G173" s="161">
        <v>2.4802664915836751E-4</v>
      </c>
      <c r="H173" s="162">
        <v>2.8038320181035346</v>
      </c>
      <c r="I173" s="163">
        <v>-0.55299345725384752</v>
      </c>
    </row>
    <row r="174" spans="1:9" x14ac:dyDescent="0.25">
      <c r="A174" s="146" t="s">
        <v>61</v>
      </c>
      <c r="B174" s="158">
        <v>2.51453689</v>
      </c>
      <c r="C174" s="161">
        <v>3.4840428237344908E-4</v>
      </c>
      <c r="D174" s="158">
        <v>5.0439572500000001</v>
      </c>
      <c r="E174" s="161">
        <v>4.5620050709262682E-4</v>
      </c>
      <c r="F174" s="158">
        <v>2.8142145699999999</v>
      </c>
      <c r="G174" s="161">
        <v>2.4352153702770935E-4</v>
      </c>
      <c r="H174" s="162">
        <v>-0.44206216854831593</v>
      </c>
      <c r="I174" s="163">
        <v>0.11917808054110512</v>
      </c>
    </row>
    <row r="175" spans="1:9" x14ac:dyDescent="0.25">
      <c r="A175" s="146" t="s">
        <v>18</v>
      </c>
      <c r="B175" s="158">
        <v>0.21938591000000002</v>
      </c>
      <c r="C175" s="161">
        <v>3.0397243659605287E-5</v>
      </c>
      <c r="D175" s="158">
        <v>0.49452412000000001</v>
      </c>
      <c r="E175" s="161">
        <v>4.4727213798954195E-5</v>
      </c>
      <c r="F175" s="158">
        <v>2.78853609</v>
      </c>
      <c r="G175" s="161">
        <v>2.4129950926024765E-4</v>
      </c>
      <c r="H175" s="162">
        <v>4.6388272628643472</v>
      </c>
      <c r="I175" s="163">
        <v>11.710643495746831</v>
      </c>
    </row>
    <row r="176" spans="1:9" x14ac:dyDescent="0.25">
      <c r="A176" s="146" t="s">
        <v>11</v>
      </c>
      <c r="B176" s="158">
        <v>10.13107153</v>
      </c>
      <c r="C176" s="161">
        <v>1.4037211862434561E-3</v>
      </c>
      <c r="D176" s="158">
        <v>114.88812134999999</v>
      </c>
      <c r="E176" s="161">
        <v>1.0391051434622933E-2</v>
      </c>
      <c r="F176" s="158">
        <v>2.7380405899999998</v>
      </c>
      <c r="G176" s="161">
        <v>2.3692999817034424E-4</v>
      </c>
      <c r="H176" s="162">
        <v>-0.97616776601595989</v>
      </c>
      <c r="I176" s="163">
        <v>-0.72973830242021798</v>
      </c>
    </row>
    <row r="177" spans="1:10" x14ac:dyDescent="0.25">
      <c r="A177" s="146" t="s">
        <v>244</v>
      </c>
      <c r="B177" s="158">
        <v>1.2470654099999998</v>
      </c>
      <c r="C177" s="161">
        <v>1.7278844902681104E-4</v>
      </c>
      <c r="D177" s="158">
        <v>2.7071459199999999</v>
      </c>
      <c r="E177" s="161">
        <v>2.4484770196609731E-4</v>
      </c>
      <c r="F177" s="158">
        <v>2.62403802</v>
      </c>
      <c r="G177" s="161">
        <v>2.2706504992956068E-4</v>
      </c>
      <c r="H177" s="162">
        <v>-3.0699453393336018E-2</v>
      </c>
      <c r="I177" s="163">
        <v>1.1041703177381854</v>
      </c>
    </row>
    <row r="178" spans="1:10" x14ac:dyDescent="0.25">
      <c r="A178" s="146" t="s">
        <v>254</v>
      </c>
      <c r="B178" s="158">
        <v>3.4431686800000003</v>
      </c>
      <c r="C178" s="161">
        <v>4.770718289387021E-4</v>
      </c>
      <c r="D178" s="158">
        <v>8.5584088699999992</v>
      </c>
      <c r="E178" s="161">
        <v>7.7406494006269282E-4</v>
      </c>
      <c r="F178" s="158">
        <v>2.4108215799999999</v>
      </c>
      <c r="G178" s="161">
        <v>2.0861485933575092E-4</v>
      </c>
      <c r="H178" s="162">
        <v>-0.71830960443468506</v>
      </c>
      <c r="I178" s="163">
        <v>-0.29982472424208984</v>
      </c>
    </row>
    <row r="179" spans="1:10" x14ac:dyDescent="0.25">
      <c r="A179" s="146" t="s">
        <v>74</v>
      </c>
      <c r="B179" s="158">
        <v>0.23974100000000001</v>
      </c>
      <c r="C179" s="161">
        <v>3.3217564392341467E-5</v>
      </c>
      <c r="D179" s="158">
        <v>1.2433350700000001</v>
      </c>
      <c r="E179" s="161">
        <v>1.1245338953260294E-4</v>
      </c>
      <c r="F179" s="158">
        <v>2.3761213100000003</v>
      </c>
      <c r="G179" s="161">
        <v>2.0561215187493478E-4</v>
      </c>
      <c r="H179" s="162">
        <v>0.91108685609583917</v>
      </c>
      <c r="I179" s="163">
        <v>8.9112012963990317</v>
      </c>
    </row>
    <row r="180" spans="1:10" x14ac:dyDescent="0.25">
      <c r="A180" s="146" t="s">
        <v>93</v>
      </c>
      <c r="B180" s="158">
        <v>2.3367999199999998</v>
      </c>
      <c r="C180" s="161">
        <v>3.2377775105058536E-4</v>
      </c>
      <c r="D180" s="158">
        <v>2.8490442200000001</v>
      </c>
      <c r="E180" s="161">
        <v>2.5768168790354386E-4</v>
      </c>
      <c r="F180" s="158">
        <v>2.2638756899999999</v>
      </c>
      <c r="G180" s="161">
        <v>1.9589923723139065E-4</v>
      </c>
      <c r="H180" s="162">
        <v>-0.20539117149961272</v>
      </c>
      <c r="I180" s="163">
        <v>-3.1206877994073179E-2</v>
      </c>
    </row>
    <row r="181" spans="1:10" x14ac:dyDescent="0.25">
      <c r="A181" s="146" t="s">
        <v>0</v>
      </c>
      <c r="B181" s="158">
        <v>9.2026027100000007</v>
      </c>
      <c r="C181" s="161">
        <v>1.2750762201565904E-3</v>
      </c>
      <c r="D181" s="158">
        <v>2.2838398999999998</v>
      </c>
      <c r="E181" s="161">
        <v>2.0656180630761176E-4</v>
      </c>
      <c r="F181" s="158">
        <v>2.21833298</v>
      </c>
      <c r="G181" s="161">
        <v>1.919583043480792E-4</v>
      </c>
      <c r="H181" s="162">
        <v>-2.8682798649765195E-2</v>
      </c>
      <c r="I181" s="163">
        <v>-0.75894504523275241</v>
      </c>
    </row>
    <row r="182" spans="1:10" x14ac:dyDescent="0.25">
      <c r="A182" s="146" t="s">
        <v>139</v>
      </c>
      <c r="B182" s="158">
        <v>2.0075480200000002</v>
      </c>
      <c r="C182" s="161">
        <v>2.7815791051621387E-4</v>
      </c>
      <c r="D182" s="158">
        <v>2.9179509300000004</v>
      </c>
      <c r="E182" s="161">
        <v>2.6391395247003774E-4</v>
      </c>
      <c r="F182" s="158">
        <v>2.0981904600000001</v>
      </c>
      <c r="G182" s="161">
        <v>1.8156204976085976E-4</v>
      </c>
      <c r="H182" s="162">
        <v>-0.28093703069914211</v>
      </c>
      <c r="I182" s="163">
        <v>4.5150820352481524E-2</v>
      </c>
    </row>
    <row r="183" spans="1:10" x14ac:dyDescent="0.25">
      <c r="A183" s="146" t="s">
        <v>92</v>
      </c>
      <c r="B183" s="158">
        <v>2.7320039600000001</v>
      </c>
      <c r="C183" s="161">
        <v>3.7853565915480408E-4</v>
      </c>
      <c r="D183" s="158">
        <v>1.06656591</v>
      </c>
      <c r="E183" s="161">
        <v>9.6465510089267502E-5</v>
      </c>
      <c r="F183" s="158">
        <v>2.0888579599999999</v>
      </c>
      <c r="G183" s="161">
        <v>1.807544834975982E-4</v>
      </c>
      <c r="H183" s="162">
        <v>0.95848933517854507</v>
      </c>
      <c r="I183" s="163">
        <v>-0.23541181104290942</v>
      </c>
    </row>
    <row r="184" spans="1:10" x14ac:dyDescent="0.25">
      <c r="A184" s="146" t="s">
        <v>89</v>
      </c>
      <c r="B184" s="158">
        <v>3.9841102000000004</v>
      </c>
      <c r="C184" s="161">
        <v>5.5202254564169025E-4</v>
      </c>
      <c r="D184" s="158">
        <v>4.9896064899999999</v>
      </c>
      <c r="E184" s="161">
        <v>4.5128475482829713E-4</v>
      </c>
      <c r="F184" s="158">
        <v>2.0672860700000002</v>
      </c>
      <c r="G184" s="161">
        <v>1.7888780998044965E-4</v>
      </c>
      <c r="H184" s="162">
        <v>-0.58568154139145345</v>
      </c>
      <c r="I184" s="163">
        <v>-0.48111724670667999</v>
      </c>
    </row>
    <row r="185" spans="1:10" x14ac:dyDescent="0.25">
      <c r="A185" s="146" t="s">
        <v>240</v>
      </c>
      <c r="B185" s="158">
        <v>1.899567</v>
      </c>
      <c r="C185" s="161">
        <v>2.6319648762650904E-4</v>
      </c>
      <c r="D185" s="158">
        <v>7.2580702199999996</v>
      </c>
      <c r="E185" s="161">
        <v>6.5645586406940567E-4</v>
      </c>
      <c r="F185" s="158">
        <v>1.9513664900000001</v>
      </c>
      <c r="G185" s="161">
        <v>1.6885697772119992E-4</v>
      </c>
      <c r="H185" s="162">
        <v>-0.73114527266174623</v>
      </c>
      <c r="I185" s="163">
        <v>2.7269103958954988E-2</v>
      </c>
    </row>
    <row r="186" spans="1:10" x14ac:dyDescent="0.25">
      <c r="A186" s="146" t="s">
        <v>191</v>
      </c>
      <c r="B186" s="158">
        <v>0.55829916000000002</v>
      </c>
      <c r="C186" s="161">
        <v>7.735572262354021E-5</v>
      </c>
      <c r="D186" s="158">
        <v>1.9438960300000001</v>
      </c>
      <c r="E186" s="161">
        <v>1.7581559689494676E-4</v>
      </c>
      <c r="F186" s="158">
        <v>1.8416855400000001</v>
      </c>
      <c r="G186" s="161">
        <v>1.5936599085353571E-4</v>
      </c>
      <c r="H186" s="162">
        <v>-5.2580224673847376E-2</v>
      </c>
      <c r="I186" s="163">
        <v>2.2987431684475399</v>
      </c>
    </row>
    <row r="187" spans="1:10" x14ac:dyDescent="0.25">
      <c r="A187" s="146" t="s">
        <v>91</v>
      </c>
      <c r="B187" s="158">
        <v>0.91525911999999998</v>
      </c>
      <c r="C187" s="161">
        <v>1.2681468232082866E-4</v>
      </c>
      <c r="D187" s="158">
        <v>1.0848678</v>
      </c>
      <c r="E187" s="161">
        <v>9.8120823781458984E-5</v>
      </c>
      <c r="F187" s="158">
        <v>1.7994252800000001</v>
      </c>
      <c r="G187" s="161">
        <v>1.5570909717524357E-4</v>
      </c>
      <c r="H187" s="162">
        <v>0.65865857572692277</v>
      </c>
      <c r="I187" s="163">
        <v>0.96602824345525251</v>
      </c>
    </row>
    <row r="188" spans="1:10" x14ac:dyDescent="0.25">
      <c r="A188" s="146" t="s">
        <v>137</v>
      </c>
      <c r="B188" s="158">
        <v>0.67742082999999997</v>
      </c>
      <c r="C188" s="161">
        <v>9.3860749897758011E-5</v>
      </c>
      <c r="D188" s="158">
        <v>1.2855688200000002</v>
      </c>
      <c r="E188" s="161">
        <v>1.1627321932327439E-4</v>
      </c>
      <c r="F188" s="158">
        <v>1.7448121299999999</v>
      </c>
      <c r="G188" s="161">
        <v>1.5098327478355405E-4</v>
      </c>
      <c r="H188" s="162">
        <v>0.35722965807462548</v>
      </c>
      <c r="I188" s="163">
        <v>1.5756694402207856</v>
      </c>
    </row>
    <row r="189" spans="1:10" x14ac:dyDescent="0.25">
      <c r="A189" s="146" t="s">
        <v>136</v>
      </c>
      <c r="B189" s="158">
        <v>0.70625673</v>
      </c>
      <c r="C189" s="161">
        <v>9.785613810862357E-5</v>
      </c>
      <c r="D189" s="158">
        <v>1.3289931100000001</v>
      </c>
      <c r="E189" s="161">
        <v>1.2020072745553251E-4</v>
      </c>
      <c r="F189" s="158">
        <v>1.71296044</v>
      </c>
      <c r="G189" s="161">
        <v>1.4822706259262289E-4</v>
      </c>
      <c r="H189" s="162">
        <v>0.28891596736720482</v>
      </c>
      <c r="I189" s="163">
        <v>1.4254075993017441</v>
      </c>
    </row>
    <row r="190" spans="1:10" x14ac:dyDescent="0.25">
      <c r="A190" s="146" t="s">
        <v>101</v>
      </c>
      <c r="B190" s="158">
        <v>0.90128191000000002</v>
      </c>
      <c r="C190" s="161">
        <v>1.2487805540594853E-4</v>
      </c>
      <c r="D190" s="158">
        <v>0.89824649999999995</v>
      </c>
      <c r="E190" s="161">
        <v>8.1241867938943607E-5</v>
      </c>
      <c r="F190" s="158">
        <v>1.6282058700000002</v>
      </c>
      <c r="G190" s="161">
        <v>1.4089302226160343E-4</v>
      </c>
      <c r="H190" s="162">
        <v>0.81264927834397382</v>
      </c>
      <c r="I190" s="163">
        <v>0.80654449172290632</v>
      </c>
    </row>
    <row r="191" spans="1:10" x14ac:dyDescent="0.25">
      <c r="A191" s="146" t="s">
        <v>19</v>
      </c>
      <c r="B191" s="158">
        <v>2.3967152700000001</v>
      </c>
      <c r="C191" s="161">
        <v>3.3207938488340779E-4</v>
      </c>
      <c r="D191" s="158">
        <v>1.6476057200000001</v>
      </c>
      <c r="E191" s="161">
        <v>1.4901763193030879E-4</v>
      </c>
      <c r="F191" s="158">
        <v>1.5783825900000001</v>
      </c>
      <c r="G191" s="161">
        <v>1.365816801718061E-4</v>
      </c>
      <c r="H191" s="162">
        <v>-4.2014378294340848E-2</v>
      </c>
      <c r="I191" s="163">
        <v>-0.34143925657051444</v>
      </c>
    </row>
    <row r="192" spans="1:10" x14ac:dyDescent="0.25">
      <c r="A192" s="146" t="s">
        <v>187</v>
      </c>
      <c r="B192" s="158">
        <v>0.98070814000000006</v>
      </c>
      <c r="C192" s="161">
        <v>1.3588303957413807E-4</v>
      </c>
      <c r="D192" s="158">
        <v>0.39210559</v>
      </c>
      <c r="E192" s="161">
        <v>3.5463974043763679E-5</v>
      </c>
      <c r="F192" s="158">
        <v>1.5703305700000001</v>
      </c>
      <c r="G192" s="161">
        <v>1.358849172783577E-4</v>
      </c>
      <c r="H192" s="162">
        <v>3.0048665717823608</v>
      </c>
      <c r="I192" s="163">
        <v>0.6012211033549697</v>
      </c>
      <c r="J192" s="6"/>
    </row>
    <row r="193" spans="1:9" x14ac:dyDescent="0.25">
      <c r="A193" s="146" t="s">
        <v>180</v>
      </c>
      <c r="B193" s="158">
        <v>12.95204472</v>
      </c>
      <c r="C193" s="161">
        <v>1.7945840698882808E-3</v>
      </c>
      <c r="D193" s="158">
        <v>23.76419787</v>
      </c>
      <c r="E193" s="161">
        <v>2.1493519039923509E-3</v>
      </c>
      <c r="F193" s="158">
        <v>1.4484998500000001</v>
      </c>
      <c r="G193" s="161">
        <v>1.2534257821584887E-4</v>
      </c>
      <c r="H193" s="162">
        <v>-0.93904697066049125</v>
      </c>
      <c r="I193" s="163">
        <v>-0.88816438783883378</v>
      </c>
    </row>
    <row r="194" spans="1:9" x14ac:dyDescent="0.25">
      <c r="A194" s="146" t="s">
        <v>96</v>
      </c>
      <c r="B194" s="158">
        <v>1.0093100100000001</v>
      </c>
      <c r="C194" s="161">
        <v>1.3984600151417494E-4</v>
      </c>
      <c r="D194" s="158">
        <v>6.3597746399999995</v>
      </c>
      <c r="E194" s="161">
        <v>5.7520955709187028E-4</v>
      </c>
      <c r="F194" s="158">
        <v>1.3855560500000002</v>
      </c>
      <c r="G194" s="161">
        <v>1.1989588232927162E-4</v>
      </c>
      <c r="H194" s="162">
        <v>-0.78213755542759289</v>
      </c>
      <c r="I194" s="163">
        <v>0.37277549640075414</v>
      </c>
    </row>
    <row r="195" spans="1:9" x14ac:dyDescent="0.25">
      <c r="A195" s="146" t="s">
        <v>126</v>
      </c>
      <c r="B195" s="158">
        <v>0.66830817000000009</v>
      </c>
      <c r="C195" s="161">
        <v>9.2598135783628546E-5</v>
      </c>
      <c r="D195" s="158">
        <v>0.66193382999999995</v>
      </c>
      <c r="E195" s="161">
        <v>5.9868578170000276E-5</v>
      </c>
      <c r="F195" s="158">
        <v>1.1643036100000002</v>
      </c>
      <c r="G195" s="161">
        <v>1.0075031509559368E-4</v>
      </c>
      <c r="H195" s="162">
        <v>0.75894259702665479</v>
      </c>
      <c r="I195" s="163">
        <v>0.7421657586499355</v>
      </c>
    </row>
    <row r="196" spans="1:9" x14ac:dyDescent="0.25">
      <c r="A196" s="146" t="s">
        <v>125</v>
      </c>
      <c r="B196" s="158">
        <v>5.8709283499999998</v>
      </c>
      <c r="C196" s="161">
        <v>8.1345260305474675E-4</v>
      </c>
      <c r="D196" s="158">
        <v>2.8079610699999997</v>
      </c>
      <c r="E196" s="161">
        <v>2.5396592408279329E-4</v>
      </c>
      <c r="F196" s="158">
        <v>1.0436722599999999</v>
      </c>
      <c r="G196" s="161">
        <v>9.0311760736987113E-5</v>
      </c>
      <c r="H196" s="162">
        <v>-0.62831669172678373</v>
      </c>
      <c r="I196" s="163">
        <v>-0.82223045525670568</v>
      </c>
    </row>
    <row r="197" spans="1:9" x14ac:dyDescent="0.25">
      <c r="A197" s="146" t="s">
        <v>141</v>
      </c>
      <c r="B197" s="158">
        <v>0.65169081000000006</v>
      </c>
      <c r="C197" s="161">
        <v>9.0295700130858605E-5</v>
      </c>
      <c r="D197" s="158">
        <v>0.97678220999999998</v>
      </c>
      <c r="E197" s="161">
        <v>8.8345027016447587E-5</v>
      </c>
      <c r="F197" s="158">
        <v>0.96609919999999994</v>
      </c>
      <c r="G197" s="161">
        <v>8.3599155733615711E-5</v>
      </c>
      <c r="H197" s="162">
        <v>-1.093694161362746E-2</v>
      </c>
      <c r="I197" s="163">
        <v>0.48245024354417376</v>
      </c>
    </row>
    <row r="198" spans="1:9" x14ac:dyDescent="0.25">
      <c r="A198" s="146" t="s">
        <v>209</v>
      </c>
      <c r="B198" s="158">
        <v>0.79246795999999997</v>
      </c>
      <c r="C198" s="161">
        <v>1.0980122503104385E-4</v>
      </c>
      <c r="D198" s="158">
        <v>0.94748117000000009</v>
      </c>
      <c r="E198" s="161">
        <v>8.5694895652558395E-5</v>
      </c>
      <c r="F198" s="158">
        <v>0.82253418</v>
      </c>
      <c r="G198" s="161">
        <v>7.1176089380926825E-5</v>
      </c>
      <c r="H198" s="162">
        <v>-0.13187279489681059</v>
      </c>
      <c r="I198" s="163">
        <v>3.7939981825889868E-2</v>
      </c>
    </row>
    <row r="199" spans="1:9" x14ac:dyDescent="0.25">
      <c r="A199" s="146" t="s">
        <v>62</v>
      </c>
      <c r="B199" s="158">
        <v>2.1425639999999999E-2</v>
      </c>
      <c r="C199" s="161">
        <v>2.968651904960466E-6</v>
      </c>
      <c r="D199" s="158">
        <v>4.8502980000000001E-2</v>
      </c>
      <c r="E199" s="161">
        <v>4.386850041503333E-6</v>
      </c>
      <c r="F199" s="158">
        <v>0.74703772000000002</v>
      </c>
      <c r="G199" s="161">
        <v>6.46431781468872E-5</v>
      </c>
      <c r="H199" s="162">
        <v>14.401893244497554</v>
      </c>
      <c r="I199" s="163">
        <v>33.866530007971761</v>
      </c>
    </row>
    <row r="200" spans="1:9" x14ac:dyDescent="0.25">
      <c r="A200" s="146" t="s">
        <v>112</v>
      </c>
      <c r="B200" s="158">
        <v>0.33752870000000001</v>
      </c>
      <c r="C200" s="161">
        <v>4.6766641194094069E-5</v>
      </c>
      <c r="D200" s="158">
        <v>1.6364073400000001</v>
      </c>
      <c r="E200" s="161">
        <v>1.4800479490941298E-4</v>
      </c>
      <c r="F200" s="158">
        <v>0.74700327</v>
      </c>
      <c r="G200" s="161">
        <v>6.4640197095960935E-5</v>
      </c>
      <c r="H200" s="162">
        <v>-0.54351019349497665</v>
      </c>
      <c r="I200" s="163">
        <v>1.2131548220936472</v>
      </c>
    </row>
    <row r="201" spans="1:9" x14ac:dyDescent="0.25">
      <c r="A201" s="146" t="s">
        <v>140</v>
      </c>
      <c r="B201" s="158">
        <v>0.47951996999999996</v>
      </c>
      <c r="C201" s="161">
        <v>6.6440389757649502E-5</v>
      </c>
      <c r="D201" s="158">
        <v>2.8935503700000003</v>
      </c>
      <c r="E201" s="161">
        <v>2.6170704481923553E-4</v>
      </c>
      <c r="F201" s="158">
        <v>0.72690387000000001</v>
      </c>
      <c r="G201" s="161">
        <v>6.290094208907114E-5</v>
      </c>
      <c r="H201" s="162">
        <v>-0.74878478787289959</v>
      </c>
      <c r="I201" s="163">
        <v>0.51589905629999122</v>
      </c>
    </row>
    <row r="202" spans="1:9" x14ac:dyDescent="0.25">
      <c r="A202" s="146" t="s">
        <v>48</v>
      </c>
      <c r="B202" s="158">
        <v>8.6314450000000001E-2</v>
      </c>
      <c r="C202" s="161">
        <v>1.1959388677216404E-5</v>
      </c>
      <c r="D202" s="158">
        <v>0.13336576</v>
      </c>
      <c r="E202" s="161">
        <v>1.2062260706272553E-5</v>
      </c>
      <c r="F202" s="158">
        <v>0.72606102000000006</v>
      </c>
      <c r="G202" s="161">
        <v>6.2828008017280093E-5</v>
      </c>
      <c r="H202" s="162">
        <v>4.4441336366995552</v>
      </c>
      <c r="I202" s="163">
        <v>7.411813085757947</v>
      </c>
    </row>
    <row r="203" spans="1:9" x14ac:dyDescent="0.25">
      <c r="A203" s="146" t="s">
        <v>59</v>
      </c>
      <c r="B203" s="158">
        <v>0.58868533000000001</v>
      </c>
      <c r="C203" s="161">
        <v>8.1565910111753046E-5</v>
      </c>
      <c r="D203" s="158">
        <v>1.1809398</v>
      </c>
      <c r="E203" s="161">
        <v>1.0681005189048049E-4</v>
      </c>
      <c r="F203" s="158">
        <v>0.71247777000000001</v>
      </c>
      <c r="G203" s="161">
        <v>6.1652612952137043E-5</v>
      </c>
      <c r="H203" s="162">
        <v>-0.39668578364451768</v>
      </c>
      <c r="I203" s="163">
        <v>0.21028626617891089</v>
      </c>
    </row>
    <row r="204" spans="1:9" x14ac:dyDescent="0.25">
      <c r="A204" s="146" t="s">
        <v>226</v>
      </c>
      <c r="B204" s="158">
        <v>3.18350175</v>
      </c>
      <c r="C204" s="161">
        <v>4.410934065251949E-4</v>
      </c>
      <c r="D204" s="158">
        <v>0.27632101000000003</v>
      </c>
      <c r="E204" s="161">
        <v>2.4991842443221901E-5</v>
      </c>
      <c r="F204" s="158">
        <v>0.66707881999999996</v>
      </c>
      <c r="G204" s="161">
        <v>5.7724120007320784E-5</v>
      </c>
      <c r="H204" s="162">
        <v>1.4141444040031552</v>
      </c>
      <c r="I204" s="163">
        <v>-0.79045752998251062</v>
      </c>
    </row>
    <row r="205" spans="1:9" x14ac:dyDescent="0.25">
      <c r="A205" s="146" t="s">
        <v>42</v>
      </c>
      <c r="B205" s="158">
        <v>0.12608450999999998</v>
      </c>
      <c r="C205" s="161">
        <v>1.7469770835200576E-5</v>
      </c>
      <c r="D205" s="158">
        <v>0.39969992999999998</v>
      </c>
      <c r="E205" s="161">
        <v>3.6150843814326028E-5</v>
      </c>
      <c r="F205" s="158">
        <v>0.58352266000000008</v>
      </c>
      <c r="G205" s="161">
        <v>5.0493781308828018E-5</v>
      </c>
      <c r="H205" s="162">
        <v>0.45990183185671341</v>
      </c>
      <c r="I205" s="163">
        <v>3.6280281376356234</v>
      </c>
    </row>
    <row r="206" spans="1:9" x14ac:dyDescent="0.25">
      <c r="A206" s="146" t="s">
        <v>193</v>
      </c>
      <c r="B206" s="158">
        <v>1.01787564</v>
      </c>
      <c r="C206" s="161">
        <v>1.410328213159025E-4</v>
      </c>
      <c r="D206" s="158">
        <v>1.8045391200000001</v>
      </c>
      <c r="E206" s="161">
        <v>1.6321146687206411E-4</v>
      </c>
      <c r="F206" s="158">
        <v>0.54583990000000004</v>
      </c>
      <c r="G206" s="161">
        <v>4.7232990986558348E-5</v>
      </c>
      <c r="H206" s="162">
        <v>-0.69751838907210839</v>
      </c>
      <c r="I206" s="163">
        <v>-0.46374598374316134</v>
      </c>
    </row>
    <row r="207" spans="1:9" x14ac:dyDescent="0.25">
      <c r="A207" s="146" t="s">
        <v>245</v>
      </c>
      <c r="B207" s="158">
        <v>1.08717968</v>
      </c>
      <c r="C207" s="161">
        <v>1.506353148875044E-4</v>
      </c>
      <c r="D207" s="158">
        <v>2.7621688300000002</v>
      </c>
      <c r="E207" s="161">
        <v>2.4982424680967464E-4</v>
      </c>
      <c r="F207" s="158">
        <v>0.49403944</v>
      </c>
      <c r="G207" s="161">
        <v>4.2750558206764167E-5</v>
      </c>
      <c r="H207" s="162">
        <v>-0.82114075192138059</v>
      </c>
      <c r="I207" s="163">
        <v>-0.54557701078445464</v>
      </c>
    </row>
    <row r="208" spans="1:9" x14ac:dyDescent="0.25">
      <c r="A208" s="146" t="s">
        <v>111</v>
      </c>
      <c r="B208" s="158">
        <v>0.50167481999999997</v>
      </c>
      <c r="C208" s="161">
        <v>6.9510078114992072E-5</v>
      </c>
      <c r="D208" s="158">
        <v>0.69421091000000001</v>
      </c>
      <c r="E208" s="161">
        <v>6.2787877349918837E-5</v>
      </c>
      <c r="F208" s="158">
        <v>0.46092696999999999</v>
      </c>
      <c r="G208" s="161">
        <v>3.9885247339873187E-5</v>
      </c>
      <c r="H208" s="162">
        <v>-0.3360418809897413</v>
      </c>
      <c r="I208" s="163">
        <v>-8.122363007973965E-2</v>
      </c>
    </row>
    <row r="209" spans="1:9" x14ac:dyDescent="0.25">
      <c r="A209" s="146" t="s">
        <v>177</v>
      </c>
      <c r="B209" s="158">
        <v>0.55220695999999991</v>
      </c>
      <c r="C209" s="161">
        <v>7.6511611496152623E-5</v>
      </c>
      <c r="D209" s="158">
        <v>0.10925199000000001</v>
      </c>
      <c r="E209" s="161">
        <v>9.8812917652857976E-6</v>
      </c>
      <c r="F209" s="158">
        <v>0.45014910999999996</v>
      </c>
      <c r="G209" s="161">
        <v>3.8952610198040231E-5</v>
      </c>
      <c r="H209" s="162">
        <v>3.120282934892078</v>
      </c>
      <c r="I209" s="163">
        <v>-0.18481811601939957</v>
      </c>
    </row>
    <row r="210" spans="1:9" x14ac:dyDescent="0.25">
      <c r="A210" s="146" t="s">
        <v>10</v>
      </c>
      <c r="B210" s="158">
        <v>1.9169337399999999</v>
      </c>
      <c r="C210" s="161">
        <v>2.6560275440705574E-4</v>
      </c>
      <c r="D210" s="158">
        <v>7.6710860000000006E-2</v>
      </c>
      <c r="E210" s="161">
        <v>6.9381105939213714E-6</v>
      </c>
      <c r="F210" s="158">
        <v>0.41745146999999999</v>
      </c>
      <c r="G210" s="161">
        <v>3.6123195684000985E-5</v>
      </c>
      <c r="H210" s="162">
        <v>4.441882283681867</v>
      </c>
      <c r="I210" s="163">
        <v>-0.78222957774221236</v>
      </c>
    </row>
    <row r="211" spans="1:9" x14ac:dyDescent="0.25">
      <c r="A211" s="146" t="s">
        <v>192</v>
      </c>
      <c r="B211" s="158">
        <v>1.3699674399999999</v>
      </c>
      <c r="C211" s="161">
        <v>1.8981726802512374E-4</v>
      </c>
      <c r="D211" s="158">
        <v>6.8624372500000002</v>
      </c>
      <c r="E211" s="161">
        <v>6.2067285628587192E-4</v>
      </c>
      <c r="F211" s="158">
        <v>0.41140211999999998</v>
      </c>
      <c r="G211" s="161">
        <v>3.5599729198636805E-5</v>
      </c>
      <c r="H211" s="162">
        <v>-0.94005014472081327</v>
      </c>
      <c r="I211" s="163">
        <v>-0.69969934467931583</v>
      </c>
    </row>
    <row r="212" spans="1:9" x14ac:dyDescent="0.25">
      <c r="A212" s="146" t="s">
        <v>153</v>
      </c>
      <c r="B212" s="158">
        <v>0.32452533</v>
      </c>
      <c r="C212" s="161">
        <v>4.4964945696484391E-5</v>
      </c>
      <c r="D212" s="158">
        <v>0.16724217999999999</v>
      </c>
      <c r="E212" s="161">
        <v>1.5126212127050912E-5</v>
      </c>
      <c r="F212" s="158">
        <v>0.3960458</v>
      </c>
      <c r="G212" s="161">
        <v>3.427090562940578E-5</v>
      </c>
      <c r="H212" s="162">
        <v>1.3680975696442133</v>
      </c>
      <c r="I212" s="163">
        <v>0.22038486179183603</v>
      </c>
    </row>
    <row r="213" spans="1:9" x14ac:dyDescent="0.25">
      <c r="A213" s="146" t="s">
        <v>29</v>
      </c>
      <c r="B213" s="158">
        <v>0.52266140999999999</v>
      </c>
      <c r="C213" s="161">
        <v>7.2417896989113189E-5</v>
      </c>
      <c r="D213" s="158">
        <v>0.70366806000000004</v>
      </c>
      <c r="E213" s="161">
        <v>6.3643228894710586E-5</v>
      </c>
      <c r="F213" s="158">
        <v>0.38774731000000001</v>
      </c>
      <c r="G213" s="161">
        <v>3.3552815025600449E-5</v>
      </c>
      <c r="H213" s="162">
        <v>-0.44896275383026485</v>
      </c>
      <c r="I213" s="163">
        <v>-0.25812906294344551</v>
      </c>
    </row>
    <row r="214" spans="1:9" x14ac:dyDescent="0.25">
      <c r="A214" s="146" t="s">
        <v>118</v>
      </c>
      <c r="B214" s="158">
        <v>0.65827585</v>
      </c>
      <c r="C214" s="161">
        <v>9.1208097218658103E-5</v>
      </c>
      <c r="D214" s="158">
        <v>1.53498165</v>
      </c>
      <c r="E214" s="161">
        <v>1.388313525273984E-4</v>
      </c>
      <c r="F214" s="158">
        <v>0.32076575000000002</v>
      </c>
      <c r="G214" s="161">
        <v>2.7756720933274809E-5</v>
      </c>
      <c r="H214" s="162">
        <v>-0.79102958657518807</v>
      </c>
      <c r="I214" s="163">
        <v>-0.51271833836832992</v>
      </c>
    </row>
    <row r="215" spans="1:9" x14ac:dyDescent="0.25">
      <c r="A215" s="146" t="s">
        <v>60</v>
      </c>
      <c r="B215" s="158">
        <v>8.4500800000000001E-2</v>
      </c>
      <c r="C215" s="161">
        <v>1.1708096509167677E-5</v>
      </c>
      <c r="D215" s="158">
        <v>0.11339705999999999</v>
      </c>
      <c r="E215" s="161">
        <v>1.0256192451831946E-5</v>
      </c>
      <c r="F215" s="158">
        <v>0.31370344999999999</v>
      </c>
      <c r="G215" s="161">
        <v>2.7145601166756511E-5</v>
      </c>
      <c r="H215" s="162">
        <v>1.7664160781593456</v>
      </c>
      <c r="I215" s="164" t="s">
        <v>357</v>
      </c>
    </row>
    <row r="216" spans="1:9" x14ac:dyDescent="0.25">
      <c r="A216" s="146" t="s">
        <v>102</v>
      </c>
      <c r="B216" s="158">
        <v>0.75478774000000004</v>
      </c>
      <c r="C216" s="161">
        <v>1.0458040283472535E-4</v>
      </c>
      <c r="D216" s="158">
        <v>1.28444376</v>
      </c>
      <c r="E216" s="161">
        <v>1.1617146331760846E-4</v>
      </c>
      <c r="F216" s="158">
        <v>0.27362128000000002</v>
      </c>
      <c r="G216" s="161">
        <v>2.3677183459784742E-5</v>
      </c>
      <c r="H216" s="162">
        <v>-0.78697293838696369</v>
      </c>
      <c r="I216" s="163">
        <v>-0.63748579170085617</v>
      </c>
    </row>
    <row r="217" spans="1:9" x14ac:dyDescent="0.25">
      <c r="A217" s="146" t="s">
        <v>43</v>
      </c>
      <c r="B217" s="158">
        <v>0.52177492000000003</v>
      </c>
      <c r="C217" s="161">
        <v>7.2295068442230654E-5</v>
      </c>
      <c r="D217" s="158">
        <v>7.6423789999999991E-2</v>
      </c>
      <c r="E217" s="161">
        <v>6.9121465595174146E-6</v>
      </c>
      <c r="F217" s="158">
        <v>0.23040923999999999</v>
      </c>
      <c r="G217" s="161">
        <v>1.9937929704552119E-5</v>
      </c>
      <c r="H217" s="162">
        <v>2.0148889501554428</v>
      </c>
      <c r="I217" s="163">
        <v>-0.55841258142495631</v>
      </c>
    </row>
    <row r="218" spans="1:9" x14ac:dyDescent="0.25">
      <c r="A218" s="146" t="s">
        <v>55</v>
      </c>
      <c r="B218" s="158">
        <v>3.1869309999999998E-2</v>
      </c>
      <c r="C218" s="161">
        <v>4.4156854983690392E-6</v>
      </c>
      <c r="D218" s="158">
        <v>3.3350070000000002E-2</v>
      </c>
      <c r="E218" s="161">
        <v>3.0163457165650248E-6</v>
      </c>
      <c r="F218" s="158">
        <v>0.22767298999999999</v>
      </c>
      <c r="G218" s="161">
        <v>1.9701154650938468E-5</v>
      </c>
      <c r="H218" s="162">
        <v>5.8267619828084314</v>
      </c>
      <c r="I218" s="163">
        <v>6.1439573056335393</v>
      </c>
    </row>
    <row r="219" spans="1:9" x14ac:dyDescent="0.25">
      <c r="A219" s="146" t="s">
        <v>53</v>
      </c>
      <c r="B219" s="158">
        <v>0.19323772</v>
      </c>
      <c r="C219" s="161">
        <v>2.6774253912051969E-5</v>
      </c>
      <c r="D219" s="158">
        <v>0.21420467000000001</v>
      </c>
      <c r="E219" s="161">
        <v>1.9373732613536482E-5</v>
      </c>
      <c r="F219" s="158">
        <v>0.22254479000000002</v>
      </c>
      <c r="G219" s="161">
        <v>1.9257397746437225E-5</v>
      </c>
      <c r="H219" s="162">
        <v>3.8935285584576595E-2</v>
      </c>
      <c r="I219" s="163">
        <v>0.1516632984491848</v>
      </c>
    </row>
    <row r="220" spans="1:9" x14ac:dyDescent="0.25">
      <c r="A220" s="146" t="s">
        <v>45</v>
      </c>
      <c r="B220" s="158">
        <v>1.4905161200000001</v>
      </c>
      <c r="C220" s="161">
        <v>2.0652001615878372E-4</v>
      </c>
      <c r="D220" s="158">
        <v>0.16795348999999998</v>
      </c>
      <c r="E220" s="161">
        <v>1.5190546530896237E-5</v>
      </c>
      <c r="F220" s="158">
        <v>0.22005598999999998</v>
      </c>
      <c r="G220" s="161">
        <v>1.9042035205209755E-5</v>
      </c>
      <c r="H220" s="162">
        <v>0.31021981144899113</v>
      </c>
      <c r="I220" s="163">
        <v>-0.85236255613256973</v>
      </c>
    </row>
    <row r="221" spans="1:9" x14ac:dyDescent="0.25">
      <c r="A221" s="146" t="s">
        <v>77</v>
      </c>
      <c r="B221" s="158">
        <v>0.50190190000000001</v>
      </c>
      <c r="C221" s="161">
        <v>6.9541541421319376E-5</v>
      </c>
      <c r="D221" s="158">
        <v>0.28989957999999999</v>
      </c>
      <c r="E221" s="161">
        <v>2.6219955651277484E-5</v>
      </c>
      <c r="F221" s="158">
        <v>0.21842508999999999</v>
      </c>
      <c r="G221" s="161">
        <v>1.8900909052651143E-5</v>
      </c>
      <c r="H221" s="162">
        <v>-0.24654913263413492</v>
      </c>
      <c r="I221" s="163">
        <v>-0.56480521392726346</v>
      </c>
    </row>
    <row r="222" spans="1:9" x14ac:dyDescent="0.25">
      <c r="A222" s="146" t="s">
        <v>69</v>
      </c>
      <c r="B222" s="158">
        <v>1.1951870000000002E-2</v>
      </c>
      <c r="C222" s="161">
        <v>1.656003818011497E-6</v>
      </c>
      <c r="D222" s="158">
        <v>7.3068400000000002E-3</v>
      </c>
      <c r="E222" s="161">
        <v>6.6086684482599244E-7</v>
      </c>
      <c r="F222" s="158">
        <v>0.20198876999999998</v>
      </c>
      <c r="G222" s="161">
        <v>1.7478630185876858E-5</v>
      </c>
      <c r="H222" s="162">
        <v>26.643792665502456</v>
      </c>
      <c r="I222" s="163">
        <v>15.900181310539686</v>
      </c>
    </row>
    <row r="223" spans="1:9" x14ac:dyDescent="0.25">
      <c r="A223" s="146" t="s">
        <v>3</v>
      </c>
      <c r="B223" s="158">
        <v>3.5839389999999999E-2</v>
      </c>
      <c r="C223" s="161">
        <v>4.9657640750111116E-6</v>
      </c>
      <c r="D223" s="158">
        <v>0.81984343999999998</v>
      </c>
      <c r="E223" s="161">
        <v>7.4150706385261997E-5</v>
      </c>
      <c r="F223" s="158">
        <v>0.18897488000000001</v>
      </c>
      <c r="G223" s="161">
        <v>1.6352503369075706E-5</v>
      </c>
      <c r="H223" s="162">
        <v>-0.76949882040893081</v>
      </c>
      <c r="I223" s="163">
        <v>4.2728263511181419</v>
      </c>
    </row>
    <row r="224" spans="1:9" x14ac:dyDescent="0.25">
      <c r="A224" s="146" t="s">
        <v>124</v>
      </c>
      <c r="B224" s="158">
        <v>0.25259919000000003</v>
      </c>
      <c r="C224" s="161">
        <v>3.4999144323575431E-5</v>
      </c>
      <c r="D224" s="158">
        <v>5.8761879999999996E-2</v>
      </c>
      <c r="E224" s="161">
        <v>5.3147158322398712E-6</v>
      </c>
      <c r="F224" s="158">
        <v>0.10330752999999999</v>
      </c>
      <c r="G224" s="161">
        <v>8.9394777357492658E-6</v>
      </c>
      <c r="H224" s="162">
        <v>0.7580705382469044</v>
      </c>
      <c r="I224" s="163">
        <v>-0.59102192687157873</v>
      </c>
    </row>
    <row r="225" spans="1:9" x14ac:dyDescent="0.25">
      <c r="A225" s="146" t="s">
        <v>84</v>
      </c>
      <c r="B225" s="158">
        <v>1.4549996000000001</v>
      </c>
      <c r="C225" s="161">
        <v>2.0159898767349382E-4</v>
      </c>
      <c r="D225" s="158">
        <v>0.60069220999999995</v>
      </c>
      <c r="E225" s="161">
        <v>5.4329582354923935E-5</v>
      </c>
      <c r="F225" s="158">
        <v>0.10135016000000001</v>
      </c>
      <c r="G225" s="161">
        <v>8.7701012582008876E-6</v>
      </c>
      <c r="H225" s="162">
        <v>-0.83127771875050616</v>
      </c>
      <c r="I225" s="163">
        <v>-0.93034351349649858</v>
      </c>
    </row>
    <row r="226" spans="1:9" x14ac:dyDescent="0.25">
      <c r="A226" s="146" t="s">
        <v>90</v>
      </c>
      <c r="B226" s="158">
        <v>1.16245055</v>
      </c>
      <c r="C226" s="161">
        <v>1.6106454881533719E-4</v>
      </c>
      <c r="D226" s="158">
        <v>0.10528566</v>
      </c>
      <c r="E226" s="161">
        <v>9.5225572107261407E-6</v>
      </c>
      <c r="F226" s="158">
        <v>9.3745990000000001E-2</v>
      </c>
      <c r="G226" s="161">
        <v>8.1120920267939167E-6</v>
      </c>
      <c r="H226" s="162">
        <v>-0.10960343507368431</v>
      </c>
      <c r="I226" s="163">
        <v>-0.91935485771846381</v>
      </c>
    </row>
    <row r="227" spans="1:9" x14ac:dyDescent="0.25">
      <c r="A227" s="146" t="s">
        <v>38</v>
      </c>
      <c r="B227" s="158">
        <v>1.3572000000000001E-2</v>
      </c>
      <c r="C227" s="161">
        <v>1.8804826205482517E-6</v>
      </c>
      <c r="D227" s="158">
        <v>1.260526E-2</v>
      </c>
      <c r="E227" s="161">
        <v>1.1400822249305157E-6</v>
      </c>
      <c r="F227" s="158">
        <v>8.763696E-2</v>
      </c>
      <c r="G227" s="161">
        <v>7.58346127091364E-6</v>
      </c>
      <c r="H227" s="162">
        <v>5.9524119296230307</v>
      </c>
      <c r="I227" s="163">
        <v>5.4571883289124665</v>
      </c>
    </row>
    <row r="228" spans="1:9" x14ac:dyDescent="0.25">
      <c r="A228" s="146" t="s">
        <v>47</v>
      </c>
      <c r="B228" s="158">
        <v>0.24994664999999999</v>
      </c>
      <c r="C228" s="161">
        <v>3.4631618876308328E-5</v>
      </c>
      <c r="D228" s="158">
        <v>0.11162722999999999</v>
      </c>
      <c r="E228" s="161">
        <v>1.009612024989809E-5</v>
      </c>
      <c r="F228" s="158">
        <v>7.8768110000000002E-2</v>
      </c>
      <c r="G228" s="161">
        <v>6.8160158860835131E-6</v>
      </c>
      <c r="H228" s="162">
        <v>-0.29436473519946693</v>
      </c>
      <c r="I228" s="163">
        <v>-0.6848603091899812</v>
      </c>
    </row>
    <row r="229" spans="1:9" x14ac:dyDescent="0.25">
      <c r="A229" s="146" t="s">
        <v>58</v>
      </c>
      <c r="B229" s="158">
        <v>2.3402199999999996E-3</v>
      </c>
      <c r="C229" s="161">
        <v>3.2425162380337673E-7</v>
      </c>
      <c r="D229" s="158">
        <v>1.6771150000000002E-2</v>
      </c>
      <c r="E229" s="161">
        <v>1.5168659755247746E-6</v>
      </c>
      <c r="F229" s="158">
        <v>7.3756809999999992E-2</v>
      </c>
      <c r="G229" s="161">
        <v>6.3823746522144976E-6</v>
      </c>
      <c r="H229" s="162">
        <v>3.3978385501292392</v>
      </c>
      <c r="I229" s="163">
        <v>30.517041132884945</v>
      </c>
    </row>
    <row r="230" spans="1:9" x14ac:dyDescent="0.25">
      <c r="A230" s="146" t="s">
        <v>63</v>
      </c>
      <c r="B230" s="158">
        <v>0.41252469000000003</v>
      </c>
      <c r="C230" s="161">
        <v>5.7157788836726729E-5</v>
      </c>
      <c r="D230" s="158">
        <v>7.7350219999999997E-2</v>
      </c>
      <c r="E230" s="161">
        <v>6.9959374829606739E-6</v>
      </c>
      <c r="F230" s="158">
        <v>6.1990410000000003E-2</v>
      </c>
      <c r="G230" s="161">
        <v>5.3641964920172683E-6</v>
      </c>
      <c r="H230" s="162">
        <v>-0.1985748715388268</v>
      </c>
      <c r="I230" s="163">
        <v>-0.84972921257149481</v>
      </c>
    </row>
    <row r="231" spans="1:9" x14ac:dyDescent="0.25">
      <c r="A231" s="146" t="s">
        <v>166</v>
      </c>
      <c r="B231" s="158">
        <v>0</v>
      </c>
      <c r="C231" s="161">
        <v>0</v>
      </c>
      <c r="D231" s="158">
        <v>0.45205959000000001</v>
      </c>
      <c r="E231" s="161">
        <v>4.0886511120625575E-5</v>
      </c>
      <c r="F231" s="158">
        <v>6.1192830000000004E-2</v>
      </c>
      <c r="G231" s="161">
        <v>5.2951797547815715E-6</v>
      </c>
      <c r="H231" s="162">
        <v>-0.86463547869872648</v>
      </c>
      <c r="I231" s="163" t="s">
        <v>629</v>
      </c>
    </row>
    <row r="232" spans="1:9" x14ac:dyDescent="0.25">
      <c r="A232" s="146" t="s">
        <v>57</v>
      </c>
      <c r="B232" s="158">
        <v>0.12478202000000001</v>
      </c>
      <c r="C232" s="161">
        <v>1.7289302974278248E-5</v>
      </c>
      <c r="D232" s="158">
        <v>5.1718500000000004E-3</v>
      </c>
      <c r="E232" s="161">
        <v>4.6776776163338857E-7</v>
      </c>
      <c r="F232" s="158">
        <v>4.7213049999999999E-2</v>
      </c>
      <c r="G232" s="161">
        <v>4.0854718848840629E-6</v>
      </c>
      <c r="H232" s="162">
        <v>8.1288513781335485</v>
      </c>
      <c r="I232" s="163">
        <v>-0.62163579336189623</v>
      </c>
    </row>
    <row r="233" spans="1:9" x14ac:dyDescent="0.25">
      <c r="A233" s="146" t="s">
        <v>66</v>
      </c>
      <c r="B233" s="158">
        <v>1.0089030000000001E-2</v>
      </c>
      <c r="C233" s="161">
        <v>1.39789607818965E-6</v>
      </c>
      <c r="D233" s="158">
        <v>1.4166700000000001E-3</v>
      </c>
      <c r="E233" s="161">
        <v>1.2813066018410678E-7</v>
      </c>
      <c r="F233" s="158">
        <v>4.52462E-2</v>
      </c>
      <c r="G233" s="161">
        <v>3.9152750775016931E-6</v>
      </c>
      <c r="H233" s="162">
        <v>30.938418968425957</v>
      </c>
      <c r="I233" s="163">
        <v>3.484692780178074</v>
      </c>
    </row>
    <row r="234" spans="1:9" x14ac:dyDescent="0.25">
      <c r="A234" s="146" t="s">
        <v>131</v>
      </c>
      <c r="B234" s="158">
        <v>0.12386279</v>
      </c>
      <c r="C234" s="161">
        <v>1.716193810253594E-5</v>
      </c>
      <c r="D234" s="158">
        <v>1.8666310000000002E-2</v>
      </c>
      <c r="E234" s="161">
        <v>1.6882736441805037E-6</v>
      </c>
      <c r="F234" s="158">
        <v>4.1945169999999997E-2</v>
      </c>
      <c r="G234" s="161">
        <v>3.6296280952338907E-6</v>
      </c>
      <c r="H234" s="162">
        <v>1.2471056143394166</v>
      </c>
      <c r="I234" s="164" t="s">
        <v>357</v>
      </c>
    </row>
    <row r="235" spans="1:9" x14ac:dyDescent="0.25">
      <c r="A235" s="146" t="s">
        <v>178</v>
      </c>
      <c r="B235" s="158">
        <v>1.221E-2</v>
      </c>
      <c r="C235" s="161">
        <v>1.6917692894852751E-6</v>
      </c>
      <c r="D235" s="158">
        <v>2.3465200000000002E-2</v>
      </c>
      <c r="E235" s="161">
        <v>2.1223090538742982E-6</v>
      </c>
      <c r="F235" s="158">
        <v>4.1464819999999999E-2</v>
      </c>
      <c r="G235" s="161">
        <v>3.5880621209978682E-6</v>
      </c>
      <c r="H235" s="162">
        <v>0.76707720368886667</v>
      </c>
      <c r="I235" s="163">
        <v>2.3959721539721537</v>
      </c>
    </row>
    <row r="236" spans="1:9" x14ac:dyDescent="0.25">
      <c r="A236" s="146" t="s">
        <v>165</v>
      </c>
      <c r="B236" s="158">
        <v>0</v>
      </c>
      <c r="C236" s="161">
        <v>0</v>
      </c>
      <c r="D236" s="158">
        <v>0.36112371000000004</v>
      </c>
      <c r="E236" s="161">
        <v>3.2661819174849418E-5</v>
      </c>
      <c r="F236" s="158">
        <v>3.1752179999999998E-2</v>
      </c>
      <c r="G236" s="161">
        <v>2.7476013236547531E-6</v>
      </c>
      <c r="H236" s="162">
        <v>-0.91207395382596179</v>
      </c>
      <c r="I236" s="163" t="s">
        <v>629</v>
      </c>
    </row>
    <row r="237" spans="1:9" x14ac:dyDescent="0.25">
      <c r="A237" s="146" t="s">
        <v>163</v>
      </c>
      <c r="B237" s="158">
        <v>0</v>
      </c>
      <c r="C237" s="161">
        <v>0</v>
      </c>
      <c r="D237" s="158">
        <v>0.4100589</v>
      </c>
      <c r="E237" s="161">
        <v>3.708776043211801E-5</v>
      </c>
      <c r="F237" s="158">
        <v>2.1758580000000003E-2</v>
      </c>
      <c r="G237" s="161">
        <v>1.8828283037211256E-6</v>
      </c>
      <c r="H237" s="162">
        <v>-0.94693791550433359</v>
      </c>
      <c r="I237" s="164" t="s">
        <v>357</v>
      </c>
    </row>
    <row r="238" spans="1:9" x14ac:dyDescent="0.25">
      <c r="A238" s="146" t="s">
        <v>100</v>
      </c>
      <c r="B238" s="158">
        <v>0.20461187</v>
      </c>
      <c r="C238" s="161">
        <v>2.8350211132690701E-5</v>
      </c>
      <c r="D238" s="158">
        <v>5.7309019999999995E-2</v>
      </c>
      <c r="E238" s="161">
        <v>5.1833119689865513E-6</v>
      </c>
      <c r="F238" s="158">
        <v>1.7301179999999999E-2</v>
      </c>
      <c r="G238" s="161">
        <v>1.4971175229161947E-6</v>
      </c>
      <c r="H238" s="162">
        <v>-0.6981072089524476</v>
      </c>
      <c r="I238" s="163">
        <v>-0.91544390850833823</v>
      </c>
    </row>
    <row r="239" spans="1:9" x14ac:dyDescent="0.25">
      <c r="A239" s="146" t="s">
        <v>87</v>
      </c>
      <c r="B239" s="158">
        <v>1.9238609099999999</v>
      </c>
      <c r="C239" s="161">
        <v>2.6656255567397171E-4</v>
      </c>
      <c r="D239" s="158">
        <v>0.16503848000000002</v>
      </c>
      <c r="E239" s="161">
        <v>1.4926898570719718E-5</v>
      </c>
      <c r="F239" s="158">
        <v>1.7000830000000001E-2</v>
      </c>
      <c r="G239" s="161">
        <v>1.4711274316040487E-6</v>
      </c>
      <c r="H239" s="162">
        <v>-0.89698869015274496</v>
      </c>
      <c r="I239" s="164" t="s">
        <v>357</v>
      </c>
    </row>
    <row r="240" spans="1:9" x14ac:dyDescent="0.25">
      <c r="A240" s="146" t="s">
        <v>161</v>
      </c>
      <c r="B240" s="158">
        <v>2.2330000000000002E-3</v>
      </c>
      <c r="C240" s="161">
        <v>3.0939564483379359E-7</v>
      </c>
      <c r="D240" s="158">
        <v>2.1646509999999997E-2</v>
      </c>
      <c r="E240" s="161">
        <v>1.9578177112396456E-6</v>
      </c>
      <c r="F240" s="158">
        <v>1.6186229999999999E-2</v>
      </c>
      <c r="G240" s="161">
        <v>1.400637908105216E-6</v>
      </c>
      <c r="H240" s="165" t="s">
        <v>357</v>
      </c>
      <c r="I240" s="164" t="s">
        <v>357</v>
      </c>
    </row>
    <row r="241" spans="1:9" x14ac:dyDescent="0.25">
      <c r="A241" s="146" t="s">
        <v>44</v>
      </c>
      <c r="B241" s="158">
        <v>2.9883699999999997E-3</v>
      </c>
      <c r="C241" s="161">
        <v>4.1405672331032848E-7</v>
      </c>
      <c r="D241" s="158">
        <v>6.0184019999999998E-2</v>
      </c>
      <c r="E241" s="161">
        <v>5.4433412263501629E-6</v>
      </c>
      <c r="F241" s="158">
        <v>1.513314E-2</v>
      </c>
      <c r="G241" s="161">
        <v>1.3095112050590761E-6</v>
      </c>
      <c r="H241" s="162">
        <v>-0.74855219043194521</v>
      </c>
      <c r="I241" s="163">
        <v>4.0640114845216626</v>
      </c>
    </row>
    <row r="242" spans="1:9" x14ac:dyDescent="0.25">
      <c r="A242" s="146" t="s">
        <v>51</v>
      </c>
      <c r="B242" s="158">
        <v>0</v>
      </c>
      <c r="C242" s="161">
        <v>0</v>
      </c>
      <c r="D242" s="158">
        <v>2.065782E-2</v>
      </c>
      <c r="E242" s="161">
        <v>1.8683956846438793E-6</v>
      </c>
      <c r="F242" s="158">
        <v>1.4266249999999999E-2</v>
      </c>
      <c r="G242" s="161">
        <v>1.2344968875708573E-6</v>
      </c>
      <c r="H242" s="162">
        <v>-0.30940196012938448</v>
      </c>
      <c r="I242" s="163" t="s">
        <v>629</v>
      </c>
    </row>
    <row r="243" spans="1:9" x14ac:dyDescent="0.25">
      <c r="A243" s="146" t="s">
        <v>54</v>
      </c>
      <c r="B243" s="158">
        <v>0</v>
      </c>
      <c r="C243" s="161">
        <v>0</v>
      </c>
      <c r="D243" s="158">
        <v>0</v>
      </c>
      <c r="E243" s="161">
        <v>0</v>
      </c>
      <c r="F243" s="158">
        <v>1.3866690000000001E-2</v>
      </c>
      <c r="G243" s="161">
        <v>1.1999218887871678E-6</v>
      </c>
      <c r="H243" s="162" t="s">
        <v>629</v>
      </c>
      <c r="I243" s="163" t="s">
        <v>629</v>
      </c>
    </row>
    <row r="244" spans="1:9" x14ac:dyDescent="0.25">
      <c r="A244" s="146" t="s">
        <v>8</v>
      </c>
      <c r="B244" s="158">
        <v>0</v>
      </c>
      <c r="C244" s="161">
        <v>0</v>
      </c>
      <c r="D244" s="158">
        <v>0.83404210999999995</v>
      </c>
      <c r="E244" s="161">
        <v>7.5434904512444948E-5</v>
      </c>
      <c r="F244" s="158">
        <v>1.1604740000000001E-2</v>
      </c>
      <c r="G244" s="161">
        <v>1.0041892866779308E-6</v>
      </c>
      <c r="H244" s="162">
        <v>-0.98608614617791901</v>
      </c>
      <c r="I244" s="163" t="s">
        <v>629</v>
      </c>
    </row>
    <row r="245" spans="1:9" x14ac:dyDescent="0.25">
      <c r="A245" s="146" t="s">
        <v>56</v>
      </c>
      <c r="B245" s="158">
        <v>3.1605460000000002E-2</v>
      </c>
      <c r="C245" s="161">
        <v>4.379127486327214E-6</v>
      </c>
      <c r="D245" s="158">
        <v>0.24351906000000001</v>
      </c>
      <c r="E245" s="161">
        <v>2.2025071417629447E-5</v>
      </c>
      <c r="F245" s="158">
        <v>8.3083600000000007E-3</v>
      </c>
      <c r="G245" s="161">
        <v>7.1894468138566256E-7</v>
      </c>
      <c r="H245" s="162">
        <v>-0.96588209563555316</v>
      </c>
      <c r="I245" s="163">
        <v>-0.73712263640522868</v>
      </c>
    </row>
    <row r="246" spans="1:9" x14ac:dyDescent="0.25">
      <c r="A246" s="146" t="s">
        <v>65</v>
      </c>
      <c r="B246" s="158">
        <v>2.0000000000000002E-5</v>
      </c>
      <c r="C246" s="161">
        <v>2.771120867297748E-9</v>
      </c>
      <c r="D246" s="158">
        <v>0</v>
      </c>
      <c r="E246" s="161">
        <v>0</v>
      </c>
      <c r="F246" s="158">
        <v>6.94E-3</v>
      </c>
      <c r="G246" s="161">
        <v>6.0053681939835277E-7</v>
      </c>
      <c r="H246" s="162" t="s">
        <v>629</v>
      </c>
      <c r="I246" s="163">
        <v>345.99999999999994</v>
      </c>
    </row>
    <row r="247" spans="1:9" x14ac:dyDescent="0.25">
      <c r="A247" s="146" t="s">
        <v>1</v>
      </c>
      <c r="B247" s="158">
        <v>0.82822393000000005</v>
      </c>
      <c r="C247" s="161">
        <v>1.1475543076091746E-4</v>
      </c>
      <c r="D247" s="158">
        <v>0.55637029000000005</v>
      </c>
      <c r="E247" s="161">
        <v>5.0320888114044159E-5</v>
      </c>
      <c r="F247" s="158">
        <v>5.9307299999999995E-3</v>
      </c>
      <c r="G247" s="161">
        <v>5.132019785173476E-7</v>
      </c>
      <c r="H247" s="165" t="s">
        <v>357</v>
      </c>
      <c r="I247" s="163">
        <v>-0.99283921921937224</v>
      </c>
    </row>
    <row r="248" spans="1:9" x14ac:dyDescent="0.25">
      <c r="A248" s="146" t="s">
        <v>41</v>
      </c>
      <c r="B248" s="158">
        <v>0.35867900000000003</v>
      </c>
      <c r="C248" s="161">
        <v>4.9697143078074449E-5</v>
      </c>
      <c r="D248" s="158">
        <v>0</v>
      </c>
      <c r="E248" s="161">
        <v>0</v>
      </c>
      <c r="F248" s="158">
        <v>3.0152600000000001E-3</v>
      </c>
      <c r="G248" s="161">
        <v>2.6091853747248951E-7</v>
      </c>
      <c r="H248" s="165" t="s">
        <v>357</v>
      </c>
      <c r="I248" s="164" t="s">
        <v>357</v>
      </c>
    </row>
    <row r="249" spans="1:9" x14ac:dyDescent="0.25">
      <c r="A249" s="146" t="s">
        <v>261</v>
      </c>
      <c r="B249" s="158">
        <v>0</v>
      </c>
      <c r="C249" s="161">
        <v>0</v>
      </c>
      <c r="D249" s="158">
        <v>0.17143274</v>
      </c>
      <c r="E249" s="161">
        <v>1.550522715478575E-5</v>
      </c>
      <c r="F249" s="158">
        <v>2.7920000000000002E-3</v>
      </c>
      <c r="G249" s="161">
        <v>2.4159925068590793E-7</v>
      </c>
      <c r="H249" s="162">
        <v>-0.98371372936114765</v>
      </c>
      <c r="I249" s="164" t="s">
        <v>357</v>
      </c>
    </row>
    <row r="250" spans="1:9" x14ac:dyDescent="0.25">
      <c r="A250" s="146" t="s">
        <v>46</v>
      </c>
      <c r="B250" s="158">
        <v>1.1583309999999999E-2</v>
      </c>
      <c r="C250" s="161">
        <v>1.6049376026689338E-6</v>
      </c>
      <c r="D250" s="158">
        <v>3.1494399999999999E-2</v>
      </c>
      <c r="E250" s="161">
        <v>2.848509719343483E-6</v>
      </c>
      <c r="F250" s="158">
        <v>8.1875000000000003E-4</v>
      </c>
      <c r="G250" s="161">
        <v>7.0848634132910849E-8</v>
      </c>
      <c r="H250" s="165" t="s">
        <v>357</v>
      </c>
      <c r="I250" s="163">
        <v>-0.92931640437836849</v>
      </c>
    </row>
    <row r="251" spans="1:9" x14ac:dyDescent="0.25">
      <c r="A251" s="146" t="s">
        <v>72</v>
      </c>
      <c r="B251" s="158">
        <v>8.064E-3</v>
      </c>
      <c r="C251" s="161">
        <v>1.117315933694452E-6</v>
      </c>
      <c r="D251" s="158">
        <v>0</v>
      </c>
      <c r="E251" s="161">
        <v>0</v>
      </c>
      <c r="F251" s="158">
        <v>7.0799999999999997E-4</v>
      </c>
      <c r="G251" s="161">
        <v>6.1265139500581226E-8</v>
      </c>
      <c r="H251" s="165" t="s">
        <v>357</v>
      </c>
      <c r="I251" s="163">
        <v>-0.91220238095238093</v>
      </c>
    </row>
    <row r="252" spans="1:9" x14ac:dyDescent="0.25">
      <c r="A252" s="146" t="s">
        <v>15</v>
      </c>
      <c r="B252" s="158">
        <v>0</v>
      </c>
      <c r="C252" s="161">
        <v>0</v>
      </c>
      <c r="D252" s="158">
        <v>0.23425000000000001</v>
      </c>
      <c r="E252" s="161">
        <v>2.1186731665191619E-5</v>
      </c>
      <c r="F252" s="158">
        <v>0</v>
      </c>
      <c r="G252" s="161">
        <v>0</v>
      </c>
      <c r="H252" s="165" t="s">
        <v>357</v>
      </c>
      <c r="I252" s="163" t="s">
        <v>629</v>
      </c>
    </row>
    <row r="253" spans="1:9" x14ac:dyDescent="0.25">
      <c r="A253" s="146" t="s">
        <v>40</v>
      </c>
      <c r="B253" s="158">
        <v>2.1941614399999998</v>
      </c>
      <c r="C253" s="161">
        <v>3.0401432763020375E-4</v>
      </c>
      <c r="D253" s="158">
        <v>0.46462912000000001</v>
      </c>
      <c r="E253" s="161">
        <v>4.2023361747168049E-5</v>
      </c>
      <c r="F253" s="158">
        <v>0</v>
      </c>
      <c r="G253" s="161">
        <v>0</v>
      </c>
      <c r="H253" s="165" t="s">
        <v>357</v>
      </c>
      <c r="I253" s="164" t="s">
        <v>357</v>
      </c>
    </row>
    <row r="254" spans="1:9" x14ac:dyDescent="0.25">
      <c r="A254" s="146" t="s">
        <v>52</v>
      </c>
      <c r="B254" s="158">
        <v>0</v>
      </c>
      <c r="C254" s="161">
        <v>0</v>
      </c>
      <c r="D254" s="158">
        <v>0</v>
      </c>
      <c r="E254" s="161">
        <v>0</v>
      </c>
      <c r="F254" s="158">
        <v>0</v>
      </c>
      <c r="G254" s="161">
        <v>0</v>
      </c>
      <c r="H254" s="165" t="s">
        <v>357</v>
      </c>
      <c r="I254" s="164" t="s">
        <v>357</v>
      </c>
    </row>
    <row r="255" spans="1:9" x14ac:dyDescent="0.25">
      <c r="A255" s="146" t="s">
        <v>68</v>
      </c>
      <c r="B255" s="158">
        <v>0</v>
      </c>
      <c r="C255" s="161">
        <v>0</v>
      </c>
      <c r="D255" s="158">
        <v>0</v>
      </c>
      <c r="E255" s="161">
        <v>0</v>
      </c>
      <c r="F255" s="158">
        <v>0</v>
      </c>
      <c r="G255" s="161">
        <v>0</v>
      </c>
      <c r="H255" s="162" t="s">
        <v>629</v>
      </c>
      <c r="I255" s="164" t="s">
        <v>357</v>
      </c>
    </row>
    <row r="256" spans="1:9" x14ac:dyDescent="0.25">
      <c r="A256" s="146" t="s">
        <v>70</v>
      </c>
      <c r="B256" s="158">
        <v>0</v>
      </c>
      <c r="C256" s="161">
        <v>0</v>
      </c>
      <c r="D256" s="158">
        <v>0</v>
      </c>
      <c r="E256" s="161">
        <v>0</v>
      </c>
      <c r="F256" s="158">
        <v>0</v>
      </c>
      <c r="G256" s="161">
        <v>0</v>
      </c>
      <c r="H256" s="165" t="s">
        <v>357</v>
      </c>
      <c r="I256" s="164" t="s">
        <v>357</v>
      </c>
    </row>
    <row r="257" spans="1:9" x14ac:dyDescent="0.25">
      <c r="A257" s="146" t="s">
        <v>78</v>
      </c>
      <c r="B257" s="158">
        <v>0.51511399999999996</v>
      </c>
      <c r="C257" s="161">
        <v>7.1372157721860604E-5</v>
      </c>
      <c r="D257" s="158">
        <v>0</v>
      </c>
      <c r="E257" s="161">
        <v>0</v>
      </c>
      <c r="F257" s="158">
        <v>0</v>
      </c>
      <c r="G257" s="161">
        <v>0</v>
      </c>
      <c r="H257" s="165" t="s">
        <v>357</v>
      </c>
      <c r="I257" s="164" t="s">
        <v>357</v>
      </c>
    </row>
    <row r="258" spans="1:9" x14ac:dyDescent="0.25">
      <c r="A258" s="146" t="s">
        <v>85</v>
      </c>
      <c r="B258" s="158">
        <v>0</v>
      </c>
      <c r="C258" s="161">
        <v>0</v>
      </c>
      <c r="D258" s="158">
        <v>1.8408999999999998E-2</v>
      </c>
      <c r="E258" s="161">
        <v>1.6650012517588578E-6</v>
      </c>
      <c r="F258" s="158">
        <v>0</v>
      </c>
      <c r="G258" s="161">
        <v>0</v>
      </c>
      <c r="H258" s="165" t="s">
        <v>357</v>
      </c>
      <c r="I258" s="164" t="s">
        <v>357</v>
      </c>
    </row>
    <row r="259" spans="1:9" s="2" customFormat="1" ht="14" x14ac:dyDescent="0.3">
      <c r="A259" s="146" t="s">
        <v>86</v>
      </c>
      <c r="B259" s="158">
        <v>0</v>
      </c>
      <c r="C259" s="161">
        <v>0</v>
      </c>
      <c r="D259" s="158">
        <v>0</v>
      </c>
      <c r="E259" s="161">
        <v>0</v>
      </c>
      <c r="F259" s="158">
        <v>0</v>
      </c>
      <c r="G259" s="161">
        <v>0</v>
      </c>
      <c r="H259" s="165" t="s">
        <v>357</v>
      </c>
      <c r="I259" s="164" t="s">
        <v>357</v>
      </c>
    </row>
    <row r="260" spans="1:9" x14ac:dyDescent="0.25">
      <c r="A260" s="146" t="s">
        <v>115</v>
      </c>
      <c r="B260" s="158">
        <v>0</v>
      </c>
      <c r="C260" s="161">
        <v>0</v>
      </c>
      <c r="D260" s="158">
        <v>0</v>
      </c>
      <c r="E260" s="161">
        <v>0</v>
      </c>
      <c r="F260" s="158">
        <v>0</v>
      </c>
      <c r="G260" s="161">
        <v>0</v>
      </c>
      <c r="H260" s="165" t="s">
        <v>357</v>
      </c>
      <c r="I260" s="164" t="s">
        <v>357</v>
      </c>
    </row>
    <row r="261" spans="1:9" x14ac:dyDescent="0.25">
      <c r="A261" s="146" t="s">
        <v>127</v>
      </c>
      <c r="B261" s="158">
        <v>0</v>
      </c>
      <c r="C261" s="161">
        <v>0</v>
      </c>
      <c r="D261" s="158">
        <v>7.8487520000000005E-2</v>
      </c>
      <c r="E261" s="161">
        <v>7.0988005349257648E-6</v>
      </c>
      <c r="F261" s="158">
        <v>0</v>
      </c>
      <c r="G261" s="161">
        <v>0</v>
      </c>
      <c r="H261" s="165" t="s">
        <v>357</v>
      </c>
      <c r="I261" s="164" t="s">
        <v>357</v>
      </c>
    </row>
    <row r="262" spans="1:9" x14ac:dyDescent="0.25">
      <c r="A262" s="146" t="s">
        <v>167</v>
      </c>
      <c r="B262" s="158">
        <v>0</v>
      </c>
      <c r="C262" s="161">
        <v>0</v>
      </c>
      <c r="D262" s="158">
        <v>0</v>
      </c>
      <c r="E262" s="161">
        <v>0</v>
      </c>
      <c r="F262" s="158">
        <v>0</v>
      </c>
      <c r="G262" s="161">
        <v>0</v>
      </c>
      <c r="H262" s="165" t="s">
        <v>357</v>
      </c>
      <c r="I262" s="164" t="s">
        <v>357</v>
      </c>
    </row>
    <row r="263" spans="1:9" x14ac:dyDescent="0.25">
      <c r="A263" s="146" t="s">
        <v>168</v>
      </c>
      <c r="B263" s="158">
        <v>0</v>
      </c>
      <c r="C263" s="161">
        <v>0</v>
      </c>
      <c r="D263" s="158">
        <v>0.02</v>
      </c>
      <c r="E263" s="161">
        <v>1.8088991816599033E-6</v>
      </c>
      <c r="F263" s="158">
        <v>0</v>
      </c>
      <c r="G263" s="161">
        <v>0</v>
      </c>
      <c r="H263" s="162">
        <v>-1</v>
      </c>
      <c r="I263" s="163" t="s">
        <v>629</v>
      </c>
    </row>
    <row r="264" spans="1:9" x14ac:dyDescent="0.25">
      <c r="A264" s="146" t="s">
        <v>246</v>
      </c>
      <c r="B264" s="158">
        <v>0</v>
      </c>
      <c r="C264" s="161">
        <v>0</v>
      </c>
      <c r="D264" s="158">
        <v>0</v>
      </c>
      <c r="E264" s="161">
        <v>0</v>
      </c>
      <c r="F264" s="158">
        <v>0</v>
      </c>
      <c r="G264" s="161">
        <v>0</v>
      </c>
      <c r="H264" s="165" t="s">
        <v>357</v>
      </c>
      <c r="I264" s="164" t="s">
        <v>357</v>
      </c>
    </row>
    <row r="265" spans="1:9" x14ac:dyDescent="0.25">
      <c r="A265" s="146" t="s">
        <v>258</v>
      </c>
      <c r="B265" s="158">
        <v>0</v>
      </c>
      <c r="C265" s="161">
        <v>0</v>
      </c>
      <c r="D265" s="158">
        <v>0</v>
      </c>
      <c r="E265" s="161">
        <v>0</v>
      </c>
      <c r="F265" s="158">
        <v>0</v>
      </c>
      <c r="G265" s="161">
        <v>0</v>
      </c>
      <c r="H265" s="165" t="s">
        <v>357</v>
      </c>
      <c r="I265" s="164" t="s">
        <v>357</v>
      </c>
    </row>
    <row r="266" spans="1:9" x14ac:dyDescent="0.25">
      <c r="A266" s="146" t="s">
        <v>259</v>
      </c>
      <c r="B266" s="158">
        <v>0</v>
      </c>
      <c r="C266" s="161">
        <v>0</v>
      </c>
      <c r="D266" s="158">
        <v>0</v>
      </c>
      <c r="E266" s="161">
        <v>0</v>
      </c>
      <c r="F266" s="158">
        <v>0</v>
      </c>
      <c r="G266" s="161">
        <v>0</v>
      </c>
      <c r="H266" s="165" t="s">
        <v>357</v>
      </c>
      <c r="I266" s="164" t="s">
        <v>357</v>
      </c>
    </row>
    <row r="267" spans="1:9" x14ac:dyDescent="0.25">
      <c r="A267" s="146" t="s">
        <v>260</v>
      </c>
      <c r="B267" s="158">
        <v>9.8999999999999994E-5</v>
      </c>
      <c r="C267" s="161">
        <v>1.3717048293123851E-8</v>
      </c>
      <c r="D267" s="158">
        <v>0</v>
      </c>
      <c r="E267" s="161">
        <v>0</v>
      </c>
      <c r="F267" s="158">
        <v>0</v>
      </c>
      <c r="G267" s="161">
        <v>0</v>
      </c>
      <c r="H267" s="165" t="s">
        <v>357</v>
      </c>
      <c r="I267" s="164" t="s">
        <v>357</v>
      </c>
    </row>
    <row r="268" spans="1:9" x14ac:dyDescent="0.25">
      <c r="A268" s="146" t="s">
        <v>263</v>
      </c>
      <c r="B268" s="158">
        <v>0</v>
      </c>
      <c r="C268" s="161">
        <v>0</v>
      </c>
      <c r="D268" s="158">
        <v>0</v>
      </c>
      <c r="E268" s="161">
        <v>0</v>
      </c>
      <c r="F268" s="158">
        <v>0</v>
      </c>
      <c r="G268" s="161">
        <v>0</v>
      </c>
      <c r="H268" s="165" t="s">
        <v>357</v>
      </c>
      <c r="I268" s="164" t="s">
        <v>357</v>
      </c>
    </row>
    <row r="269" spans="1:9" ht="14" x14ac:dyDescent="0.3">
      <c r="A269" s="146" t="s">
        <v>266</v>
      </c>
      <c r="B269" s="95">
        <v>7217.2961620049991</v>
      </c>
      <c r="C269" s="166">
        <v>1</v>
      </c>
      <c r="D269" s="95">
        <v>11056.448144139998</v>
      </c>
      <c r="E269" s="166">
        <v>1</v>
      </c>
      <c r="F269" s="95">
        <v>11556.32723228</v>
      </c>
      <c r="G269" s="166">
        <v>1</v>
      </c>
      <c r="H269" s="167">
        <v>4.5211543673267407E-2</v>
      </c>
      <c r="I269" s="168">
        <v>0.6011989771346169</v>
      </c>
    </row>
  </sheetData>
  <mergeCells count="7">
    <mergeCell ref="K2:L2"/>
    <mergeCell ref="A3:A4"/>
    <mergeCell ref="B3:C3"/>
    <mergeCell ref="D3:E3"/>
    <mergeCell ref="F3:G3"/>
    <mergeCell ref="H3:H4"/>
    <mergeCell ref="I3:I4"/>
  </mergeCells>
  <hyperlinks>
    <hyperlink ref="K1" location="'Table of Content'!A1" display="Table of Content" xr:uid="{00000000-0004-0000-0D00-000000000000}"/>
    <hyperlink ref="K2" location="'Table of Content'!A1" display="Table of Content" xr:uid="{00000000-0004-0000-0D00-000001000000}"/>
  </hyperlink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589"/>
  <sheetViews>
    <sheetView workbookViewId="0">
      <selection activeCell="H2" sqref="H2:I2"/>
    </sheetView>
  </sheetViews>
  <sheetFormatPr defaultColWidth="8.7265625" defaultRowHeight="13.5" x14ac:dyDescent="0.25"/>
  <cols>
    <col min="1" max="1" width="29.453125" style="3" bestFit="1" customWidth="1"/>
    <col min="2" max="2" width="28.1796875" style="3" bestFit="1" customWidth="1"/>
    <col min="3" max="4" width="13.08984375" style="3" bestFit="1" customWidth="1"/>
    <col min="5" max="5" width="22.1796875" style="3" bestFit="1" customWidth="1"/>
    <col min="6" max="6" width="16.7265625" style="3" bestFit="1" customWidth="1"/>
    <col min="7" max="16384" width="8.7265625" style="3"/>
  </cols>
  <sheetData>
    <row r="1" spans="1:9" ht="14" x14ac:dyDescent="0.3">
      <c r="A1" s="270" t="s">
        <v>450</v>
      </c>
      <c r="B1" s="270"/>
      <c r="C1" s="270"/>
    </row>
    <row r="2" spans="1:9" ht="14" x14ac:dyDescent="0.3">
      <c r="A2" s="23"/>
      <c r="B2" s="23"/>
      <c r="C2" s="23"/>
      <c r="H2" s="269" t="s">
        <v>353</v>
      </c>
      <c r="I2" s="269"/>
    </row>
    <row r="3" spans="1:9" ht="34.5" customHeight="1" x14ac:dyDescent="0.25">
      <c r="A3" s="170" t="s">
        <v>416</v>
      </c>
      <c r="B3" s="170" t="s">
        <v>401</v>
      </c>
      <c r="C3" s="170" t="s">
        <v>264</v>
      </c>
      <c r="D3" s="170" t="s">
        <v>417</v>
      </c>
      <c r="E3" s="170" t="s">
        <v>638</v>
      </c>
      <c r="F3" s="170" t="s">
        <v>355</v>
      </c>
    </row>
    <row r="4" spans="1:9" ht="13.5" customHeight="1" x14ac:dyDescent="0.25">
      <c r="A4" s="146" t="s">
        <v>464</v>
      </c>
      <c r="B4" s="169">
        <v>971836422.44000006</v>
      </c>
      <c r="C4" s="169">
        <v>1326951.94</v>
      </c>
      <c r="D4" s="169"/>
      <c r="E4" s="169"/>
      <c r="F4" s="169">
        <v>405209867.98000002</v>
      </c>
    </row>
    <row r="5" spans="1:9" ht="13.5" customHeight="1" x14ac:dyDescent="0.25">
      <c r="A5" s="146" t="s">
        <v>468</v>
      </c>
      <c r="B5" s="169"/>
      <c r="C5" s="169">
        <v>150839512.18000001</v>
      </c>
      <c r="D5" s="169"/>
      <c r="E5" s="169"/>
      <c r="F5" s="169">
        <v>51337267.210000001</v>
      </c>
    </row>
    <row r="6" spans="1:9" ht="13.5" customHeight="1" x14ac:dyDescent="0.25">
      <c r="A6" s="146" t="s">
        <v>330</v>
      </c>
      <c r="B6" s="169">
        <v>152602995.02000001</v>
      </c>
      <c r="C6" s="169">
        <v>66799626.18</v>
      </c>
      <c r="D6" s="169"/>
      <c r="E6" s="169">
        <v>534036438</v>
      </c>
      <c r="F6" s="169">
        <v>24539483</v>
      </c>
    </row>
    <row r="7" spans="1:9" ht="13.5" customHeight="1" x14ac:dyDescent="0.25">
      <c r="A7" s="146" t="s">
        <v>331</v>
      </c>
      <c r="B7" s="169"/>
      <c r="C7" s="169"/>
      <c r="D7" s="169"/>
      <c r="E7" s="169"/>
      <c r="F7" s="169">
        <v>12863585.880000001</v>
      </c>
    </row>
    <row r="8" spans="1:9" ht="13.5" customHeight="1" x14ac:dyDescent="0.25">
      <c r="A8" s="146" t="s">
        <v>480</v>
      </c>
      <c r="B8" s="169"/>
      <c r="C8" s="169">
        <v>10309461.59</v>
      </c>
      <c r="D8" s="169"/>
      <c r="E8" s="169"/>
      <c r="F8" s="169">
        <v>10372294</v>
      </c>
    </row>
    <row r="9" spans="1:9" ht="13.5" customHeight="1" x14ac:dyDescent="0.25">
      <c r="A9" s="146" t="s">
        <v>479</v>
      </c>
      <c r="B9" s="169"/>
      <c r="C9" s="169">
        <v>23579473.050000001</v>
      </c>
      <c r="D9" s="169"/>
      <c r="E9" s="169"/>
      <c r="F9" s="169">
        <v>4711697.21</v>
      </c>
    </row>
    <row r="10" spans="1:9" ht="13.5" customHeight="1" x14ac:dyDescent="0.25">
      <c r="A10" s="146" t="s">
        <v>469</v>
      </c>
      <c r="B10" s="169"/>
      <c r="C10" s="169">
        <v>82966463.849999994</v>
      </c>
      <c r="D10" s="169"/>
      <c r="E10" s="169"/>
      <c r="F10" s="169">
        <v>2437692.06</v>
      </c>
    </row>
    <row r="11" spans="1:9" ht="13.5" customHeight="1" x14ac:dyDescent="0.25">
      <c r="A11" s="146" t="s">
        <v>511</v>
      </c>
      <c r="B11" s="169"/>
      <c r="C11" s="169"/>
      <c r="D11" s="169"/>
      <c r="E11" s="169"/>
      <c r="F11" s="169">
        <v>499292</v>
      </c>
    </row>
    <row r="12" spans="1:9" ht="13.5" customHeight="1" x14ac:dyDescent="0.25">
      <c r="A12" s="146" t="s">
        <v>476</v>
      </c>
      <c r="B12" s="169">
        <v>179187618.58000001</v>
      </c>
      <c r="C12" s="169"/>
      <c r="D12" s="169"/>
      <c r="E12" s="169"/>
      <c r="F12" s="169">
        <v>250954</v>
      </c>
    </row>
    <row r="13" spans="1:9" ht="13.5" customHeight="1" x14ac:dyDescent="0.25">
      <c r="A13" s="146" t="s">
        <v>474</v>
      </c>
      <c r="B13" s="169"/>
      <c r="C13" s="169"/>
      <c r="D13" s="169"/>
      <c r="E13" s="169">
        <v>4800</v>
      </c>
      <c r="F13" s="169">
        <v>218876.28</v>
      </c>
    </row>
    <row r="14" spans="1:9" ht="13.5" customHeight="1" x14ac:dyDescent="0.25">
      <c r="A14" s="146" t="s">
        <v>465</v>
      </c>
      <c r="B14" s="169"/>
      <c r="C14" s="169">
        <v>36823382.299999997</v>
      </c>
      <c r="D14" s="169"/>
      <c r="E14" s="169"/>
      <c r="F14" s="169">
        <v>176778.06</v>
      </c>
    </row>
    <row r="15" spans="1:9" ht="13.5" customHeight="1" x14ac:dyDescent="0.25">
      <c r="A15" s="146" t="s">
        <v>486</v>
      </c>
      <c r="B15" s="169">
        <v>10350</v>
      </c>
      <c r="C15" s="169">
        <v>4321064.43</v>
      </c>
      <c r="D15" s="169"/>
      <c r="E15" s="169"/>
      <c r="F15" s="169">
        <v>40911.550000000003</v>
      </c>
    </row>
    <row r="16" spans="1:9" ht="13.5" customHeight="1" x14ac:dyDescent="0.25">
      <c r="A16" s="146" t="s">
        <v>488</v>
      </c>
      <c r="B16" s="169"/>
      <c r="C16" s="169"/>
      <c r="D16" s="169"/>
      <c r="E16" s="169"/>
      <c r="F16" s="169">
        <v>40497.61</v>
      </c>
    </row>
    <row r="17" spans="1:6" ht="13.5" customHeight="1" x14ac:dyDescent="0.25">
      <c r="A17" s="146" t="s">
        <v>500</v>
      </c>
      <c r="B17" s="169"/>
      <c r="C17" s="169"/>
      <c r="D17" s="169"/>
      <c r="E17" s="169"/>
      <c r="F17" s="169">
        <v>3430</v>
      </c>
    </row>
    <row r="18" spans="1:6" ht="13.5" customHeight="1" x14ac:dyDescent="0.25">
      <c r="A18" s="146" t="s">
        <v>520</v>
      </c>
      <c r="B18" s="169"/>
      <c r="C18" s="169"/>
      <c r="D18" s="169"/>
      <c r="E18" s="169"/>
      <c r="F18" s="169">
        <v>1080</v>
      </c>
    </row>
    <row r="19" spans="1:6" ht="13.5" customHeight="1" x14ac:dyDescent="0.25">
      <c r="A19" s="146" t="s">
        <v>475</v>
      </c>
      <c r="B19" s="169">
        <v>108048390.06999999</v>
      </c>
      <c r="C19" s="169"/>
      <c r="D19" s="169"/>
      <c r="E19" s="169"/>
      <c r="F19" s="169">
        <v>482</v>
      </c>
    </row>
    <row r="20" spans="1:6" ht="13.5" customHeight="1" x14ac:dyDescent="0.25">
      <c r="A20" s="146" t="s">
        <v>471</v>
      </c>
      <c r="B20" s="169">
        <v>151982746.12</v>
      </c>
      <c r="C20" s="169"/>
      <c r="D20" s="169"/>
      <c r="E20" s="169"/>
      <c r="F20" s="169">
        <v>210</v>
      </c>
    </row>
    <row r="21" spans="1:6" ht="13.5" customHeight="1" x14ac:dyDescent="0.25">
      <c r="A21" s="146" t="s">
        <v>472</v>
      </c>
      <c r="B21" s="169"/>
      <c r="C21" s="169">
        <v>33655211.850000001</v>
      </c>
      <c r="D21" s="169"/>
      <c r="E21" s="169"/>
      <c r="F21" s="169">
        <v>150</v>
      </c>
    </row>
    <row r="22" spans="1:6" ht="13.5" customHeight="1" x14ac:dyDescent="0.25">
      <c r="A22" s="146" t="s">
        <v>481</v>
      </c>
      <c r="B22" s="169"/>
      <c r="C22" s="169">
        <v>1812496.76</v>
      </c>
      <c r="D22" s="169"/>
      <c r="E22" s="169"/>
      <c r="F22" s="169">
        <v>65</v>
      </c>
    </row>
    <row r="23" spans="1:6" ht="13.5" customHeight="1" x14ac:dyDescent="0.25">
      <c r="A23" s="146" t="s">
        <v>490</v>
      </c>
      <c r="B23" s="169"/>
      <c r="C23" s="169"/>
      <c r="D23" s="169"/>
      <c r="E23" s="169"/>
      <c r="F23" s="169">
        <v>65</v>
      </c>
    </row>
    <row r="24" spans="1:6" x14ac:dyDescent="0.25">
      <c r="A24" s="146" t="s">
        <v>477</v>
      </c>
      <c r="B24" s="169">
        <v>143766698.43000001</v>
      </c>
      <c r="C24" s="169"/>
      <c r="D24" s="169"/>
      <c r="E24" s="169"/>
      <c r="F24" s="169">
        <v>60</v>
      </c>
    </row>
    <row r="25" spans="1:6" x14ac:dyDescent="0.25">
      <c r="A25" s="146" t="s">
        <v>498</v>
      </c>
      <c r="B25" s="169">
        <v>12000</v>
      </c>
      <c r="C25" s="169"/>
      <c r="D25" s="169"/>
      <c r="E25" s="169"/>
      <c r="F25" s="169">
        <v>40</v>
      </c>
    </row>
    <row r="26" spans="1:6" x14ac:dyDescent="0.25">
      <c r="A26" s="146" t="s">
        <v>467</v>
      </c>
      <c r="B26" s="169"/>
      <c r="C26" s="169">
        <v>287897716.95999998</v>
      </c>
      <c r="D26" s="169"/>
      <c r="E26" s="169"/>
      <c r="F26" s="169"/>
    </row>
    <row r="27" spans="1:6" x14ac:dyDescent="0.25">
      <c r="A27" s="146" t="s">
        <v>478</v>
      </c>
      <c r="B27" s="169"/>
      <c r="C27" s="169">
        <v>31858337.539999999</v>
      </c>
      <c r="D27" s="169"/>
      <c r="E27" s="169"/>
      <c r="F27" s="169"/>
    </row>
    <row r="28" spans="1:6" x14ac:dyDescent="0.25">
      <c r="A28" s="146" t="s">
        <v>482</v>
      </c>
      <c r="B28" s="169"/>
      <c r="C28" s="169">
        <v>17555769.530000001</v>
      </c>
      <c r="D28" s="169"/>
      <c r="E28" s="169"/>
      <c r="F28" s="169"/>
    </row>
    <row r="29" spans="1:6" x14ac:dyDescent="0.25">
      <c r="A29" s="146" t="s">
        <v>483</v>
      </c>
      <c r="B29" s="169"/>
      <c r="C29" s="169">
        <v>11709953.5</v>
      </c>
      <c r="D29" s="169"/>
      <c r="E29" s="169"/>
      <c r="F29" s="169"/>
    </row>
    <row r="30" spans="1:6" x14ac:dyDescent="0.25">
      <c r="A30" s="146" t="s">
        <v>494</v>
      </c>
      <c r="B30" s="169"/>
      <c r="C30" s="169">
        <v>6370046.5499999998</v>
      </c>
      <c r="D30" s="169"/>
      <c r="E30" s="169"/>
      <c r="F30" s="169"/>
    </row>
    <row r="31" spans="1:6" x14ac:dyDescent="0.25">
      <c r="A31" s="146" t="s">
        <v>333</v>
      </c>
      <c r="B31" s="169"/>
      <c r="C31" s="169">
        <v>5309668.5</v>
      </c>
      <c r="D31" s="169"/>
      <c r="E31" s="169"/>
      <c r="F31" s="169"/>
    </row>
    <row r="32" spans="1:6" x14ac:dyDescent="0.25">
      <c r="A32" s="146" t="s">
        <v>503</v>
      </c>
      <c r="B32" s="169">
        <v>109000</v>
      </c>
      <c r="C32" s="169">
        <v>2677051.4</v>
      </c>
      <c r="D32" s="169"/>
      <c r="E32" s="169"/>
      <c r="F32" s="169"/>
    </row>
    <row r="33" spans="1:6" x14ac:dyDescent="0.25">
      <c r="A33" s="146" t="s">
        <v>508</v>
      </c>
      <c r="B33" s="169"/>
      <c r="C33" s="169">
        <v>976323.72</v>
      </c>
      <c r="D33" s="169"/>
      <c r="E33" s="169"/>
      <c r="F33" s="169"/>
    </row>
    <row r="34" spans="1:6" x14ac:dyDescent="0.25">
      <c r="A34" s="146" t="s">
        <v>473</v>
      </c>
      <c r="B34" s="169">
        <v>135029901.33000001</v>
      </c>
      <c r="C34" s="169"/>
      <c r="D34" s="169"/>
      <c r="E34" s="169"/>
      <c r="F34" s="169"/>
    </row>
    <row r="35" spans="1:6" x14ac:dyDescent="0.25">
      <c r="A35" s="146" t="s">
        <v>466</v>
      </c>
      <c r="B35" s="169">
        <v>810397.34</v>
      </c>
      <c r="C35" s="169"/>
      <c r="D35" s="169">
        <v>547616290.13</v>
      </c>
      <c r="E35" s="169"/>
      <c r="F35" s="169"/>
    </row>
    <row r="36" spans="1:6" x14ac:dyDescent="0.25">
      <c r="A36" s="146" t="s">
        <v>484</v>
      </c>
      <c r="B36" s="169">
        <v>493994.42</v>
      </c>
      <c r="C36" s="169"/>
      <c r="D36" s="169"/>
      <c r="E36" s="169"/>
      <c r="F36" s="169"/>
    </row>
    <row r="37" spans="1:6" x14ac:dyDescent="0.25">
      <c r="A37" s="146" t="s">
        <v>491</v>
      </c>
      <c r="B37" s="169">
        <v>50000</v>
      </c>
      <c r="C37" s="169"/>
      <c r="D37" s="169"/>
      <c r="E37" s="169"/>
      <c r="F37" s="169"/>
    </row>
    <row r="90" spans="1:3" x14ac:dyDescent="0.25">
      <c r="A90" s="22"/>
      <c r="B90" s="22"/>
      <c r="C90" s="22"/>
    </row>
    <row r="91" spans="1:3" x14ac:dyDescent="0.25">
      <c r="A91" s="22"/>
      <c r="B91" s="22"/>
      <c r="C91" s="22"/>
    </row>
    <row r="92" spans="1:3" x14ac:dyDescent="0.25">
      <c r="A92" s="22"/>
      <c r="B92" s="22"/>
      <c r="C92" s="22"/>
    </row>
    <row r="93" spans="1:3" x14ac:dyDescent="0.25">
      <c r="A93" s="22"/>
      <c r="B93" s="22"/>
      <c r="C93" s="22"/>
    </row>
    <row r="94" spans="1:3" x14ac:dyDescent="0.25">
      <c r="B94" s="22"/>
      <c r="C94" s="22"/>
    </row>
    <row r="95" spans="1:3" x14ac:dyDescent="0.25">
      <c r="B95" s="22"/>
      <c r="C95" s="22"/>
    </row>
    <row r="96" spans="1:3" x14ac:dyDescent="0.25">
      <c r="B96" s="22"/>
      <c r="C96" s="22"/>
    </row>
    <row r="97" spans="1:3" x14ac:dyDescent="0.25">
      <c r="B97" s="22"/>
      <c r="C97" s="22"/>
    </row>
    <row r="98" spans="1:3" x14ac:dyDescent="0.25">
      <c r="B98" s="22"/>
      <c r="C98" s="22"/>
    </row>
    <row r="99" spans="1:3" x14ac:dyDescent="0.25">
      <c r="B99" s="22"/>
      <c r="C99" s="22"/>
    </row>
    <row r="100" spans="1:3" x14ac:dyDescent="0.25">
      <c r="B100" s="22"/>
      <c r="C100" s="22"/>
    </row>
    <row r="101" spans="1:3" x14ac:dyDescent="0.25">
      <c r="B101" s="22"/>
      <c r="C101" s="22"/>
    </row>
    <row r="102" spans="1:3" x14ac:dyDescent="0.25">
      <c r="B102" s="22"/>
      <c r="C102" s="22"/>
    </row>
    <row r="103" spans="1:3" x14ac:dyDescent="0.25">
      <c r="B103" s="22"/>
      <c r="C103" s="22"/>
    </row>
    <row r="104" spans="1:3" x14ac:dyDescent="0.25">
      <c r="B104" s="22"/>
      <c r="C104" s="22"/>
    </row>
    <row r="105" spans="1:3" x14ac:dyDescent="0.25">
      <c r="B105" s="22"/>
      <c r="C105" s="22"/>
    </row>
    <row r="106" spans="1:3" x14ac:dyDescent="0.25">
      <c r="B106" s="22"/>
      <c r="C106" s="22"/>
    </row>
    <row r="107" spans="1:3" x14ac:dyDescent="0.25">
      <c r="B107" s="22"/>
      <c r="C107" s="22"/>
    </row>
    <row r="108" spans="1:3" x14ac:dyDescent="0.25">
      <c r="B108" s="22"/>
      <c r="C108" s="22"/>
    </row>
    <row r="109" spans="1:3" x14ac:dyDescent="0.25">
      <c r="B109" s="22"/>
      <c r="C109" s="22"/>
    </row>
    <row r="110" spans="1:3" x14ac:dyDescent="0.25">
      <c r="A110" s="22"/>
      <c r="B110" s="22"/>
    </row>
    <row r="111" spans="1:3" x14ac:dyDescent="0.25">
      <c r="A111" s="22"/>
      <c r="B111" s="22"/>
    </row>
    <row r="112" spans="1:3" x14ac:dyDescent="0.25">
      <c r="A112" s="22"/>
      <c r="B112" s="22"/>
    </row>
    <row r="113" spans="1:3" x14ac:dyDescent="0.25">
      <c r="A113" s="22"/>
      <c r="B113" s="22"/>
    </row>
    <row r="114" spans="1:3" x14ac:dyDescent="0.25">
      <c r="A114" s="22"/>
      <c r="B114" s="22"/>
    </row>
    <row r="115" spans="1:3" x14ac:dyDescent="0.25">
      <c r="A115" s="22"/>
      <c r="B115" s="22"/>
    </row>
    <row r="116" spans="1:3" x14ac:dyDescent="0.25">
      <c r="A116" s="22"/>
      <c r="B116" s="22"/>
    </row>
    <row r="117" spans="1:3" x14ac:dyDescent="0.25">
      <c r="A117" s="22"/>
      <c r="B117" s="22"/>
    </row>
    <row r="118" spans="1:3" x14ac:dyDescent="0.25">
      <c r="A118" s="22"/>
      <c r="B118" s="22"/>
    </row>
    <row r="119" spans="1:3" x14ac:dyDescent="0.25">
      <c r="A119" s="22"/>
      <c r="B119" s="22"/>
    </row>
    <row r="120" spans="1:3" x14ac:dyDescent="0.25">
      <c r="A120" s="22"/>
      <c r="B120" s="22"/>
    </row>
    <row r="121" spans="1:3" x14ac:dyDescent="0.25">
      <c r="A121" s="22"/>
      <c r="B121" s="22"/>
    </row>
    <row r="122" spans="1:3" x14ac:dyDescent="0.25">
      <c r="A122" s="22"/>
      <c r="B122" s="22"/>
    </row>
    <row r="123" spans="1:3" x14ac:dyDescent="0.25">
      <c r="A123" s="22"/>
      <c r="B123" s="22"/>
    </row>
    <row r="124" spans="1:3" x14ac:dyDescent="0.25">
      <c r="A124" s="22"/>
      <c r="B124" s="22"/>
    </row>
    <row r="125" spans="1:3" x14ac:dyDescent="0.25">
      <c r="A125" s="22"/>
      <c r="B125" s="22"/>
    </row>
    <row r="126" spans="1:3" x14ac:dyDescent="0.25">
      <c r="A126" s="22"/>
      <c r="B126" s="22"/>
      <c r="C126" s="22"/>
    </row>
    <row r="127" spans="1:3" x14ac:dyDescent="0.25">
      <c r="A127" s="22"/>
      <c r="B127" s="22"/>
      <c r="C127" s="22"/>
    </row>
    <row r="128" spans="1:3" x14ac:dyDescent="0.25">
      <c r="A128" s="22"/>
      <c r="B128" s="22"/>
      <c r="C128" s="22"/>
    </row>
    <row r="129" spans="1:3" x14ac:dyDescent="0.25">
      <c r="A129" s="22"/>
      <c r="B129" s="22"/>
      <c r="C129" s="22"/>
    </row>
    <row r="130" spans="1:3" x14ac:dyDescent="0.25">
      <c r="A130" s="22"/>
      <c r="B130" s="22"/>
      <c r="C130" s="22"/>
    </row>
    <row r="131" spans="1:3" x14ac:dyDescent="0.25">
      <c r="A131" s="22"/>
      <c r="B131" s="22"/>
      <c r="C131" s="22"/>
    </row>
    <row r="132" spans="1:3" x14ac:dyDescent="0.25">
      <c r="A132" s="22"/>
      <c r="B132" s="22"/>
      <c r="C132" s="22"/>
    </row>
    <row r="133" spans="1:3" x14ac:dyDescent="0.25">
      <c r="A133" s="22"/>
      <c r="B133" s="22"/>
      <c r="C133" s="22"/>
    </row>
    <row r="134" spans="1:3" x14ac:dyDescent="0.25">
      <c r="A134" s="22"/>
      <c r="B134" s="22"/>
      <c r="C134" s="22"/>
    </row>
    <row r="135" spans="1:3" x14ac:dyDescent="0.25">
      <c r="A135" s="22"/>
      <c r="B135" s="22"/>
      <c r="C135" s="22"/>
    </row>
    <row r="136" spans="1:3" x14ac:dyDescent="0.25">
      <c r="A136" s="22"/>
      <c r="B136" s="22"/>
      <c r="C136" s="22"/>
    </row>
    <row r="137" spans="1:3" x14ac:dyDescent="0.25">
      <c r="A137" s="22"/>
      <c r="B137" s="22"/>
      <c r="C137" s="22"/>
    </row>
    <row r="138" spans="1:3" x14ac:dyDescent="0.25">
      <c r="A138" s="22"/>
      <c r="B138" s="22"/>
      <c r="C138" s="22"/>
    </row>
    <row r="139" spans="1:3" x14ac:dyDescent="0.25">
      <c r="A139" s="22"/>
      <c r="B139" s="22"/>
      <c r="C139" s="22"/>
    </row>
    <row r="140" spans="1:3" x14ac:dyDescent="0.25">
      <c r="A140" s="22"/>
      <c r="B140" s="22"/>
      <c r="C140" s="22"/>
    </row>
    <row r="141" spans="1:3" x14ac:dyDescent="0.25">
      <c r="A141" s="22"/>
      <c r="B141" s="22"/>
      <c r="C141" s="22"/>
    </row>
    <row r="142" spans="1:3" x14ac:dyDescent="0.25">
      <c r="B142" s="22"/>
      <c r="C142" s="22"/>
    </row>
    <row r="143" spans="1:3" x14ac:dyDescent="0.25">
      <c r="B143" s="22"/>
      <c r="C143" s="22"/>
    </row>
    <row r="144" spans="1:3" x14ac:dyDescent="0.25">
      <c r="B144" s="22"/>
      <c r="C144" s="22"/>
    </row>
    <row r="145" spans="2:3" x14ac:dyDescent="0.25">
      <c r="B145" s="22"/>
      <c r="C145" s="22"/>
    </row>
    <row r="146" spans="2:3" x14ac:dyDescent="0.25">
      <c r="B146" s="22"/>
      <c r="C146" s="22"/>
    </row>
    <row r="147" spans="2:3" x14ac:dyDescent="0.25">
      <c r="B147" s="22"/>
      <c r="C147" s="22"/>
    </row>
    <row r="148" spans="2:3" x14ac:dyDescent="0.25">
      <c r="B148" s="22"/>
      <c r="C148" s="22"/>
    </row>
    <row r="149" spans="2:3" x14ac:dyDescent="0.25">
      <c r="B149" s="22"/>
      <c r="C149" s="22"/>
    </row>
    <row r="150" spans="2:3" x14ac:dyDescent="0.25">
      <c r="B150" s="22"/>
      <c r="C150" s="22"/>
    </row>
    <row r="151" spans="2:3" x14ac:dyDescent="0.25">
      <c r="B151" s="22"/>
      <c r="C151" s="22"/>
    </row>
    <row r="152" spans="2:3" x14ac:dyDescent="0.25">
      <c r="B152" s="22"/>
      <c r="C152" s="22"/>
    </row>
    <row r="153" spans="2:3" x14ac:dyDescent="0.25">
      <c r="B153" s="22"/>
      <c r="C153" s="22"/>
    </row>
    <row r="154" spans="2:3" x14ac:dyDescent="0.25">
      <c r="B154" s="22"/>
      <c r="C154" s="22"/>
    </row>
    <row r="155" spans="2:3" x14ac:dyDescent="0.25">
      <c r="B155" s="22"/>
      <c r="C155" s="22"/>
    </row>
    <row r="156" spans="2:3" x14ac:dyDescent="0.25">
      <c r="B156" s="22"/>
      <c r="C156" s="22"/>
    </row>
    <row r="157" spans="2:3" x14ac:dyDescent="0.25">
      <c r="B157" s="22"/>
      <c r="C157" s="22"/>
    </row>
    <row r="158" spans="2:3" x14ac:dyDescent="0.25">
      <c r="B158" s="22"/>
    </row>
    <row r="159" spans="2:3" x14ac:dyDescent="0.25">
      <c r="B159" s="22"/>
    </row>
    <row r="160" spans="2:3" x14ac:dyDescent="0.25">
      <c r="B160" s="22"/>
    </row>
    <row r="161" spans="1:3" x14ac:dyDescent="0.25">
      <c r="B161" s="22"/>
    </row>
    <row r="162" spans="1:3" x14ac:dyDescent="0.25">
      <c r="B162" s="22"/>
    </row>
    <row r="163" spans="1:3" x14ac:dyDescent="0.25">
      <c r="B163" s="22"/>
    </row>
    <row r="164" spans="1:3" x14ac:dyDescent="0.25">
      <c r="B164" s="22"/>
    </row>
    <row r="165" spans="1:3" x14ac:dyDescent="0.25">
      <c r="B165" s="22"/>
    </row>
    <row r="166" spans="1:3" x14ac:dyDescent="0.25">
      <c r="B166" s="22"/>
    </row>
    <row r="167" spans="1:3" x14ac:dyDescent="0.25">
      <c r="B167" s="22"/>
    </row>
    <row r="168" spans="1:3" x14ac:dyDescent="0.25">
      <c r="B168" s="22"/>
    </row>
    <row r="169" spans="1:3" x14ac:dyDescent="0.25">
      <c r="B169" s="22"/>
    </row>
    <row r="170" spans="1:3" x14ac:dyDescent="0.25">
      <c r="B170" s="22"/>
    </row>
    <row r="171" spans="1:3" x14ac:dyDescent="0.25">
      <c r="B171" s="22"/>
    </row>
    <row r="172" spans="1:3" x14ac:dyDescent="0.25">
      <c r="B172" s="22"/>
    </row>
    <row r="173" spans="1:3" x14ac:dyDescent="0.25">
      <c r="B173" s="22"/>
    </row>
    <row r="174" spans="1:3" x14ac:dyDescent="0.25">
      <c r="A174" s="22"/>
      <c r="B174" s="22"/>
      <c r="C174" s="22"/>
    </row>
    <row r="175" spans="1:3" x14ac:dyDescent="0.25">
      <c r="A175" s="22"/>
      <c r="B175" s="22"/>
      <c r="C175" s="22"/>
    </row>
    <row r="176" spans="1:3" x14ac:dyDescent="0.25">
      <c r="A176" s="22"/>
      <c r="B176" s="22"/>
      <c r="C176" s="22"/>
    </row>
    <row r="177" spans="1:3" x14ac:dyDescent="0.25">
      <c r="A177" s="22"/>
      <c r="B177" s="22"/>
      <c r="C177" s="22"/>
    </row>
    <row r="178" spans="1:3" x14ac:dyDescent="0.25">
      <c r="A178" s="22"/>
      <c r="B178" s="22"/>
      <c r="C178" s="22"/>
    </row>
    <row r="179" spans="1:3" x14ac:dyDescent="0.25">
      <c r="A179" s="22"/>
      <c r="B179" s="22"/>
      <c r="C179" s="22"/>
    </row>
    <row r="180" spans="1:3" x14ac:dyDescent="0.25">
      <c r="A180" s="22"/>
      <c r="B180" s="22"/>
      <c r="C180" s="22"/>
    </row>
    <row r="181" spans="1:3" x14ac:dyDescent="0.25">
      <c r="A181" s="22"/>
      <c r="B181" s="22"/>
      <c r="C181" s="22"/>
    </row>
    <row r="182" spans="1:3" x14ac:dyDescent="0.25">
      <c r="A182" s="22"/>
      <c r="B182" s="22"/>
      <c r="C182" s="22"/>
    </row>
    <row r="183" spans="1:3" x14ac:dyDescent="0.25">
      <c r="A183" s="22"/>
      <c r="B183" s="22"/>
      <c r="C183" s="22"/>
    </row>
    <row r="184" spans="1:3" x14ac:dyDescent="0.25">
      <c r="A184" s="22"/>
      <c r="B184" s="22"/>
      <c r="C184" s="22"/>
    </row>
    <row r="185" spans="1:3" x14ac:dyDescent="0.25">
      <c r="A185" s="22"/>
      <c r="B185" s="22"/>
      <c r="C185" s="22"/>
    </row>
    <row r="186" spans="1:3" x14ac:dyDescent="0.25">
      <c r="A186" s="22"/>
      <c r="B186" s="22"/>
      <c r="C186" s="22"/>
    </row>
    <row r="187" spans="1:3" x14ac:dyDescent="0.25">
      <c r="A187" s="22"/>
      <c r="B187" s="22"/>
      <c r="C187" s="22"/>
    </row>
    <row r="188" spans="1:3" x14ac:dyDescent="0.25">
      <c r="A188" s="22"/>
      <c r="B188" s="22"/>
      <c r="C188" s="22"/>
    </row>
    <row r="189" spans="1:3" x14ac:dyDescent="0.25">
      <c r="A189" s="22"/>
      <c r="B189" s="22"/>
      <c r="C189" s="22"/>
    </row>
    <row r="190" spans="1:3" x14ac:dyDescent="0.25">
      <c r="A190" s="22"/>
      <c r="B190" s="22"/>
      <c r="C190" s="22"/>
    </row>
    <row r="191" spans="1:3" x14ac:dyDescent="0.25">
      <c r="A191" s="22"/>
      <c r="B191" s="22"/>
      <c r="C191" s="22"/>
    </row>
    <row r="192" spans="1:3" x14ac:dyDescent="0.25">
      <c r="A192" s="22"/>
      <c r="B192" s="22"/>
      <c r="C192" s="22"/>
    </row>
    <row r="193" spans="1:3" x14ac:dyDescent="0.25">
      <c r="A193" s="22"/>
      <c r="B193" s="22"/>
      <c r="C193" s="22"/>
    </row>
    <row r="194" spans="1:3" x14ac:dyDescent="0.25">
      <c r="A194" s="22"/>
      <c r="B194" s="22"/>
      <c r="C194" s="22"/>
    </row>
    <row r="195" spans="1:3" x14ac:dyDescent="0.25">
      <c r="A195" s="22"/>
      <c r="B195" s="22"/>
      <c r="C195" s="22"/>
    </row>
    <row r="196" spans="1:3" x14ac:dyDescent="0.25">
      <c r="A196" s="22"/>
      <c r="B196" s="22"/>
      <c r="C196" s="22"/>
    </row>
    <row r="197" spans="1:3" x14ac:dyDescent="0.25">
      <c r="A197" s="22"/>
      <c r="B197" s="22"/>
      <c r="C197" s="22"/>
    </row>
    <row r="198" spans="1:3" x14ac:dyDescent="0.25">
      <c r="A198" s="22"/>
      <c r="B198" s="22"/>
      <c r="C198" s="22"/>
    </row>
    <row r="199" spans="1:3" x14ac:dyDescent="0.25">
      <c r="A199" s="22"/>
      <c r="B199" s="22"/>
      <c r="C199" s="22"/>
    </row>
    <row r="200" spans="1:3" x14ac:dyDescent="0.25">
      <c r="A200" s="22"/>
      <c r="B200" s="22"/>
      <c r="C200" s="22"/>
    </row>
    <row r="201" spans="1:3" x14ac:dyDescent="0.25">
      <c r="A201" s="22"/>
      <c r="B201" s="22"/>
      <c r="C201" s="22"/>
    </row>
    <row r="202" spans="1:3" x14ac:dyDescent="0.25">
      <c r="A202" s="22"/>
      <c r="B202" s="22"/>
      <c r="C202" s="22"/>
    </row>
    <row r="203" spans="1:3" x14ac:dyDescent="0.25">
      <c r="A203" s="22"/>
      <c r="B203" s="22"/>
      <c r="C203" s="22"/>
    </row>
    <row r="204" spans="1:3" x14ac:dyDescent="0.25">
      <c r="A204" s="22"/>
      <c r="B204" s="22"/>
      <c r="C204" s="22"/>
    </row>
    <row r="205" spans="1:3" x14ac:dyDescent="0.25">
      <c r="A205" s="22"/>
      <c r="B205" s="22"/>
      <c r="C205" s="22"/>
    </row>
    <row r="206" spans="1:3" x14ac:dyDescent="0.25">
      <c r="A206" s="22"/>
      <c r="B206" s="22"/>
      <c r="C206" s="22"/>
    </row>
    <row r="207" spans="1:3" x14ac:dyDescent="0.25">
      <c r="A207" s="22"/>
      <c r="B207" s="22"/>
      <c r="C207" s="22"/>
    </row>
    <row r="208" spans="1:3" x14ac:dyDescent="0.25">
      <c r="A208" s="22"/>
      <c r="B208" s="22"/>
      <c r="C208" s="22"/>
    </row>
    <row r="209" spans="1:3" x14ac:dyDescent="0.25">
      <c r="A209" s="22"/>
      <c r="B209" s="22"/>
      <c r="C209" s="22"/>
    </row>
    <row r="210" spans="1:3" x14ac:dyDescent="0.25">
      <c r="A210" s="22"/>
      <c r="B210" s="22"/>
      <c r="C210" s="22"/>
    </row>
    <row r="211" spans="1:3" x14ac:dyDescent="0.25">
      <c r="A211" s="22"/>
      <c r="B211" s="22"/>
      <c r="C211" s="22"/>
    </row>
    <row r="212" spans="1:3" x14ac:dyDescent="0.25">
      <c r="A212" s="22"/>
      <c r="B212" s="22"/>
      <c r="C212" s="22"/>
    </row>
    <row r="213" spans="1:3" x14ac:dyDescent="0.25">
      <c r="A213" s="22"/>
      <c r="B213" s="22"/>
      <c r="C213" s="22"/>
    </row>
    <row r="214" spans="1:3" x14ac:dyDescent="0.25">
      <c r="A214" s="22"/>
      <c r="B214" s="22"/>
      <c r="C214" s="22"/>
    </row>
    <row r="215" spans="1:3" x14ac:dyDescent="0.25">
      <c r="A215" s="22"/>
      <c r="B215" s="22"/>
      <c r="C215" s="22"/>
    </row>
    <row r="216" spans="1:3" x14ac:dyDescent="0.25">
      <c r="A216" s="22"/>
      <c r="B216" s="22"/>
      <c r="C216" s="22"/>
    </row>
    <row r="217" spans="1:3" x14ac:dyDescent="0.25">
      <c r="A217" s="22"/>
      <c r="B217" s="22"/>
      <c r="C217" s="22"/>
    </row>
    <row r="218" spans="1:3" x14ac:dyDescent="0.25">
      <c r="A218" s="22"/>
      <c r="B218" s="22"/>
      <c r="C218" s="22"/>
    </row>
    <row r="219" spans="1:3" x14ac:dyDescent="0.25">
      <c r="A219" s="22"/>
      <c r="B219" s="22"/>
      <c r="C219" s="22"/>
    </row>
    <row r="220" spans="1:3" x14ac:dyDescent="0.25">
      <c r="A220" s="22"/>
      <c r="B220" s="22"/>
      <c r="C220" s="22"/>
    </row>
    <row r="221" spans="1:3" x14ac:dyDescent="0.25">
      <c r="A221" s="22"/>
      <c r="B221" s="22"/>
      <c r="C221" s="22"/>
    </row>
    <row r="222" spans="1:3" x14ac:dyDescent="0.25">
      <c r="B222" s="22"/>
      <c r="C222" s="22"/>
    </row>
    <row r="223" spans="1:3" x14ac:dyDescent="0.25">
      <c r="B223" s="22"/>
      <c r="C223" s="22"/>
    </row>
    <row r="224" spans="1:3" x14ac:dyDescent="0.25">
      <c r="B224" s="22"/>
      <c r="C224" s="22"/>
    </row>
    <row r="225" spans="1:3" x14ac:dyDescent="0.25">
      <c r="B225" s="22"/>
      <c r="C225" s="22"/>
    </row>
    <row r="226" spans="1:3" x14ac:dyDescent="0.25">
      <c r="B226" s="22"/>
      <c r="C226" s="22"/>
    </row>
    <row r="227" spans="1:3" x14ac:dyDescent="0.25">
      <c r="B227" s="22"/>
      <c r="C227" s="22"/>
    </row>
    <row r="228" spans="1:3" x14ac:dyDescent="0.25">
      <c r="B228" s="22"/>
      <c r="C228" s="22"/>
    </row>
    <row r="229" spans="1:3" x14ac:dyDescent="0.25">
      <c r="B229" s="22"/>
      <c r="C229" s="22"/>
    </row>
    <row r="230" spans="1:3" x14ac:dyDescent="0.25">
      <c r="B230" s="22"/>
      <c r="C230" s="22"/>
    </row>
    <row r="231" spans="1:3" x14ac:dyDescent="0.25">
      <c r="B231" s="22"/>
      <c r="C231" s="22"/>
    </row>
    <row r="232" spans="1:3" x14ac:dyDescent="0.25">
      <c r="B232" s="22"/>
      <c r="C232" s="22"/>
    </row>
    <row r="233" spans="1:3" x14ac:dyDescent="0.25">
      <c r="B233" s="22"/>
      <c r="C233" s="22"/>
    </row>
    <row r="234" spans="1:3" x14ac:dyDescent="0.25">
      <c r="B234" s="22"/>
      <c r="C234" s="22"/>
    </row>
    <row r="235" spans="1:3" x14ac:dyDescent="0.25">
      <c r="B235" s="22"/>
      <c r="C235" s="22"/>
    </row>
    <row r="236" spans="1:3" x14ac:dyDescent="0.25">
      <c r="B236" s="22"/>
      <c r="C236" s="22"/>
    </row>
    <row r="237" spans="1:3" x14ac:dyDescent="0.25">
      <c r="B237" s="22"/>
      <c r="C237" s="22"/>
    </row>
    <row r="238" spans="1:3" x14ac:dyDescent="0.25">
      <c r="A238" s="22"/>
      <c r="B238" s="22"/>
    </row>
    <row r="239" spans="1:3" x14ac:dyDescent="0.25">
      <c r="A239" s="22"/>
      <c r="B239" s="22"/>
    </row>
    <row r="240" spans="1:3" x14ac:dyDescent="0.25">
      <c r="A240" s="22"/>
      <c r="B240" s="22"/>
    </row>
    <row r="241" spans="1:3" x14ac:dyDescent="0.25">
      <c r="A241" s="22"/>
      <c r="B241" s="22"/>
    </row>
    <row r="242" spans="1:3" x14ac:dyDescent="0.25">
      <c r="A242" s="22"/>
      <c r="B242" s="22"/>
    </row>
    <row r="243" spans="1:3" x14ac:dyDescent="0.25">
      <c r="A243" s="22"/>
      <c r="B243" s="22"/>
    </row>
    <row r="244" spans="1:3" x14ac:dyDescent="0.25">
      <c r="A244" s="22"/>
      <c r="B244" s="22"/>
    </row>
    <row r="245" spans="1:3" x14ac:dyDescent="0.25">
      <c r="A245" s="22"/>
      <c r="B245" s="22"/>
    </row>
    <row r="246" spans="1:3" x14ac:dyDescent="0.25">
      <c r="A246" s="22"/>
      <c r="B246" s="22"/>
    </row>
    <row r="247" spans="1:3" x14ac:dyDescent="0.25">
      <c r="A247" s="22"/>
      <c r="B247" s="22"/>
    </row>
    <row r="248" spans="1:3" x14ac:dyDescent="0.25">
      <c r="A248" s="22"/>
      <c r="B248" s="22"/>
    </row>
    <row r="249" spans="1:3" x14ac:dyDescent="0.25">
      <c r="A249" s="22"/>
      <c r="B249" s="22"/>
    </row>
    <row r="250" spans="1:3" x14ac:dyDescent="0.25">
      <c r="A250" s="22"/>
      <c r="B250" s="22"/>
    </row>
    <row r="251" spans="1:3" x14ac:dyDescent="0.25">
      <c r="A251" s="22"/>
      <c r="B251" s="22"/>
    </row>
    <row r="252" spans="1:3" x14ac:dyDescent="0.25">
      <c r="A252" s="22"/>
      <c r="B252" s="22"/>
    </row>
    <row r="253" spans="1:3" x14ac:dyDescent="0.25">
      <c r="A253" s="22"/>
      <c r="B253" s="22"/>
    </row>
    <row r="254" spans="1:3" x14ac:dyDescent="0.25">
      <c r="A254" s="22"/>
      <c r="B254" s="22"/>
      <c r="C254" s="22"/>
    </row>
    <row r="255" spans="1:3" x14ac:dyDescent="0.25">
      <c r="A255" s="22"/>
      <c r="B255" s="22"/>
      <c r="C255" s="22"/>
    </row>
    <row r="256" spans="1:3" x14ac:dyDescent="0.25">
      <c r="A256" s="22"/>
      <c r="B256" s="22"/>
      <c r="C256" s="22"/>
    </row>
    <row r="257" spans="1:3" x14ac:dyDescent="0.25">
      <c r="A257" s="22"/>
      <c r="B257" s="22"/>
      <c r="C257" s="22"/>
    </row>
    <row r="258" spans="1:3" x14ac:dyDescent="0.25">
      <c r="A258" s="22"/>
      <c r="B258" s="22"/>
      <c r="C258" s="22"/>
    </row>
    <row r="259" spans="1:3" x14ac:dyDescent="0.25">
      <c r="A259" s="22"/>
      <c r="B259" s="22"/>
      <c r="C259" s="22"/>
    </row>
    <row r="260" spans="1:3" x14ac:dyDescent="0.25">
      <c r="A260" s="22"/>
      <c r="B260" s="22"/>
      <c r="C260" s="22"/>
    </row>
    <row r="261" spans="1:3" x14ac:dyDescent="0.25">
      <c r="A261" s="22"/>
      <c r="B261" s="22"/>
      <c r="C261" s="22"/>
    </row>
    <row r="262" spans="1:3" x14ac:dyDescent="0.25">
      <c r="A262" s="22"/>
      <c r="B262" s="22"/>
      <c r="C262" s="22"/>
    </row>
    <row r="263" spans="1:3" x14ac:dyDescent="0.25">
      <c r="A263" s="22"/>
      <c r="B263" s="22"/>
      <c r="C263" s="22"/>
    </row>
    <row r="264" spans="1:3" x14ac:dyDescent="0.25">
      <c r="A264" s="22"/>
      <c r="B264" s="22"/>
      <c r="C264" s="22"/>
    </row>
    <row r="265" spans="1:3" x14ac:dyDescent="0.25">
      <c r="A265" s="22"/>
      <c r="B265" s="22"/>
      <c r="C265" s="22"/>
    </row>
    <row r="266" spans="1:3" x14ac:dyDescent="0.25">
      <c r="A266" s="22"/>
      <c r="B266" s="22"/>
      <c r="C266" s="22"/>
    </row>
    <row r="267" spans="1:3" x14ac:dyDescent="0.25">
      <c r="A267" s="22"/>
      <c r="B267" s="22"/>
      <c r="C267" s="22"/>
    </row>
    <row r="268" spans="1:3" x14ac:dyDescent="0.25">
      <c r="A268" s="22"/>
      <c r="B268" s="22"/>
      <c r="C268" s="22"/>
    </row>
    <row r="269" spans="1:3" x14ac:dyDescent="0.25">
      <c r="A269" s="22"/>
      <c r="B269" s="22"/>
      <c r="C269" s="22"/>
    </row>
    <row r="270" spans="1:3" x14ac:dyDescent="0.25">
      <c r="A270" s="22"/>
      <c r="B270" s="22"/>
      <c r="C270" s="22"/>
    </row>
    <row r="271" spans="1:3" x14ac:dyDescent="0.25">
      <c r="A271" s="22"/>
      <c r="B271" s="22"/>
      <c r="C271" s="22"/>
    </row>
    <row r="272" spans="1:3" x14ac:dyDescent="0.25">
      <c r="A272" s="22"/>
      <c r="B272" s="22"/>
      <c r="C272" s="22"/>
    </row>
    <row r="273" spans="1:3" x14ac:dyDescent="0.25">
      <c r="A273" s="22"/>
      <c r="B273" s="22"/>
      <c r="C273" s="22"/>
    </row>
    <row r="274" spans="1:3" x14ac:dyDescent="0.25">
      <c r="A274" s="22"/>
      <c r="B274" s="22"/>
      <c r="C274" s="22"/>
    </row>
    <row r="275" spans="1:3" x14ac:dyDescent="0.25">
      <c r="A275" s="22"/>
      <c r="B275" s="22"/>
      <c r="C275" s="22"/>
    </row>
    <row r="276" spans="1:3" x14ac:dyDescent="0.25">
      <c r="A276" s="22"/>
      <c r="B276" s="22"/>
      <c r="C276" s="22"/>
    </row>
    <row r="277" spans="1:3" x14ac:dyDescent="0.25">
      <c r="A277" s="22"/>
      <c r="B277" s="22"/>
      <c r="C277" s="22"/>
    </row>
    <row r="278" spans="1:3" x14ac:dyDescent="0.25">
      <c r="A278" s="22"/>
      <c r="B278" s="22"/>
      <c r="C278" s="22"/>
    </row>
    <row r="279" spans="1:3" x14ac:dyDescent="0.25">
      <c r="A279" s="22"/>
      <c r="B279" s="22"/>
      <c r="C279" s="22"/>
    </row>
    <row r="280" spans="1:3" x14ac:dyDescent="0.25">
      <c r="A280" s="22"/>
      <c r="B280" s="22"/>
      <c r="C280" s="22"/>
    </row>
    <row r="281" spans="1:3" x14ac:dyDescent="0.25">
      <c r="A281" s="22"/>
      <c r="B281" s="22"/>
      <c r="C281" s="22"/>
    </row>
    <row r="282" spans="1:3" x14ac:dyDescent="0.25">
      <c r="A282" s="22"/>
      <c r="B282" s="22"/>
      <c r="C282" s="22"/>
    </row>
    <row r="283" spans="1:3" x14ac:dyDescent="0.25">
      <c r="A283" s="22"/>
      <c r="B283" s="22"/>
      <c r="C283" s="22"/>
    </row>
    <row r="284" spans="1:3" x14ac:dyDescent="0.25">
      <c r="A284" s="22"/>
      <c r="B284" s="22"/>
      <c r="C284" s="22"/>
    </row>
    <row r="285" spans="1:3" x14ac:dyDescent="0.25">
      <c r="A285" s="22"/>
      <c r="B285" s="22"/>
      <c r="C285" s="22"/>
    </row>
    <row r="286" spans="1:3" x14ac:dyDescent="0.25">
      <c r="B286" s="22"/>
      <c r="C286" s="22"/>
    </row>
    <row r="287" spans="1:3" x14ac:dyDescent="0.25">
      <c r="B287" s="22"/>
      <c r="C287" s="22"/>
    </row>
    <row r="288" spans="1:3" x14ac:dyDescent="0.25">
      <c r="B288" s="22"/>
      <c r="C288" s="22"/>
    </row>
    <row r="289" spans="1:3" x14ac:dyDescent="0.25">
      <c r="B289" s="22"/>
      <c r="C289" s="22"/>
    </row>
    <row r="290" spans="1:3" x14ac:dyDescent="0.25">
      <c r="B290" s="22"/>
      <c r="C290" s="22"/>
    </row>
    <row r="291" spans="1:3" x14ac:dyDescent="0.25">
      <c r="B291" s="22"/>
      <c r="C291" s="22"/>
    </row>
    <row r="292" spans="1:3" x14ac:dyDescent="0.25">
      <c r="B292" s="22"/>
      <c r="C292" s="22"/>
    </row>
    <row r="293" spans="1:3" x14ac:dyDescent="0.25">
      <c r="B293" s="22"/>
      <c r="C293" s="22"/>
    </row>
    <row r="294" spans="1:3" x14ac:dyDescent="0.25">
      <c r="B294" s="22"/>
      <c r="C294" s="22"/>
    </row>
    <row r="295" spans="1:3" x14ac:dyDescent="0.25">
      <c r="B295" s="22"/>
      <c r="C295" s="22"/>
    </row>
    <row r="296" spans="1:3" x14ac:dyDescent="0.25">
      <c r="B296" s="22"/>
      <c r="C296" s="22"/>
    </row>
    <row r="297" spans="1:3" x14ac:dyDescent="0.25">
      <c r="B297" s="22"/>
      <c r="C297" s="22"/>
    </row>
    <row r="298" spans="1:3" x14ac:dyDescent="0.25">
      <c r="B298" s="22"/>
      <c r="C298" s="22"/>
    </row>
    <row r="299" spans="1:3" x14ac:dyDescent="0.25">
      <c r="B299" s="22"/>
      <c r="C299" s="22"/>
    </row>
    <row r="300" spans="1:3" x14ac:dyDescent="0.25">
      <c r="B300" s="22"/>
      <c r="C300" s="22"/>
    </row>
    <row r="301" spans="1:3" x14ac:dyDescent="0.25">
      <c r="B301" s="22"/>
      <c r="C301" s="22"/>
    </row>
    <row r="302" spans="1:3" x14ac:dyDescent="0.25">
      <c r="A302" s="22"/>
      <c r="B302" s="22"/>
      <c r="C302" s="22"/>
    </row>
    <row r="303" spans="1:3" x14ac:dyDescent="0.25">
      <c r="A303" s="22"/>
      <c r="B303" s="22"/>
      <c r="C303" s="22"/>
    </row>
    <row r="304" spans="1:3" x14ac:dyDescent="0.25">
      <c r="A304" s="22"/>
      <c r="B304" s="22"/>
      <c r="C304" s="22"/>
    </row>
    <row r="305" spans="1:3" x14ac:dyDescent="0.25">
      <c r="A305" s="22"/>
      <c r="B305" s="22"/>
      <c r="C305" s="22"/>
    </row>
    <row r="306" spans="1:3" x14ac:dyDescent="0.25">
      <c r="A306" s="22"/>
      <c r="B306" s="22"/>
      <c r="C306" s="22"/>
    </row>
    <row r="307" spans="1:3" x14ac:dyDescent="0.25">
      <c r="A307" s="22"/>
      <c r="B307" s="22"/>
      <c r="C307" s="22"/>
    </row>
    <row r="308" spans="1:3" x14ac:dyDescent="0.25">
      <c r="A308" s="22"/>
      <c r="B308" s="22"/>
      <c r="C308" s="22"/>
    </row>
    <row r="309" spans="1:3" x14ac:dyDescent="0.25">
      <c r="A309" s="22"/>
      <c r="B309" s="22"/>
      <c r="C309" s="22"/>
    </row>
    <row r="310" spans="1:3" x14ac:dyDescent="0.25">
      <c r="A310" s="22"/>
      <c r="B310" s="22"/>
      <c r="C310" s="22"/>
    </row>
    <row r="311" spans="1:3" x14ac:dyDescent="0.25">
      <c r="A311" s="22"/>
      <c r="B311" s="22"/>
      <c r="C311" s="22"/>
    </row>
    <row r="312" spans="1:3" x14ac:dyDescent="0.25">
      <c r="A312" s="22"/>
      <c r="B312" s="22"/>
      <c r="C312" s="22"/>
    </row>
    <row r="313" spans="1:3" x14ac:dyDescent="0.25">
      <c r="A313" s="22"/>
      <c r="B313" s="22"/>
      <c r="C313" s="22"/>
    </row>
    <row r="314" spans="1:3" x14ac:dyDescent="0.25">
      <c r="A314" s="22"/>
      <c r="B314" s="22"/>
      <c r="C314" s="22"/>
    </row>
    <row r="315" spans="1:3" x14ac:dyDescent="0.25">
      <c r="A315" s="22"/>
      <c r="B315" s="22"/>
      <c r="C315" s="22"/>
    </row>
    <row r="316" spans="1:3" x14ac:dyDescent="0.25">
      <c r="A316" s="22"/>
      <c r="B316" s="22"/>
      <c r="C316" s="22"/>
    </row>
    <row r="317" spans="1:3" x14ac:dyDescent="0.25">
      <c r="A317" s="22"/>
      <c r="B317" s="22"/>
      <c r="C317" s="22"/>
    </row>
    <row r="318" spans="1:3" x14ac:dyDescent="0.25">
      <c r="A318" s="22"/>
      <c r="B318" s="22"/>
    </row>
    <row r="319" spans="1:3" x14ac:dyDescent="0.25">
      <c r="A319" s="22"/>
      <c r="B319" s="22"/>
    </row>
    <row r="320" spans="1:3" x14ac:dyDescent="0.25">
      <c r="A320" s="22"/>
      <c r="B320" s="22"/>
    </row>
    <row r="321" spans="1:3" x14ac:dyDescent="0.25">
      <c r="A321" s="22"/>
      <c r="B321" s="22"/>
    </row>
    <row r="322" spans="1:3" x14ac:dyDescent="0.25">
      <c r="A322" s="22"/>
      <c r="B322" s="22"/>
    </row>
    <row r="323" spans="1:3" x14ac:dyDescent="0.25">
      <c r="A323" s="22"/>
      <c r="B323" s="22"/>
    </row>
    <row r="324" spans="1:3" x14ac:dyDescent="0.25">
      <c r="A324" s="22"/>
      <c r="B324" s="22"/>
    </row>
    <row r="325" spans="1:3" x14ac:dyDescent="0.25">
      <c r="A325" s="22"/>
      <c r="B325" s="22"/>
    </row>
    <row r="326" spans="1:3" x14ac:dyDescent="0.25">
      <c r="A326" s="22"/>
      <c r="B326" s="22"/>
    </row>
    <row r="327" spans="1:3" x14ac:dyDescent="0.25">
      <c r="A327" s="22"/>
      <c r="B327" s="22"/>
    </row>
    <row r="328" spans="1:3" x14ac:dyDescent="0.25">
      <c r="A328" s="22"/>
      <c r="B328" s="22"/>
    </row>
    <row r="329" spans="1:3" x14ac:dyDescent="0.25">
      <c r="A329" s="22"/>
      <c r="B329" s="22"/>
    </row>
    <row r="330" spans="1:3" x14ac:dyDescent="0.25">
      <c r="A330" s="22"/>
      <c r="B330" s="22"/>
    </row>
    <row r="331" spans="1:3" x14ac:dyDescent="0.25">
      <c r="A331" s="22"/>
      <c r="B331" s="22"/>
    </row>
    <row r="332" spans="1:3" x14ac:dyDescent="0.25">
      <c r="A332" s="22"/>
      <c r="B332" s="22"/>
    </row>
    <row r="333" spans="1:3" x14ac:dyDescent="0.25">
      <c r="A333" s="22"/>
      <c r="B333" s="22"/>
    </row>
    <row r="334" spans="1:3" x14ac:dyDescent="0.25">
      <c r="A334" s="22"/>
      <c r="B334" s="22"/>
      <c r="C334" s="22"/>
    </row>
    <row r="335" spans="1:3" x14ac:dyDescent="0.25">
      <c r="A335" s="22"/>
      <c r="B335" s="22"/>
      <c r="C335" s="22"/>
    </row>
    <row r="336" spans="1:3" x14ac:dyDescent="0.25">
      <c r="A336" s="22"/>
      <c r="B336" s="22"/>
      <c r="C336" s="22"/>
    </row>
    <row r="337" spans="1:3" x14ac:dyDescent="0.25">
      <c r="A337" s="22"/>
      <c r="B337" s="22"/>
      <c r="C337" s="22"/>
    </row>
    <row r="338" spans="1:3" x14ac:dyDescent="0.25">
      <c r="A338" s="22"/>
      <c r="B338" s="22"/>
      <c r="C338" s="22"/>
    </row>
    <row r="339" spans="1:3" x14ac:dyDescent="0.25">
      <c r="A339" s="22"/>
      <c r="B339" s="22"/>
      <c r="C339" s="22"/>
    </row>
    <row r="340" spans="1:3" x14ac:dyDescent="0.25">
      <c r="A340" s="22"/>
      <c r="B340" s="22"/>
      <c r="C340" s="22"/>
    </row>
    <row r="341" spans="1:3" x14ac:dyDescent="0.25">
      <c r="A341" s="22"/>
      <c r="B341" s="22"/>
      <c r="C341" s="22"/>
    </row>
    <row r="342" spans="1:3" x14ac:dyDescent="0.25">
      <c r="A342" s="22"/>
      <c r="B342" s="22"/>
      <c r="C342" s="22"/>
    </row>
    <row r="343" spans="1:3" x14ac:dyDescent="0.25">
      <c r="A343" s="22"/>
      <c r="B343" s="22"/>
      <c r="C343" s="22"/>
    </row>
    <row r="344" spans="1:3" x14ac:dyDescent="0.25">
      <c r="A344" s="22"/>
      <c r="B344" s="22"/>
      <c r="C344" s="22"/>
    </row>
    <row r="345" spans="1:3" x14ac:dyDescent="0.25">
      <c r="A345" s="22"/>
      <c r="B345" s="22"/>
      <c r="C345" s="22"/>
    </row>
    <row r="346" spans="1:3" x14ac:dyDescent="0.25">
      <c r="A346" s="22"/>
      <c r="B346" s="22"/>
      <c r="C346" s="22"/>
    </row>
    <row r="347" spans="1:3" x14ac:dyDescent="0.25">
      <c r="A347" s="22"/>
      <c r="B347" s="22"/>
      <c r="C347" s="22"/>
    </row>
    <row r="348" spans="1:3" x14ac:dyDescent="0.25">
      <c r="A348" s="22"/>
      <c r="B348" s="22"/>
      <c r="C348" s="22"/>
    </row>
    <row r="349" spans="1:3" x14ac:dyDescent="0.25">
      <c r="A349" s="22"/>
      <c r="B349" s="22"/>
      <c r="C349" s="22"/>
    </row>
    <row r="350" spans="1:3" x14ac:dyDescent="0.25">
      <c r="B350" s="22"/>
    </row>
    <row r="351" spans="1:3" x14ac:dyDescent="0.25">
      <c r="B351" s="22"/>
    </row>
    <row r="352" spans="1:3" x14ac:dyDescent="0.25">
      <c r="B352" s="22"/>
    </row>
    <row r="353" spans="1:2" x14ac:dyDescent="0.25">
      <c r="B353" s="22"/>
    </row>
    <row r="354" spans="1:2" x14ac:dyDescent="0.25">
      <c r="B354" s="22"/>
    </row>
    <row r="355" spans="1:2" x14ac:dyDescent="0.25">
      <c r="B355" s="22"/>
    </row>
    <row r="356" spans="1:2" x14ac:dyDescent="0.25">
      <c r="B356" s="22"/>
    </row>
    <row r="357" spans="1:2" x14ac:dyDescent="0.25">
      <c r="B357" s="22"/>
    </row>
    <row r="358" spans="1:2" x14ac:dyDescent="0.25">
      <c r="B358" s="22"/>
    </row>
    <row r="359" spans="1:2" x14ac:dyDescent="0.25">
      <c r="B359" s="22"/>
    </row>
    <row r="360" spans="1:2" x14ac:dyDescent="0.25">
      <c r="B360" s="22"/>
    </row>
    <row r="361" spans="1:2" x14ac:dyDescent="0.25">
      <c r="B361" s="22"/>
    </row>
    <row r="362" spans="1:2" x14ac:dyDescent="0.25">
      <c r="B362" s="22"/>
    </row>
    <row r="363" spans="1:2" x14ac:dyDescent="0.25">
      <c r="B363" s="22"/>
    </row>
    <row r="364" spans="1:2" x14ac:dyDescent="0.25">
      <c r="B364" s="22"/>
    </row>
    <row r="365" spans="1:2" x14ac:dyDescent="0.25">
      <c r="B365" s="22"/>
    </row>
    <row r="366" spans="1:2" x14ac:dyDescent="0.25">
      <c r="A366" s="22"/>
      <c r="B366" s="22"/>
    </row>
    <row r="367" spans="1:2" x14ac:dyDescent="0.25">
      <c r="A367" s="22"/>
      <c r="B367" s="22"/>
    </row>
    <row r="368" spans="1:2" x14ac:dyDescent="0.25">
      <c r="A368" s="22"/>
      <c r="B368" s="22"/>
    </row>
    <row r="369" spans="1:2" x14ac:dyDescent="0.25">
      <c r="A369" s="22"/>
      <c r="B369" s="22"/>
    </row>
    <row r="370" spans="1:2" x14ac:dyDescent="0.25">
      <c r="A370" s="22"/>
      <c r="B370" s="22"/>
    </row>
    <row r="371" spans="1:2" x14ac:dyDescent="0.25">
      <c r="A371" s="22"/>
      <c r="B371" s="22"/>
    </row>
    <row r="372" spans="1:2" x14ac:dyDescent="0.25">
      <c r="A372" s="22"/>
      <c r="B372" s="22"/>
    </row>
    <row r="373" spans="1:2" x14ac:dyDescent="0.25">
      <c r="A373" s="22"/>
      <c r="B373" s="22"/>
    </row>
    <row r="374" spans="1:2" x14ac:dyDescent="0.25">
      <c r="A374" s="22"/>
      <c r="B374" s="22"/>
    </row>
    <row r="375" spans="1:2" x14ac:dyDescent="0.25">
      <c r="A375" s="22"/>
      <c r="B375" s="22"/>
    </row>
    <row r="376" spans="1:2" x14ac:dyDescent="0.25">
      <c r="A376" s="22"/>
      <c r="B376" s="22"/>
    </row>
    <row r="377" spans="1:2" x14ac:dyDescent="0.25">
      <c r="A377" s="22"/>
      <c r="B377" s="22"/>
    </row>
    <row r="378" spans="1:2" x14ac:dyDescent="0.25">
      <c r="A378" s="22"/>
      <c r="B378" s="22"/>
    </row>
    <row r="379" spans="1:2" x14ac:dyDescent="0.25">
      <c r="A379" s="22"/>
      <c r="B379" s="22"/>
    </row>
    <row r="380" spans="1:2" x14ac:dyDescent="0.25">
      <c r="A380" s="22"/>
      <c r="B380" s="22"/>
    </row>
    <row r="381" spans="1:2" x14ac:dyDescent="0.25">
      <c r="A381" s="22"/>
      <c r="B381" s="22"/>
    </row>
    <row r="382" spans="1:2" x14ac:dyDescent="0.25">
      <c r="A382" s="22"/>
      <c r="B382" s="22"/>
    </row>
    <row r="383" spans="1:2" x14ac:dyDescent="0.25">
      <c r="A383" s="22"/>
      <c r="B383" s="22"/>
    </row>
    <row r="384" spans="1:2" x14ac:dyDescent="0.25">
      <c r="A384" s="22"/>
      <c r="B384" s="22"/>
    </row>
    <row r="385" spans="1:3" x14ac:dyDescent="0.25">
      <c r="A385" s="22"/>
      <c r="B385" s="22"/>
    </row>
    <row r="386" spans="1:3" x14ac:dyDescent="0.25">
      <c r="A386" s="22"/>
      <c r="B386" s="22"/>
    </row>
    <row r="387" spans="1:3" x14ac:dyDescent="0.25">
      <c r="A387" s="22"/>
      <c r="B387" s="22"/>
    </row>
    <row r="388" spans="1:3" x14ac:dyDescent="0.25">
      <c r="A388" s="22"/>
      <c r="B388" s="22"/>
    </row>
    <row r="389" spans="1:3" x14ac:dyDescent="0.25">
      <c r="A389" s="22"/>
      <c r="B389" s="22"/>
    </row>
    <row r="390" spans="1:3" x14ac:dyDescent="0.25">
      <c r="A390" s="22"/>
      <c r="B390" s="22"/>
    </row>
    <row r="391" spans="1:3" x14ac:dyDescent="0.25">
      <c r="A391" s="22"/>
      <c r="B391" s="22"/>
    </row>
    <row r="392" spans="1:3" x14ac:dyDescent="0.25">
      <c r="A392" s="22"/>
      <c r="B392" s="22"/>
    </row>
    <row r="393" spans="1:3" x14ac:dyDescent="0.25">
      <c r="A393" s="22"/>
      <c r="B393" s="22"/>
    </row>
    <row r="394" spans="1:3" x14ac:dyDescent="0.25">
      <c r="A394" s="22"/>
      <c r="B394" s="22"/>
    </row>
    <row r="395" spans="1:3" x14ac:dyDescent="0.25">
      <c r="A395" s="22"/>
      <c r="B395" s="22"/>
    </row>
    <row r="396" spans="1:3" x14ac:dyDescent="0.25">
      <c r="A396" s="22"/>
      <c r="B396" s="22"/>
    </row>
    <row r="397" spans="1:3" x14ac:dyDescent="0.25">
      <c r="A397" s="22"/>
      <c r="B397" s="22"/>
    </row>
    <row r="398" spans="1:3" x14ac:dyDescent="0.25">
      <c r="B398" s="22"/>
      <c r="C398" s="22"/>
    </row>
    <row r="399" spans="1:3" x14ac:dyDescent="0.25">
      <c r="B399" s="22"/>
      <c r="C399" s="22"/>
    </row>
    <row r="400" spans="1:3" x14ac:dyDescent="0.25">
      <c r="B400" s="22"/>
      <c r="C400" s="22"/>
    </row>
    <row r="401" spans="2:3" x14ac:dyDescent="0.25">
      <c r="B401" s="22"/>
      <c r="C401" s="22"/>
    </row>
    <row r="402" spans="2:3" x14ac:dyDescent="0.25">
      <c r="B402" s="22"/>
      <c r="C402" s="22"/>
    </row>
    <row r="403" spans="2:3" x14ac:dyDescent="0.25">
      <c r="B403" s="22"/>
      <c r="C403" s="22"/>
    </row>
    <row r="404" spans="2:3" x14ac:dyDescent="0.25">
      <c r="B404" s="22"/>
      <c r="C404" s="22"/>
    </row>
    <row r="405" spans="2:3" x14ac:dyDescent="0.25">
      <c r="B405" s="22"/>
      <c r="C405" s="22"/>
    </row>
    <row r="406" spans="2:3" x14ac:dyDescent="0.25">
      <c r="B406" s="22"/>
      <c r="C406" s="22"/>
    </row>
    <row r="407" spans="2:3" x14ac:dyDescent="0.25">
      <c r="B407" s="22"/>
      <c r="C407" s="22"/>
    </row>
    <row r="408" spans="2:3" x14ac:dyDescent="0.25">
      <c r="B408" s="22"/>
      <c r="C408" s="22"/>
    </row>
    <row r="409" spans="2:3" x14ac:dyDescent="0.25">
      <c r="B409" s="22"/>
      <c r="C409" s="22"/>
    </row>
    <row r="410" spans="2:3" x14ac:dyDescent="0.25">
      <c r="B410" s="22"/>
      <c r="C410" s="22"/>
    </row>
    <row r="411" spans="2:3" x14ac:dyDescent="0.25">
      <c r="B411" s="22"/>
      <c r="C411" s="22"/>
    </row>
    <row r="412" spans="2:3" x14ac:dyDescent="0.25">
      <c r="B412" s="22"/>
      <c r="C412" s="22"/>
    </row>
    <row r="413" spans="2:3" x14ac:dyDescent="0.25">
      <c r="B413" s="22"/>
      <c r="C413" s="22"/>
    </row>
    <row r="414" spans="2:3" x14ac:dyDescent="0.25">
      <c r="B414" s="22"/>
    </row>
    <row r="415" spans="2:3" x14ac:dyDescent="0.25">
      <c r="B415" s="22"/>
    </row>
    <row r="416" spans="2:3" x14ac:dyDescent="0.25">
      <c r="B416" s="22"/>
    </row>
    <row r="417" spans="2:2" x14ac:dyDescent="0.25">
      <c r="B417" s="22"/>
    </row>
    <row r="418" spans="2:2" x14ac:dyDescent="0.25">
      <c r="B418" s="22"/>
    </row>
    <row r="419" spans="2:2" x14ac:dyDescent="0.25">
      <c r="B419" s="22"/>
    </row>
    <row r="420" spans="2:2" x14ac:dyDescent="0.25">
      <c r="B420" s="22"/>
    </row>
    <row r="421" spans="2:2" x14ac:dyDescent="0.25">
      <c r="B421" s="22"/>
    </row>
    <row r="422" spans="2:2" x14ac:dyDescent="0.25">
      <c r="B422" s="22"/>
    </row>
    <row r="423" spans="2:2" x14ac:dyDescent="0.25">
      <c r="B423" s="22"/>
    </row>
    <row r="424" spans="2:2" x14ac:dyDescent="0.25">
      <c r="B424" s="22"/>
    </row>
    <row r="425" spans="2:2" x14ac:dyDescent="0.25">
      <c r="B425" s="22"/>
    </row>
    <row r="426" spans="2:2" x14ac:dyDescent="0.25">
      <c r="B426" s="22"/>
    </row>
    <row r="427" spans="2:2" x14ac:dyDescent="0.25">
      <c r="B427" s="22"/>
    </row>
    <row r="428" spans="2:2" x14ac:dyDescent="0.25">
      <c r="B428" s="22"/>
    </row>
    <row r="429" spans="2:2" x14ac:dyDescent="0.25">
      <c r="B429" s="22"/>
    </row>
    <row r="430" spans="2:2" x14ac:dyDescent="0.25">
      <c r="B430" s="22"/>
    </row>
    <row r="431" spans="2:2" x14ac:dyDescent="0.25">
      <c r="B431" s="22"/>
    </row>
    <row r="432" spans="2:2" x14ac:dyDescent="0.25">
      <c r="B432" s="22"/>
    </row>
    <row r="433" spans="1:2" x14ac:dyDescent="0.25">
      <c r="B433" s="22"/>
    </row>
    <row r="434" spans="1:2" x14ac:dyDescent="0.25">
      <c r="B434" s="22"/>
    </row>
    <row r="435" spans="1:2" x14ac:dyDescent="0.25">
      <c r="B435" s="22"/>
    </row>
    <row r="436" spans="1:2" x14ac:dyDescent="0.25">
      <c r="B436" s="22"/>
    </row>
    <row r="437" spans="1:2" x14ac:dyDescent="0.25">
      <c r="B437" s="22"/>
    </row>
    <row r="438" spans="1:2" x14ac:dyDescent="0.25">
      <c r="B438" s="22"/>
    </row>
    <row r="439" spans="1:2" x14ac:dyDescent="0.25">
      <c r="B439" s="22"/>
    </row>
    <row r="440" spans="1:2" x14ac:dyDescent="0.25">
      <c r="B440" s="22"/>
    </row>
    <row r="441" spans="1:2" x14ac:dyDescent="0.25">
      <c r="B441" s="22"/>
    </row>
    <row r="442" spans="1:2" x14ac:dyDescent="0.25">
      <c r="B442" s="22"/>
    </row>
    <row r="443" spans="1:2" x14ac:dyDescent="0.25">
      <c r="B443" s="22"/>
    </row>
    <row r="444" spans="1:2" x14ac:dyDescent="0.25">
      <c r="B444" s="22"/>
    </row>
    <row r="445" spans="1:2" x14ac:dyDescent="0.25">
      <c r="B445" s="22"/>
    </row>
    <row r="446" spans="1:2" x14ac:dyDescent="0.25">
      <c r="A446" s="22"/>
      <c r="B446" s="22"/>
    </row>
    <row r="447" spans="1:2" x14ac:dyDescent="0.25">
      <c r="A447" s="22"/>
      <c r="B447" s="22"/>
    </row>
    <row r="448" spans="1:2" x14ac:dyDescent="0.25">
      <c r="A448" s="22"/>
      <c r="B448" s="22"/>
    </row>
    <row r="449" spans="1:2" x14ac:dyDescent="0.25">
      <c r="A449" s="22"/>
      <c r="B449" s="22"/>
    </row>
    <row r="450" spans="1:2" x14ac:dyDescent="0.25">
      <c r="A450" s="22"/>
      <c r="B450" s="22"/>
    </row>
    <row r="451" spans="1:2" x14ac:dyDescent="0.25">
      <c r="A451" s="22"/>
      <c r="B451" s="22"/>
    </row>
    <row r="452" spans="1:2" x14ac:dyDescent="0.25">
      <c r="A452" s="22"/>
      <c r="B452" s="22"/>
    </row>
    <row r="453" spans="1:2" x14ac:dyDescent="0.25">
      <c r="A453" s="22"/>
      <c r="B453" s="22"/>
    </row>
    <row r="454" spans="1:2" x14ac:dyDescent="0.25">
      <c r="A454" s="22"/>
      <c r="B454" s="22"/>
    </row>
    <row r="455" spans="1:2" x14ac:dyDescent="0.25">
      <c r="A455" s="22"/>
      <c r="B455" s="22"/>
    </row>
    <row r="456" spans="1:2" x14ac:dyDescent="0.25">
      <c r="A456" s="22"/>
      <c r="B456" s="22"/>
    </row>
    <row r="457" spans="1:2" x14ac:dyDescent="0.25">
      <c r="A457" s="22"/>
      <c r="B457" s="22"/>
    </row>
    <row r="458" spans="1:2" x14ac:dyDescent="0.25">
      <c r="A458" s="22"/>
      <c r="B458" s="22"/>
    </row>
    <row r="459" spans="1:2" x14ac:dyDescent="0.25">
      <c r="A459" s="22"/>
      <c r="B459" s="22"/>
    </row>
    <row r="460" spans="1:2" x14ac:dyDescent="0.25">
      <c r="A460" s="22"/>
      <c r="B460" s="22"/>
    </row>
    <row r="461" spans="1:2" x14ac:dyDescent="0.25">
      <c r="A461" s="22"/>
      <c r="B461" s="22"/>
    </row>
    <row r="462" spans="1:2" x14ac:dyDescent="0.25">
      <c r="A462" s="22"/>
      <c r="B462" s="22"/>
    </row>
    <row r="463" spans="1:2" x14ac:dyDescent="0.25">
      <c r="A463" s="22"/>
      <c r="B463" s="22"/>
    </row>
    <row r="464" spans="1:2" x14ac:dyDescent="0.25">
      <c r="A464" s="22"/>
      <c r="B464" s="22"/>
    </row>
    <row r="465" spans="1:2" x14ac:dyDescent="0.25">
      <c r="A465" s="22"/>
      <c r="B465" s="22"/>
    </row>
    <row r="466" spans="1:2" x14ac:dyDescent="0.25">
      <c r="A466" s="22"/>
      <c r="B466" s="22"/>
    </row>
    <row r="467" spans="1:2" x14ac:dyDescent="0.25">
      <c r="A467" s="22"/>
      <c r="B467" s="22"/>
    </row>
    <row r="468" spans="1:2" x14ac:dyDescent="0.25">
      <c r="A468" s="22"/>
      <c r="B468" s="22"/>
    </row>
    <row r="469" spans="1:2" x14ac:dyDescent="0.25">
      <c r="A469" s="22"/>
      <c r="B469" s="22"/>
    </row>
    <row r="470" spans="1:2" x14ac:dyDescent="0.25">
      <c r="A470" s="22"/>
      <c r="B470" s="22"/>
    </row>
    <row r="471" spans="1:2" x14ac:dyDescent="0.25">
      <c r="A471" s="22"/>
      <c r="B471" s="22"/>
    </row>
    <row r="472" spans="1:2" x14ac:dyDescent="0.25">
      <c r="A472" s="22"/>
      <c r="B472" s="22"/>
    </row>
    <row r="473" spans="1:2" x14ac:dyDescent="0.25">
      <c r="A473" s="22"/>
      <c r="B473" s="22"/>
    </row>
    <row r="474" spans="1:2" x14ac:dyDescent="0.25">
      <c r="A474" s="22"/>
      <c r="B474" s="22"/>
    </row>
    <row r="475" spans="1:2" x14ac:dyDescent="0.25">
      <c r="A475" s="22"/>
      <c r="B475" s="22"/>
    </row>
    <row r="476" spans="1:2" x14ac:dyDescent="0.25">
      <c r="A476" s="22"/>
      <c r="B476" s="22"/>
    </row>
    <row r="477" spans="1:2" x14ac:dyDescent="0.25">
      <c r="A477" s="22"/>
      <c r="B477" s="22"/>
    </row>
    <row r="478" spans="1:2" x14ac:dyDescent="0.25">
      <c r="B478" s="22"/>
    </row>
    <row r="479" spans="1:2" x14ac:dyDescent="0.25">
      <c r="B479" s="22"/>
    </row>
    <row r="480" spans="1:2" x14ac:dyDescent="0.25">
      <c r="B480" s="22"/>
    </row>
    <row r="481" spans="2:2" x14ac:dyDescent="0.25">
      <c r="B481" s="22"/>
    </row>
    <row r="482" spans="2:2" x14ac:dyDescent="0.25">
      <c r="B482" s="22"/>
    </row>
    <row r="483" spans="2:2" x14ac:dyDescent="0.25">
      <c r="B483" s="22"/>
    </row>
    <row r="484" spans="2:2" x14ac:dyDescent="0.25">
      <c r="B484" s="22"/>
    </row>
    <row r="485" spans="2:2" x14ac:dyDescent="0.25">
      <c r="B485" s="22"/>
    </row>
    <row r="486" spans="2:2" x14ac:dyDescent="0.25">
      <c r="B486" s="22"/>
    </row>
    <row r="487" spans="2:2" x14ac:dyDescent="0.25">
      <c r="B487" s="22"/>
    </row>
    <row r="488" spans="2:2" x14ac:dyDescent="0.25">
      <c r="B488" s="22"/>
    </row>
    <row r="489" spans="2:2" x14ac:dyDescent="0.25">
      <c r="B489" s="22"/>
    </row>
    <row r="490" spans="2:2" x14ac:dyDescent="0.25">
      <c r="B490" s="22"/>
    </row>
    <row r="491" spans="2:2" x14ac:dyDescent="0.25">
      <c r="B491" s="22"/>
    </row>
    <row r="492" spans="2:2" x14ac:dyDescent="0.25">
      <c r="B492" s="22"/>
    </row>
    <row r="493" spans="2:2" x14ac:dyDescent="0.25">
      <c r="B493" s="22"/>
    </row>
    <row r="494" spans="2:2" x14ac:dyDescent="0.25">
      <c r="B494" s="22"/>
    </row>
    <row r="495" spans="2:2" x14ac:dyDescent="0.25">
      <c r="B495" s="22"/>
    </row>
    <row r="496" spans="2:2" x14ac:dyDescent="0.25">
      <c r="B496" s="22"/>
    </row>
    <row r="497" spans="1:2" x14ac:dyDescent="0.25">
      <c r="B497" s="22"/>
    </row>
    <row r="498" spans="1:2" x14ac:dyDescent="0.25">
      <c r="B498" s="22"/>
    </row>
    <row r="499" spans="1:2" x14ac:dyDescent="0.25">
      <c r="B499" s="22"/>
    </row>
    <row r="500" spans="1:2" x14ac:dyDescent="0.25">
      <c r="B500" s="22"/>
    </row>
    <row r="501" spans="1:2" x14ac:dyDescent="0.25">
      <c r="B501" s="22"/>
    </row>
    <row r="502" spans="1:2" x14ac:dyDescent="0.25">
      <c r="B502" s="22"/>
    </row>
    <row r="503" spans="1:2" x14ac:dyDescent="0.25">
      <c r="B503" s="22"/>
    </row>
    <row r="504" spans="1:2" x14ac:dyDescent="0.25">
      <c r="B504" s="22"/>
    </row>
    <row r="505" spans="1:2" x14ac:dyDescent="0.25">
      <c r="B505" s="22"/>
    </row>
    <row r="506" spans="1:2" x14ac:dyDescent="0.25">
      <c r="B506" s="22"/>
    </row>
    <row r="507" spans="1:2" x14ac:dyDescent="0.25">
      <c r="B507" s="22"/>
    </row>
    <row r="508" spans="1:2" x14ac:dyDescent="0.25">
      <c r="B508" s="22"/>
    </row>
    <row r="509" spans="1:2" x14ac:dyDescent="0.25">
      <c r="B509" s="22"/>
    </row>
    <row r="510" spans="1:2" x14ac:dyDescent="0.25">
      <c r="A510" s="22"/>
      <c r="B510" s="22"/>
    </row>
    <row r="511" spans="1:2" x14ac:dyDescent="0.25">
      <c r="A511" s="22"/>
      <c r="B511" s="22"/>
    </row>
    <row r="512" spans="1:2" x14ac:dyDescent="0.25">
      <c r="A512" s="22"/>
      <c r="B512" s="22"/>
    </row>
    <row r="513" spans="1:2" x14ac:dyDescent="0.25">
      <c r="A513" s="22"/>
      <c r="B513" s="22"/>
    </row>
    <row r="514" spans="1:2" x14ac:dyDescent="0.25">
      <c r="A514" s="22"/>
      <c r="B514" s="22"/>
    </row>
    <row r="515" spans="1:2" x14ac:dyDescent="0.25">
      <c r="A515" s="22"/>
      <c r="B515" s="22"/>
    </row>
    <row r="516" spans="1:2" x14ac:dyDescent="0.25">
      <c r="A516" s="22"/>
      <c r="B516" s="22"/>
    </row>
    <row r="517" spans="1:2" x14ac:dyDescent="0.25">
      <c r="A517" s="22"/>
      <c r="B517" s="22"/>
    </row>
    <row r="518" spans="1:2" x14ac:dyDescent="0.25">
      <c r="A518" s="22"/>
      <c r="B518" s="22"/>
    </row>
    <row r="519" spans="1:2" x14ac:dyDescent="0.25">
      <c r="A519" s="22"/>
      <c r="B519" s="22"/>
    </row>
    <row r="520" spans="1:2" x14ac:dyDescent="0.25">
      <c r="A520" s="22"/>
      <c r="B520" s="22"/>
    </row>
    <row r="521" spans="1:2" x14ac:dyDescent="0.25">
      <c r="A521" s="22"/>
      <c r="B521" s="22"/>
    </row>
    <row r="522" spans="1:2" x14ac:dyDescent="0.25">
      <c r="A522" s="22"/>
      <c r="B522" s="22"/>
    </row>
    <row r="523" spans="1:2" x14ac:dyDescent="0.25">
      <c r="A523" s="22"/>
      <c r="B523" s="22"/>
    </row>
    <row r="524" spans="1:2" x14ac:dyDescent="0.25">
      <c r="A524" s="22"/>
      <c r="B524" s="22"/>
    </row>
    <row r="525" spans="1:2" x14ac:dyDescent="0.25">
      <c r="A525" s="22"/>
      <c r="B525" s="22"/>
    </row>
    <row r="526" spans="1:2" x14ac:dyDescent="0.25">
      <c r="A526" s="22"/>
      <c r="B526" s="22"/>
    </row>
    <row r="527" spans="1:2" x14ac:dyDescent="0.25">
      <c r="A527" s="22"/>
      <c r="B527" s="22"/>
    </row>
    <row r="528" spans="1:2" x14ac:dyDescent="0.25">
      <c r="A528" s="22"/>
      <c r="B528" s="22"/>
    </row>
    <row r="529" spans="1:2" x14ac:dyDescent="0.25">
      <c r="A529" s="22"/>
      <c r="B529" s="22"/>
    </row>
    <row r="530" spans="1:2" x14ac:dyDescent="0.25">
      <c r="A530" s="22"/>
      <c r="B530" s="22"/>
    </row>
    <row r="531" spans="1:2" x14ac:dyDescent="0.25">
      <c r="A531" s="22"/>
      <c r="B531" s="22"/>
    </row>
    <row r="532" spans="1:2" x14ac:dyDescent="0.25">
      <c r="A532" s="22"/>
      <c r="B532" s="22"/>
    </row>
    <row r="533" spans="1:2" x14ac:dyDescent="0.25">
      <c r="A533" s="22"/>
      <c r="B533" s="22"/>
    </row>
    <row r="534" spans="1:2" x14ac:dyDescent="0.25">
      <c r="A534" s="22"/>
      <c r="B534" s="22"/>
    </row>
    <row r="535" spans="1:2" x14ac:dyDescent="0.25">
      <c r="A535" s="22"/>
      <c r="B535" s="22"/>
    </row>
    <row r="536" spans="1:2" x14ac:dyDescent="0.25">
      <c r="A536" s="22"/>
      <c r="B536" s="22"/>
    </row>
    <row r="537" spans="1:2" x14ac:dyDescent="0.25">
      <c r="A537" s="22"/>
      <c r="B537" s="22"/>
    </row>
    <row r="538" spans="1:2" x14ac:dyDescent="0.25">
      <c r="A538" s="22"/>
      <c r="B538" s="22"/>
    </row>
    <row r="539" spans="1:2" x14ac:dyDescent="0.25">
      <c r="A539" s="22"/>
      <c r="B539" s="22"/>
    </row>
    <row r="540" spans="1:2" x14ac:dyDescent="0.25">
      <c r="A540" s="22"/>
      <c r="B540" s="22"/>
    </row>
    <row r="541" spans="1:2" x14ac:dyDescent="0.25">
      <c r="A541" s="22"/>
      <c r="B541" s="22"/>
    </row>
    <row r="542" spans="1:2" x14ac:dyDescent="0.25">
      <c r="B542" s="22"/>
    </row>
    <row r="543" spans="1:2" x14ac:dyDescent="0.25">
      <c r="B543" s="22"/>
    </row>
    <row r="544" spans="1:2" x14ac:dyDescent="0.25">
      <c r="B544" s="22"/>
    </row>
    <row r="545" spans="2:2" x14ac:dyDescent="0.25">
      <c r="B545" s="22"/>
    </row>
    <row r="546" spans="2:2" x14ac:dyDescent="0.25">
      <c r="B546" s="22"/>
    </row>
    <row r="547" spans="2:2" x14ac:dyDescent="0.25">
      <c r="B547" s="22"/>
    </row>
    <row r="548" spans="2:2" x14ac:dyDescent="0.25">
      <c r="B548" s="22"/>
    </row>
    <row r="549" spans="2:2" x14ac:dyDescent="0.25">
      <c r="B549" s="22"/>
    </row>
    <row r="550" spans="2:2" x14ac:dyDescent="0.25">
      <c r="B550" s="22"/>
    </row>
    <row r="551" spans="2:2" x14ac:dyDescent="0.25">
      <c r="B551" s="22"/>
    </row>
    <row r="552" spans="2:2" x14ac:dyDescent="0.25">
      <c r="B552" s="22"/>
    </row>
    <row r="553" spans="2:2" x14ac:dyDescent="0.25">
      <c r="B553" s="22"/>
    </row>
    <row r="554" spans="2:2" x14ac:dyDescent="0.25">
      <c r="B554" s="22"/>
    </row>
    <row r="555" spans="2:2" x14ac:dyDescent="0.25">
      <c r="B555" s="22"/>
    </row>
    <row r="556" spans="2:2" x14ac:dyDescent="0.25">
      <c r="B556" s="22"/>
    </row>
    <row r="557" spans="2:2" x14ac:dyDescent="0.25">
      <c r="B557" s="22"/>
    </row>
    <row r="558" spans="2:2" x14ac:dyDescent="0.25">
      <c r="B558" s="22"/>
    </row>
    <row r="559" spans="2:2" x14ac:dyDescent="0.25">
      <c r="B559" s="22"/>
    </row>
    <row r="560" spans="2:2" x14ac:dyDescent="0.25">
      <c r="B560" s="22"/>
    </row>
    <row r="561" spans="2:2" x14ac:dyDescent="0.25">
      <c r="B561" s="22"/>
    </row>
    <row r="562" spans="2:2" x14ac:dyDescent="0.25">
      <c r="B562" s="22"/>
    </row>
    <row r="563" spans="2:2" x14ac:dyDescent="0.25">
      <c r="B563" s="22"/>
    </row>
    <row r="564" spans="2:2" x14ac:dyDescent="0.25">
      <c r="B564" s="22"/>
    </row>
    <row r="565" spans="2:2" x14ac:dyDescent="0.25">
      <c r="B565" s="22"/>
    </row>
    <row r="566" spans="2:2" x14ac:dyDescent="0.25">
      <c r="B566" s="22"/>
    </row>
    <row r="567" spans="2:2" x14ac:dyDescent="0.25">
      <c r="B567" s="22"/>
    </row>
    <row r="568" spans="2:2" x14ac:dyDescent="0.25">
      <c r="B568" s="22"/>
    </row>
    <row r="569" spans="2:2" x14ac:dyDescent="0.25">
      <c r="B569" s="22"/>
    </row>
    <row r="570" spans="2:2" x14ac:dyDescent="0.25">
      <c r="B570" s="22"/>
    </row>
    <row r="571" spans="2:2" x14ac:dyDescent="0.25">
      <c r="B571" s="22"/>
    </row>
    <row r="572" spans="2:2" x14ac:dyDescent="0.25">
      <c r="B572" s="22"/>
    </row>
    <row r="573" spans="2:2" x14ac:dyDescent="0.25">
      <c r="B573" s="22"/>
    </row>
    <row r="574" spans="2:2" x14ac:dyDescent="0.25">
      <c r="B574" s="22"/>
    </row>
    <row r="575" spans="2:2" x14ac:dyDescent="0.25">
      <c r="B575" s="22"/>
    </row>
    <row r="576" spans="2:2" x14ac:dyDescent="0.25">
      <c r="B576" s="22"/>
    </row>
    <row r="577" spans="2:2" x14ac:dyDescent="0.25">
      <c r="B577" s="22"/>
    </row>
    <row r="578" spans="2:2" x14ac:dyDescent="0.25">
      <c r="B578" s="22"/>
    </row>
    <row r="579" spans="2:2" x14ac:dyDescent="0.25">
      <c r="B579" s="22"/>
    </row>
    <row r="580" spans="2:2" x14ac:dyDescent="0.25">
      <c r="B580" s="22"/>
    </row>
    <row r="581" spans="2:2" x14ac:dyDescent="0.25">
      <c r="B581" s="22"/>
    </row>
    <row r="582" spans="2:2" x14ac:dyDescent="0.25">
      <c r="B582" s="22"/>
    </row>
    <row r="583" spans="2:2" x14ac:dyDescent="0.25">
      <c r="B583" s="22"/>
    </row>
    <row r="584" spans="2:2" x14ac:dyDescent="0.25">
      <c r="B584" s="22"/>
    </row>
    <row r="585" spans="2:2" x14ac:dyDescent="0.25">
      <c r="B585" s="22"/>
    </row>
    <row r="586" spans="2:2" x14ac:dyDescent="0.25">
      <c r="B586" s="22"/>
    </row>
    <row r="587" spans="2:2" x14ac:dyDescent="0.25">
      <c r="B587" s="22"/>
    </row>
    <row r="588" spans="2:2" x14ac:dyDescent="0.25">
      <c r="B588" s="22"/>
    </row>
    <row r="589" spans="2:2" x14ac:dyDescent="0.25">
      <c r="B589" s="22"/>
    </row>
  </sheetData>
  <sortState xmlns:xlrd2="http://schemas.microsoft.com/office/spreadsheetml/2017/richdata2" ref="A4:F38">
    <sortCondition descending="1" ref="F4:F38"/>
  </sortState>
  <mergeCells count="2">
    <mergeCell ref="H2:I2"/>
    <mergeCell ref="A1:C1"/>
  </mergeCells>
  <hyperlinks>
    <hyperlink ref="H2" location="'Table of Content'!A1" display="Table of Content" xr:uid="{00000000-0004-0000-0E00-000000000000}"/>
  </hyperlink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I403"/>
  <sheetViews>
    <sheetView workbookViewId="0">
      <selection activeCell="H2" sqref="H2:I2"/>
    </sheetView>
  </sheetViews>
  <sheetFormatPr defaultColWidth="8.7265625" defaultRowHeight="13.5" x14ac:dyDescent="0.25"/>
  <cols>
    <col min="1" max="1" width="31.453125" style="3" customWidth="1"/>
    <col min="2" max="2" width="34.26953125" style="3" bestFit="1" customWidth="1"/>
    <col min="3" max="3" width="18.453125" style="3" customWidth="1"/>
    <col min="4" max="4" width="20.81640625" style="3" customWidth="1"/>
    <col min="5" max="5" width="19.453125" style="3" bestFit="1" customWidth="1"/>
    <col min="6" max="6" width="18.453125" style="3" bestFit="1" customWidth="1"/>
    <col min="7" max="16384" width="8.7265625" style="3"/>
  </cols>
  <sheetData>
    <row r="1" spans="1:9" ht="14" x14ac:dyDescent="0.3">
      <c r="A1" s="270" t="s">
        <v>451</v>
      </c>
      <c r="B1" s="270"/>
      <c r="C1" s="270"/>
    </row>
    <row r="2" spans="1:9" ht="14" x14ac:dyDescent="0.3">
      <c r="A2" s="23"/>
      <c r="B2" s="23"/>
      <c r="C2" s="23"/>
      <c r="H2" s="251" t="s">
        <v>353</v>
      </c>
      <c r="I2" s="251"/>
    </row>
    <row r="3" spans="1:9" ht="40.5" x14ac:dyDescent="0.25">
      <c r="A3" s="197" t="s">
        <v>416</v>
      </c>
      <c r="B3" s="197" t="s">
        <v>401</v>
      </c>
      <c r="C3" s="197" t="s">
        <v>400</v>
      </c>
      <c r="D3" s="197" t="s">
        <v>381</v>
      </c>
      <c r="E3" s="197" t="s">
        <v>402</v>
      </c>
      <c r="F3" s="197" t="s">
        <v>62</v>
      </c>
    </row>
    <row r="4" spans="1:9" x14ac:dyDescent="0.25">
      <c r="A4" s="146" t="s">
        <v>464</v>
      </c>
      <c r="B4" s="169">
        <v>55197767.890000001</v>
      </c>
      <c r="C4" s="169">
        <v>384583153.88</v>
      </c>
      <c r="D4" s="169"/>
      <c r="E4" s="169"/>
      <c r="F4" s="169"/>
    </row>
    <row r="5" spans="1:9" x14ac:dyDescent="0.25">
      <c r="A5" s="146" t="s">
        <v>468</v>
      </c>
      <c r="B5" s="169"/>
      <c r="C5" s="169">
        <v>29175342.059999999</v>
      </c>
      <c r="D5" s="169"/>
      <c r="E5" s="169">
        <v>100</v>
      </c>
      <c r="F5" s="169">
        <v>65613427.409999996</v>
      </c>
    </row>
    <row r="6" spans="1:9" x14ac:dyDescent="0.25">
      <c r="A6" s="146" t="s">
        <v>330</v>
      </c>
      <c r="B6" s="169">
        <v>152261685.02000001</v>
      </c>
      <c r="C6" s="169">
        <v>23751562</v>
      </c>
      <c r="D6" s="169"/>
      <c r="E6" s="169">
        <v>100</v>
      </c>
      <c r="F6" s="169"/>
    </row>
    <row r="7" spans="1:9" x14ac:dyDescent="0.25">
      <c r="A7" s="146" t="s">
        <v>480</v>
      </c>
      <c r="B7" s="169"/>
      <c r="C7" s="169">
        <v>5613544</v>
      </c>
      <c r="D7" s="169"/>
      <c r="E7" s="169"/>
      <c r="F7" s="169"/>
    </row>
    <row r="8" spans="1:9" x14ac:dyDescent="0.25">
      <c r="A8" s="146" t="s">
        <v>469</v>
      </c>
      <c r="B8" s="169"/>
      <c r="C8" s="169">
        <v>2437692.06</v>
      </c>
      <c r="D8" s="169"/>
      <c r="E8" s="169"/>
      <c r="F8" s="169">
        <v>39920545.920000002</v>
      </c>
    </row>
    <row r="9" spans="1:9" x14ac:dyDescent="0.25">
      <c r="A9" s="146" t="s">
        <v>511</v>
      </c>
      <c r="B9" s="169"/>
      <c r="C9" s="169">
        <v>499292</v>
      </c>
      <c r="D9" s="169"/>
      <c r="E9" s="169"/>
      <c r="F9" s="169"/>
    </row>
    <row r="10" spans="1:9" x14ac:dyDescent="0.25">
      <c r="A10" s="146" t="s">
        <v>476</v>
      </c>
      <c r="B10" s="169">
        <v>179187618.58000001</v>
      </c>
      <c r="C10" s="169">
        <v>250954</v>
      </c>
      <c r="D10" s="169"/>
      <c r="E10" s="169"/>
      <c r="F10" s="169"/>
    </row>
    <row r="11" spans="1:9" x14ac:dyDescent="0.25">
      <c r="A11" s="146" t="s">
        <v>474</v>
      </c>
      <c r="B11" s="169"/>
      <c r="C11" s="169">
        <v>218876.28</v>
      </c>
      <c r="D11" s="169">
        <v>970</v>
      </c>
      <c r="E11" s="169"/>
      <c r="F11" s="169"/>
    </row>
    <row r="12" spans="1:9" x14ac:dyDescent="0.25">
      <c r="A12" s="146" t="s">
        <v>475</v>
      </c>
      <c r="B12" s="169">
        <v>87711895.310000002</v>
      </c>
      <c r="C12" s="169"/>
      <c r="D12" s="169"/>
      <c r="E12" s="169"/>
      <c r="F12" s="169"/>
    </row>
    <row r="13" spans="1:9" x14ac:dyDescent="0.25">
      <c r="A13" s="146" t="s">
        <v>477</v>
      </c>
      <c r="B13" s="169">
        <v>76024032.579999998</v>
      </c>
      <c r="C13" s="169"/>
      <c r="D13" s="169"/>
      <c r="E13" s="169"/>
      <c r="F13" s="169"/>
    </row>
    <row r="14" spans="1:9" x14ac:dyDescent="0.25">
      <c r="A14" s="146" t="s">
        <v>473</v>
      </c>
      <c r="B14" s="169">
        <v>51473805.5</v>
      </c>
      <c r="C14" s="169"/>
      <c r="D14" s="169"/>
      <c r="E14" s="169"/>
      <c r="F14" s="169"/>
    </row>
    <row r="15" spans="1:9" x14ac:dyDescent="0.25">
      <c r="A15" s="146" t="s">
        <v>471</v>
      </c>
      <c r="B15" s="169">
        <v>39435573.420000002</v>
      </c>
      <c r="C15" s="169"/>
      <c r="D15" s="169"/>
      <c r="E15" s="169"/>
      <c r="F15" s="169"/>
    </row>
    <row r="16" spans="1:9" x14ac:dyDescent="0.25">
      <c r="A16" s="146" t="s">
        <v>466</v>
      </c>
      <c r="B16" s="169"/>
      <c r="C16" s="169"/>
      <c r="D16" s="169">
        <v>38425385</v>
      </c>
      <c r="E16" s="169"/>
      <c r="F16" s="169"/>
    </row>
    <row r="17" spans="1:6" x14ac:dyDescent="0.25">
      <c r="A17" s="146" t="s">
        <v>470</v>
      </c>
      <c r="B17" s="169"/>
      <c r="C17" s="169"/>
      <c r="D17" s="169">
        <v>402035956.38999999</v>
      </c>
      <c r="E17" s="169"/>
      <c r="F17" s="169"/>
    </row>
    <row r="18" spans="1:6" x14ac:dyDescent="0.25">
      <c r="A18" s="146" t="s">
        <v>472</v>
      </c>
      <c r="B18" s="169"/>
      <c r="C18" s="169"/>
      <c r="D18" s="169"/>
      <c r="E18" s="169">
        <v>384862142.31999999</v>
      </c>
      <c r="F18" s="169"/>
    </row>
    <row r="22" spans="1:6" ht="13.5" customHeight="1" x14ac:dyDescent="0.25"/>
    <row r="26" spans="1:6" ht="13.5" customHeight="1" x14ac:dyDescent="0.25"/>
    <row r="36" ht="13.5" customHeight="1" x14ac:dyDescent="0.25"/>
    <row r="46" ht="13.5" customHeight="1" x14ac:dyDescent="0.25"/>
    <row r="55" spans="1:3" x14ac:dyDescent="0.25">
      <c r="A55" s="22"/>
      <c r="B55" s="22"/>
      <c r="C55" s="22"/>
    </row>
    <row r="56" spans="1:3" x14ac:dyDescent="0.25">
      <c r="A56" s="22"/>
      <c r="B56" s="22"/>
      <c r="C56" s="22"/>
    </row>
    <row r="57" spans="1:3" x14ac:dyDescent="0.25">
      <c r="A57" s="22"/>
      <c r="B57" s="22"/>
      <c r="C57" s="22"/>
    </row>
    <row r="58" spans="1:3" x14ac:dyDescent="0.25">
      <c r="A58" s="22"/>
      <c r="B58" s="22"/>
      <c r="C58" s="22"/>
    </row>
    <row r="59" spans="1:3" x14ac:dyDescent="0.25">
      <c r="A59" s="22"/>
      <c r="B59" s="22"/>
      <c r="C59" s="22"/>
    </row>
    <row r="60" spans="1:3" x14ac:dyDescent="0.25">
      <c r="A60" s="22"/>
      <c r="B60" s="22"/>
      <c r="C60" s="22"/>
    </row>
    <row r="61" spans="1:3" x14ac:dyDescent="0.25">
      <c r="A61" s="22"/>
      <c r="B61" s="22"/>
      <c r="C61" s="22"/>
    </row>
    <row r="62" spans="1:3" x14ac:dyDescent="0.25">
      <c r="A62" s="22"/>
      <c r="B62" s="22"/>
      <c r="C62" s="22"/>
    </row>
    <row r="63" spans="1:3" x14ac:dyDescent="0.25">
      <c r="A63" s="22"/>
      <c r="B63" s="22"/>
      <c r="C63" s="22"/>
    </row>
    <row r="64" spans="1:3" x14ac:dyDescent="0.25">
      <c r="A64" s="22"/>
      <c r="B64" s="22"/>
      <c r="C64" s="22"/>
    </row>
    <row r="65" spans="1:3" x14ac:dyDescent="0.25">
      <c r="A65" s="22"/>
      <c r="B65" s="22"/>
      <c r="C65" s="22"/>
    </row>
    <row r="66" spans="1:3" x14ac:dyDescent="0.25">
      <c r="A66" s="22"/>
      <c r="B66" s="22"/>
      <c r="C66" s="22"/>
    </row>
    <row r="67" spans="1:3" x14ac:dyDescent="0.25">
      <c r="A67" s="22"/>
      <c r="B67" s="22"/>
      <c r="C67" s="22"/>
    </row>
    <row r="68" spans="1:3" x14ac:dyDescent="0.25">
      <c r="A68" s="22"/>
      <c r="B68" s="22"/>
      <c r="C68" s="22"/>
    </row>
    <row r="69" spans="1:3" x14ac:dyDescent="0.25">
      <c r="A69" s="22"/>
      <c r="B69" s="22"/>
      <c r="C69" s="22"/>
    </row>
    <row r="70" spans="1:3" x14ac:dyDescent="0.25">
      <c r="A70" s="22"/>
      <c r="B70" s="22"/>
      <c r="C70" s="22"/>
    </row>
    <row r="71" spans="1:3" x14ac:dyDescent="0.25">
      <c r="A71" s="22"/>
      <c r="B71" s="22"/>
      <c r="C71" s="22"/>
    </row>
    <row r="72" spans="1:3" x14ac:dyDescent="0.25">
      <c r="A72" s="22"/>
      <c r="B72" s="22"/>
      <c r="C72" s="22"/>
    </row>
    <row r="73" spans="1:3" x14ac:dyDescent="0.25">
      <c r="A73" s="22"/>
      <c r="B73" s="22"/>
      <c r="C73" s="22"/>
    </row>
    <row r="74" spans="1:3" x14ac:dyDescent="0.25">
      <c r="B74" s="22"/>
      <c r="C74" s="22"/>
    </row>
    <row r="75" spans="1:3" x14ac:dyDescent="0.25">
      <c r="B75" s="22"/>
      <c r="C75" s="22"/>
    </row>
    <row r="76" spans="1:3" x14ac:dyDescent="0.25">
      <c r="B76" s="22"/>
      <c r="C76" s="22"/>
    </row>
    <row r="77" spans="1:3" x14ac:dyDescent="0.25">
      <c r="B77" s="22"/>
      <c r="C77" s="22"/>
    </row>
    <row r="78" spans="1:3" x14ac:dyDescent="0.25">
      <c r="B78" s="22"/>
      <c r="C78" s="22"/>
    </row>
    <row r="79" spans="1:3" x14ac:dyDescent="0.25">
      <c r="B79" s="22"/>
      <c r="C79" s="22"/>
    </row>
    <row r="80" spans="1:3" x14ac:dyDescent="0.25">
      <c r="B80" s="22"/>
      <c r="C80" s="22"/>
    </row>
    <row r="81" spans="2:3" x14ac:dyDescent="0.25">
      <c r="B81" s="22"/>
      <c r="C81" s="22"/>
    </row>
    <row r="82" spans="2:3" x14ac:dyDescent="0.25">
      <c r="B82" s="22"/>
      <c r="C82" s="22"/>
    </row>
    <row r="83" spans="2:3" x14ac:dyDescent="0.25">
      <c r="B83" s="22"/>
      <c r="C83" s="22"/>
    </row>
    <row r="84" spans="2:3" x14ac:dyDescent="0.25">
      <c r="B84" s="22"/>
      <c r="C84" s="22"/>
    </row>
    <row r="85" spans="2:3" x14ac:dyDescent="0.25">
      <c r="B85" s="22"/>
      <c r="C85" s="22"/>
    </row>
    <row r="86" spans="2:3" x14ac:dyDescent="0.25">
      <c r="B86" s="22"/>
      <c r="C86" s="22"/>
    </row>
    <row r="87" spans="2:3" x14ac:dyDescent="0.25">
      <c r="B87" s="22"/>
      <c r="C87" s="22"/>
    </row>
    <row r="88" spans="2:3" x14ac:dyDescent="0.25">
      <c r="B88" s="22"/>
      <c r="C88" s="22"/>
    </row>
    <row r="89" spans="2:3" x14ac:dyDescent="0.25">
      <c r="B89" s="22"/>
      <c r="C89" s="22"/>
    </row>
    <row r="90" spans="2:3" x14ac:dyDescent="0.25">
      <c r="B90" s="22"/>
      <c r="C90" s="22"/>
    </row>
    <row r="91" spans="2:3" x14ac:dyDescent="0.25">
      <c r="B91" s="22"/>
      <c r="C91" s="22"/>
    </row>
    <row r="92" spans="2:3" x14ac:dyDescent="0.25">
      <c r="B92" s="22"/>
      <c r="C92" s="22"/>
    </row>
    <row r="93" spans="2:3" x14ac:dyDescent="0.25">
      <c r="B93" s="22"/>
      <c r="C93" s="22"/>
    </row>
    <row r="94" spans="2:3" x14ac:dyDescent="0.25">
      <c r="B94" s="22"/>
      <c r="C94" s="22"/>
    </row>
    <row r="95" spans="2:3" x14ac:dyDescent="0.25">
      <c r="B95" s="22"/>
      <c r="C95" s="22"/>
    </row>
    <row r="96" spans="2:3" x14ac:dyDescent="0.25">
      <c r="B96" s="22"/>
      <c r="C96" s="22"/>
    </row>
    <row r="97" spans="1:3" x14ac:dyDescent="0.25">
      <c r="B97" s="22"/>
      <c r="C97" s="22"/>
    </row>
    <row r="98" spans="1:3" x14ac:dyDescent="0.25">
      <c r="B98" s="22"/>
      <c r="C98" s="22"/>
    </row>
    <row r="99" spans="1:3" x14ac:dyDescent="0.25">
      <c r="B99" s="22"/>
      <c r="C99" s="22"/>
    </row>
    <row r="100" spans="1:3" x14ac:dyDescent="0.25">
      <c r="B100" s="22"/>
      <c r="C100" s="22"/>
    </row>
    <row r="101" spans="1:3" x14ac:dyDescent="0.25">
      <c r="B101" s="22"/>
      <c r="C101" s="22"/>
    </row>
    <row r="102" spans="1:3" x14ac:dyDescent="0.25">
      <c r="B102" s="22"/>
      <c r="C102" s="22"/>
    </row>
    <row r="103" spans="1:3" x14ac:dyDescent="0.25">
      <c r="B103" s="22"/>
      <c r="C103" s="22"/>
    </row>
    <row r="104" spans="1:3" x14ac:dyDescent="0.25">
      <c r="B104" s="22"/>
      <c r="C104" s="22"/>
    </row>
    <row r="105" spans="1:3" x14ac:dyDescent="0.25">
      <c r="B105" s="22"/>
      <c r="C105" s="22"/>
    </row>
    <row r="106" spans="1:3" x14ac:dyDescent="0.25">
      <c r="A106" s="22"/>
      <c r="B106" s="22"/>
      <c r="C106" s="22"/>
    </row>
    <row r="107" spans="1:3" x14ac:dyDescent="0.25">
      <c r="A107" s="22"/>
      <c r="B107" s="22"/>
      <c r="C107" s="22"/>
    </row>
    <row r="108" spans="1:3" x14ac:dyDescent="0.25">
      <c r="A108" s="22"/>
      <c r="B108" s="22"/>
      <c r="C108" s="22"/>
    </row>
    <row r="109" spans="1:3" x14ac:dyDescent="0.25">
      <c r="A109" s="22"/>
      <c r="B109" s="22"/>
      <c r="C109" s="22"/>
    </row>
    <row r="110" spans="1:3" x14ac:dyDescent="0.25">
      <c r="A110" s="22"/>
      <c r="B110" s="22"/>
      <c r="C110" s="22"/>
    </row>
    <row r="111" spans="1:3" x14ac:dyDescent="0.25">
      <c r="A111" s="22"/>
      <c r="B111" s="22"/>
      <c r="C111" s="22"/>
    </row>
    <row r="112" spans="1:3" x14ac:dyDescent="0.25">
      <c r="A112" s="22"/>
      <c r="B112" s="22"/>
      <c r="C112" s="22"/>
    </row>
    <row r="113" spans="1:3" x14ac:dyDescent="0.25">
      <c r="A113" s="22"/>
      <c r="B113" s="22"/>
      <c r="C113" s="22"/>
    </row>
    <row r="114" spans="1:3" x14ac:dyDescent="0.25">
      <c r="A114" s="22"/>
      <c r="B114" s="22"/>
      <c r="C114" s="22"/>
    </row>
    <row r="115" spans="1:3" x14ac:dyDescent="0.25">
      <c r="A115" s="22"/>
      <c r="B115" s="22"/>
      <c r="C115" s="22"/>
    </row>
    <row r="116" spans="1:3" x14ac:dyDescent="0.25">
      <c r="A116" s="22"/>
      <c r="B116" s="22"/>
      <c r="C116" s="22"/>
    </row>
    <row r="117" spans="1:3" x14ac:dyDescent="0.25">
      <c r="A117" s="22"/>
      <c r="B117" s="22"/>
      <c r="C117" s="22"/>
    </row>
    <row r="118" spans="1:3" x14ac:dyDescent="0.25">
      <c r="A118" s="22"/>
      <c r="B118" s="22"/>
      <c r="C118" s="22"/>
    </row>
    <row r="119" spans="1:3" x14ac:dyDescent="0.25">
      <c r="A119" s="22"/>
      <c r="B119" s="22"/>
      <c r="C119" s="22"/>
    </row>
    <row r="120" spans="1:3" x14ac:dyDescent="0.25">
      <c r="A120" s="22"/>
      <c r="B120" s="22"/>
      <c r="C120" s="22"/>
    </row>
    <row r="121" spans="1:3" x14ac:dyDescent="0.25">
      <c r="A121" s="22"/>
      <c r="B121" s="22"/>
      <c r="C121" s="22"/>
    </row>
    <row r="122" spans="1:3" x14ac:dyDescent="0.25">
      <c r="A122" s="22"/>
      <c r="B122" s="22"/>
      <c r="C122" s="22"/>
    </row>
    <row r="123" spans="1:3" x14ac:dyDescent="0.25">
      <c r="A123" s="22"/>
      <c r="B123" s="22"/>
      <c r="C123" s="22"/>
    </row>
    <row r="124" spans="1:3" x14ac:dyDescent="0.25">
      <c r="A124" s="22"/>
      <c r="B124" s="22"/>
      <c r="C124" s="22"/>
    </row>
    <row r="125" spans="1:3" x14ac:dyDescent="0.25">
      <c r="A125" s="22"/>
      <c r="B125" s="22"/>
      <c r="C125" s="22"/>
    </row>
    <row r="126" spans="1:3" x14ac:dyDescent="0.25">
      <c r="A126" s="22"/>
      <c r="B126" s="22"/>
      <c r="C126" s="22"/>
    </row>
    <row r="127" spans="1:3" x14ac:dyDescent="0.25">
      <c r="A127" s="22"/>
      <c r="B127" s="22"/>
      <c r="C127" s="22"/>
    </row>
    <row r="128" spans="1:3" x14ac:dyDescent="0.25">
      <c r="A128" s="22"/>
      <c r="B128" s="22"/>
      <c r="C128" s="22"/>
    </row>
    <row r="129" spans="1:3" x14ac:dyDescent="0.25">
      <c r="A129" s="22"/>
      <c r="B129" s="22"/>
      <c r="C129" s="22"/>
    </row>
    <row r="130" spans="1:3" x14ac:dyDescent="0.25">
      <c r="A130" s="22"/>
      <c r="B130" s="22"/>
      <c r="C130" s="22"/>
    </row>
    <row r="131" spans="1:3" x14ac:dyDescent="0.25">
      <c r="A131" s="22"/>
      <c r="B131" s="22"/>
      <c r="C131" s="22"/>
    </row>
    <row r="132" spans="1:3" x14ac:dyDescent="0.25">
      <c r="A132" s="22"/>
      <c r="B132" s="22"/>
      <c r="C132" s="22"/>
    </row>
    <row r="133" spans="1:3" x14ac:dyDescent="0.25">
      <c r="A133" s="22"/>
      <c r="B133" s="22"/>
      <c r="C133" s="22"/>
    </row>
    <row r="134" spans="1:3" x14ac:dyDescent="0.25">
      <c r="A134" s="22"/>
      <c r="B134" s="22"/>
      <c r="C134" s="22"/>
    </row>
    <row r="135" spans="1:3" x14ac:dyDescent="0.25">
      <c r="A135" s="22"/>
      <c r="B135" s="22"/>
      <c r="C135" s="22"/>
    </row>
    <row r="136" spans="1:3" x14ac:dyDescent="0.25">
      <c r="A136" s="22"/>
      <c r="B136" s="22"/>
      <c r="C136" s="22"/>
    </row>
    <row r="137" spans="1:3" x14ac:dyDescent="0.25">
      <c r="A137" s="22"/>
      <c r="B137" s="22"/>
      <c r="C137" s="22"/>
    </row>
    <row r="138" spans="1:3" x14ac:dyDescent="0.25">
      <c r="B138" s="22"/>
      <c r="C138" s="22"/>
    </row>
    <row r="139" spans="1:3" x14ac:dyDescent="0.25">
      <c r="B139" s="22"/>
      <c r="C139" s="22"/>
    </row>
    <row r="140" spans="1:3" x14ac:dyDescent="0.25">
      <c r="B140" s="22"/>
      <c r="C140" s="22"/>
    </row>
    <row r="141" spans="1:3" x14ac:dyDescent="0.25">
      <c r="B141" s="22"/>
      <c r="C141" s="22"/>
    </row>
    <row r="142" spans="1:3" x14ac:dyDescent="0.25">
      <c r="B142" s="22"/>
      <c r="C142" s="22"/>
    </row>
    <row r="143" spans="1:3" x14ac:dyDescent="0.25">
      <c r="B143" s="22"/>
      <c r="C143" s="22"/>
    </row>
    <row r="144" spans="1:3" x14ac:dyDescent="0.25">
      <c r="B144" s="22"/>
      <c r="C144" s="22"/>
    </row>
    <row r="145" spans="2:3" x14ac:dyDescent="0.25">
      <c r="B145" s="22"/>
      <c r="C145" s="22"/>
    </row>
    <row r="146" spans="2:3" x14ac:dyDescent="0.25">
      <c r="B146" s="22"/>
      <c r="C146" s="22"/>
    </row>
    <row r="147" spans="2:3" x14ac:dyDescent="0.25">
      <c r="B147" s="22"/>
      <c r="C147" s="22"/>
    </row>
    <row r="148" spans="2:3" x14ac:dyDescent="0.25">
      <c r="B148" s="22"/>
      <c r="C148" s="22"/>
    </row>
    <row r="149" spans="2:3" x14ac:dyDescent="0.25">
      <c r="B149" s="22"/>
      <c r="C149" s="22"/>
    </row>
    <row r="150" spans="2:3" x14ac:dyDescent="0.25">
      <c r="B150" s="22"/>
      <c r="C150" s="22"/>
    </row>
    <row r="151" spans="2:3" x14ac:dyDescent="0.25">
      <c r="B151" s="22"/>
      <c r="C151" s="22"/>
    </row>
    <row r="152" spans="2:3" x14ac:dyDescent="0.25">
      <c r="B152" s="22"/>
      <c r="C152" s="22"/>
    </row>
    <row r="153" spans="2:3" x14ac:dyDescent="0.25">
      <c r="B153" s="22"/>
      <c r="C153" s="22"/>
    </row>
    <row r="154" spans="2:3" x14ac:dyDescent="0.25">
      <c r="B154" s="22"/>
      <c r="C154" s="22"/>
    </row>
    <row r="155" spans="2:3" x14ac:dyDescent="0.25">
      <c r="B155" s="22"/>
      <c r="C155" s="22"/>
    </row>
    <row r="156" spans="2:3" x14ac:dyDescent="0.25">
      <c r="B156" s="22"/>
      <c r="C156" s="22"/>
    </row>
    <row r="157" spans="2:3" x14ac:dyDescent="0.25">
      <c r="B157" s="22"/>
      <c r="C157" s="22"/>
    </row>
    <row r="158" spans="2:3" x14ac:dyDescent="0.25">
      <c r="B158" s="22"/>
      <c r="C158" s="22"/>
    </row>
    <row r="159" spans="2:3" x14ac:dyDescent="0.25">
      <c r="B159" s="22"/>
      <c r="C159" s="22"/>
    </row>
    <row r="160" spans="2:3" x14ac:dyDescent="0.25">
      <c r="B160" s="22"/>
      <c r="C160" s="22"/>
    </row>
    <row r="161" spans="2:3" x14ac:dyDescent="0.25">
      <c r="B161" s="22"/>
      <c r="C161" s="22"/>
    </row>
    <row r="162" spans="2:3" x14ac:dyDescent="0.25">
      <c r="B162" s="22"/>
      <c r="C162" s="22"/>
    </row>
    <row r="163" spans="2:3" x14ac:dyDescent="0.25">
      <c r="B163" s="22"/>
      <c r="C163" s="22"/>
    </row>
    <row r="164" spans="2:3" x14ac:dyDescent="0.25">
      <c r="B164" s="22"/>
      <c r="C164" s="22"/>
    </row>
    <row r="165" spans="2:3" x14ac:dyDescent="0.25">
      <c r="B165" s="22"/>
      <c r="C165" s="22"/>
    </row>
    <row r="166" spans="2:3" x14ac:dyDescent="0.25">
      <c r="B166" s="22"/>
      <c r="C166" s="22"/>
    </row>
    <row r="167" spans="2:3" x14ac:dyDescent="0.25">
      <c r="B167" s="22"/>
      <c r="C167" s="22"/>
    </row>
    <row r="168" spans="2:3" x14ac:dyDescent="0.25">
      <c r="B168" s="22"/>
      <c r="C168" s="22"/>
    </row>
    <row r="169" spans="2:3" x14ac:dyDescent="0.25">
      <c r="B169" s="22"/>
      <c r="C169" s="22"/>
    </row>
    <row r="170" spans="2:3" x14ac:dyDescent="0.25">
      <c r="B170" s="22"/>
      <c r="C170" s="22"/>
    </row>
    <row r="171" spans="2:3" x14ac:dyDescent="0.25">
      <c r="B171" s="22"/>
      <c r="C171" s="22"/>
    </row>
    <row r="172" spans="2:3" x14ac:dyDescent="0.25">
      <c r="B172" s="22"/>
      <c r="C172" s="22"/>
    </row>
    <row r="173" spans="2:3" x14ac:dyDescent="0.25">
      <c r="B173" s="22"/>
      <c r="C173" s="22"/>
    </row>
    <row r="174" spans="2:3" x14ac:dyDescent="0.25">
      <c r="B174" s="22"/>
      <c r="C174" s="22"/>
    </row>
    <row r="175" spans="2:3" x14ac:dyDescent="0.25">
      <c r="B175" s="22"/>
      <c r="C175" s="22"/>
    </row>
    <row r="176" spans="2:3" x14ac:dyDescent="0.25">
      <c r="B176" s="22"/>
      <c r="C176" s="22"/>
    </row>
    <row r="177" spans="1:3" x14ac:dyDescent="0.25">
      <c r="B177" s="22"/>
      <c r="C177" s="22"/>
    </row>
    <row r="178" spans="1:3" x14ac:dyDescent="0.25">
      <c r="B178" s="22"/>
      <c r="C178" s="22"/>
    </row>
    <row r="179" spans="1:3" x14ac:dyDescent="0.25">
      <c r="B179" s="22"/>
      <c r="C179" s="22"/>
    </row>
    <row r="180" spans="1:3" x14ac:dyDescent="0.25">
      <c r="B180" s="22"/>
      <c r="C180" s="22"/>
    </row>
    <row r="181" spans="1:3" x14ac:dyDescent="0.25">
      <c r="B181" s="22"/>
      <c r="C181" s="22"/>
    </row>
    <row r="182" spans="1:3" x14ac:dyDescent="0.25">
      <c r="B182" s="22"/>
      <c r="C182" s="22"/>
    </row>
    <row r="183" spans="1:3" x14ac:dyDescent="0.25">
      <c r="B183" s="22"/>
      <c r="C183" s="22"/>
    </row>
    <row r="184" spans="1:3" x14ac:dyDescent="0.25">
      <c r="B184" s="22"/>
      <c r="C184" s="22"/>
    </row>
    <row r="185" spans="1:3" x14ac:dyDescent="0.25">
      <c r="B185" s="22"/>
      <c r="C185" s="22"/>
    </row>
    <row r="186" spans="1:3" x14ac:dyDescent="0.25">
      <c r="A186" s="22"/>
      <c r="B186" s="22"/>
      <c r="C186" s="22"/>
    </row>
    <row r="187" spans="1:3" x14ac:dyDescent="0.25">
      <c r="A187" s="22"/>
      <c r="B187" s="22"/>
      <c r="C187" s="22"/>
    </row>
    <row r="188" spans="1:3" x14ac:dyDescent="0.25">
      <c r="A188" s="22"/>
      <c r="B188" s="22"/>
      <c r="C188" s="22"/>
    </row>
    <row r="189" spans="1:3" x14ac:dyDescent="0.25">
      <c r="A189" s="22"/>
      <c r="B189" s="22"/>
      <c r="C189" s="22"/>
    </row>
    <row r="190" spans="1:3" x14ac:dyDescent="0.25">
      <c r="A190" s="22"/>
      <c r="B190" s="22"/>
      <c r="C190" s="22"/>
    </row>
    <row r="191" spans="1:3" x14ac:dyDescent="0.25">
      <c r="A191" s="22"/>
      <c r="B191" s="22"/>
      <c r="C191" s="22"/>
    </row>
    <row r="192" spans="1:3" x14ac:dyDescent="0.25">
      <c r="A192" s="22"/>
      <c r="B192" s="22"/>
      <c r="C192" s="22"/>
    </row>
    <row r="193" spans="1:3" x14ac:dyDescent="0.25">
      <c r="A193" s="22"/>
      <c r="B193" s="22"/>
      <c r="C193" s="22"/>
    </row>
    <row r="194" spans="1:3" x14ac:dyDescent="0.25">
      <c r="A194" s="22"/>
      <c r="B194" s="22"/>
      <c r="C194" s="22"/>
    </row>
    <row r="195" spans="1:3" x14ac:dyDescent="0.25">
      <c r="A195" s="22"/>
      <c r="B195" s="22"/>
      <c r="C195" s="22"/>
    </row>
    <row r="196" spans="1:3" x14ac:dyDescent="0.25">
      <c r="A196" s="22"/>
      <c r="B196" s="22"/>
      <c r="C196" s="22"/>
    </row>
    <row r="197" spans="1:3" x14ac:dyDescent="0.25">
      <c r="A197" s="22"/>
      <c r="B197" s="22"/>
      <c r="C197" s="22"/>
    </row>
    <row r="198" spans="1:3" x14ac:dyDescent="0.25">
      <c r="A198" s="22"/>
      <c r="B198" s="22"/>
      <c r="C198" s="22"/>
    </row>
    <row r="199" spans="1:3" x14ac:dyDescent="0.25">
      <c r="A199" s="22"/>
      <c r="B199" s="22"/>
      <c r="C199" s="22"/>
    </row>
    <row r="200" spans="1:3" x14ac:dyDescent="0.25">
      <c r="A200" s="22"/>
      <c r="B200" s="22"/>
      <c r="C200" s="22"/>
    </row>
    <row r="201" spans="1:3" x14ac:dyDescent="0.25">
      <c r="A201" s="22"/>
      <c r="B201" s="22"/>
      <c r="C201" s="22"/>
    </row>
    <row r="202" spans="1:3" x14ac:dyDescent="0.25">
      <c r="A202" s="22"/>
      <c r="B202" s="22"/>
      <c r="C202" s="22"/>
    </row>
    <row r="203" spans="1:3" x14ac:dyDescent="0.25">
      <c r="A203" s="22"/>
      <c r="B203" s="22"/>
      <c r="C203" s="22"/>
    </row>
    <row r="204" spans="1:3" x14ac:dyDescent="0.25">
      <c r="A204" s="22"/>
      <c r="B204" s="22"/>
      <c r="C204" s="22"/>
    </row>
    <row r="205" spans="1:3" x14ac:dyDescent="0.25">
      <c r="A205" s="22"/>
      <c r="B205" s="22"/>
      <c r="C205" s="22"/>
    </row>
    <row r="206" spans="1:3" x14ac:dyDescent="0.25">
      <c r="A206" s="22"/>
      <c r="B206" s="22"/>
      <c r="C206" s="22"/>
    </row>
    <row r="207" spans="1:3" x14ac:dyDescent="0.25">
      <c r="A207" s="22"/>
      <c r="B207" s="22"/>
      <c r="C207" s="22"/>
    </row>
    <row r="208" spans="1:3" x14ac:dyDescent="0.25">
      <c r="A208" s="22"/>
      <c r="B208" s="22"/>
      <c r="C208" s="22"/>
    </row>
    <row r="209" spans="1:3" x14ac:dyDescent="0.25">
      <c r="A209" s="22"/>
      <c r="B209" s="22"/>
      <c r="C209" s="22"/>
    </row>
    <row r="210" spans="1:3" x14ac:dyDescent="0.25">
      <c r="A210" s="22"/>
      <c r="B210" s="22"/>
      <c r="C210" s="22"/>
    </row>
    <row r="211" spans="1:3" x14ac:dyDescent="0.25">
      <c r="A211" s="22"/>
      <c r="B211" s="22"/>
      <c r="C211" s="22"/>
    </row>
    <row r="212" spans="1:3" x14ac:dyDescent="0.25">
      <c r="A212" s="22"/>
      <c r="B212" s="22"/>
      <c r="C212" s="22"/>
    </row>
    <row r="213" spans="1:3" x14ac:dyDescent="0.25">
      <c r="A213" s="22"/>
      <c r="B213" s="22"/>
      <c r="C213" s="22"/>
    </row>
    <row r="214" spans="1:3" x14ac:dyDescent="0.25">
      <c r="A214" s="22"/>
      <c r="B214" s="22"/>
      <c r="C214" s="22"/>
    </row>
    <row r="215" spans="1:3" x14ac:dyDescent="0.25">
      <c r="A215" s="22"/>
      <c r="B215" s="22"/>
      <c r="C215" s="22"/>
    </row>
    <row r="216" spans="1:3" x14ac:dyDescent="0.25">
      <c r="A216" s="22"/>
      <c r="B216" s="22"/>
      <c r="C216" s="22"/>
    </row>
    <row r="217" spans="1:3" x14ac:dyDescent="0.25">
      <c r="A217" s="22"/>
      <c r="B217" s="22"/>
      <c r="C217" s="22"/>
    </row>
    <row r="218" spans="1:3" x14ac:dyDescent="0.25">
      <c r="B218" s="22"/>
      <c r="C218" s="22"/>
    </row>
    <row r="219" spans="1:3" x14ac:dyDescent="0.25">
      <c r="B219" s="22"/>
      <c r="C219" s="22"/>
    </row>
    <row r="220" spans="1:3" x14ac:dyDescent="0.25">
      <c r="B220" s="22"/>
      <c r="C220" s="22"/>
    </row>
    <row r="221" spans="1:3" x14ac:dyDescent="0.25">
      <c r="B221" s="22"/>
      <c r="C221" s="22"/>
    </row>
    <row r="222" spans="1:3" x14ac:dyDescent="0.25">
      <c r="B222" s="22"/>
      <c r="C222" s="22"/>
    </row>
    <row r="223" spans="1:3" x14ac:dyDescent="0.25">
      <c r="B223" s="22"/>
      <c r="C223" s="22"/>
    </row>
    <row r="224" spans="1:3" x14ac:dyDescent="0.25">
      <c r="B224" s="22"/>
      <c r="C224" s="22"/>
    </row>
    <row r="225" spans="2:3" x14ac:dyDescent="0.25">
      <c r="B225" s="22"/>
      <c r="C225" s="22"/>
    </row>
    <row r="226" spans="2:3" x14ac:dyDescent="0.25">
      <c r="B226" s="22"/>
      <c r="C226" s="22"/>
    </row>
    <row r="227" spans="2:3" x14ac:dyDescent="0.25">
      <c r="B227" s="22"/>
      <c r="C227" s="22"/>
    </row>
    <row r="228" spans="2:3" x14ac:dyDescent="0.25">
      <c r="B228" s="22"/>
      <c r="C228" s="22"/>
    </row>
    <row r="229" spans="2:3" x14ac:dyDescent="0.25">
      <c r="B229" s="22"/>
      <c r="C229" s="22"/>
    </row>
    <row r="230" spans="2:3" x14ac:dyDescent="0.25">
      <c r="B230" s="22"/>
      <c r="C230" s="22"/>
    </row>
    <row r="231" spans="2:3" x14ac:dyDescent="0.25">
      <c r="B231" s="22"/>
      <c r="C231" s="22"/>
    </row>
    <row r="232" spans="2:3" x14ac:dyDescent="0.25">
      <c r="B232" s="22"/>
      <c r="C232" s="22"/>
    </row>
    <row r="233" spans="2:3" x14ac:dyDescent="0.25">
      <c r="B233" s="22"/>
      <c r="C233" s="22"/>
    </row>
    <row r="234" spans="2:3" x14ac:dyDescent="0.25">
      <c r="B234" s="22"/>
      <c r="C234" s="22"/>
    </row>
    <row r="235" spans="2:3" x14ac:dyDescent="0.25">
      <c r="B235" s="22"/>
      <c r="C235" s="22"/>
    </row>
    <row r="236" spans="2:3" x14ac:dyDescent="0.25">
      <c r="B236" s="22"/>
      <c r="C236" s="22"/>
    </row>
    <row r="237" spans="2:3" x14ac:dyDescent="0.25">
      <c r="B237" s="22"/>
      <c r="C237" s="22"/>
    </row>
    <row r="238" spans="2:3" x14ac:dyDescent="0.25">
      <c r="B238" s="22"/>
      <c r="C238" s="22"/>
    </row>
    <row r="239" spans="2:3" x14ac:dyDescent="0.25">
      <c r="B239" s="22"/>
      <c r="C239" s="22"/>
    </row>
    <row r="240" spans="2:3" x14ac:dyDescent="0.25">
      <c r="B240" s="22"/>
      <c r="C240" s="22"/>
    </row>
    <row r="241" spans="1:3" x14ac:dyDescent="0.25">
      <c r="B241" s="22"/>
      <c r="C241" s="22"/>
    </row>
    <row r="242" spans="1:3" x14ac:dyDescent="0.25">
      <c r="B242" s="22"/>
      <c r="C242" s="22"/>
    </row>
    <row r="243" spans="1:3" x14ac:dyDescent="0.25">
      <c r="B243" s="22"/>
      <c r="C243" s="22"/>
    </row>
    <row r="244" spans="1:3" x14ac:dyDescent="0.25">
      <c r="B244" s="22"/>
      <c r="C244" s="22"/>
    </row>
    <row r="245" spans="1:3" x14ac:dyDescent="0.25">
      <c r="B245" s="22"/>
      <c r="C245" s="22"/>
    </row>
    <row r="246" spans="1:3" x14ac:dyDescent="0.25">
      <c r="B246" s="22"/>
      <c r="C246" s="22"/>
    </row>
    <row r="247" spans="1:3" x14ac:dyDescent="0.25">
      <c r="B247" s="22"/>
      <c r="C247" s="22"/>
    </row>
    <row r="248" spans="1:3" x14ac:dyDescent="0.25">
      <c r="B248" s="22"/>
      <c r="C248" s="22"/>
    </row>
    <row r="249" spans="1:3" x14ac:dyDescent="0.25">
      <c r="B249" s="22"/>
      <c r="C249" s="22"/>
    </row>
    <row r="250" spans="1:3" x14ac:dyDescent="0.25">
      <c r="A250" s="22"/>
      <c r="B250" s="22"/>
      <c r="C250" s="22"/>
    </row>
    <row r="251" spans="1:3" x14ac:dyDescent="0.25">
      <c r="A251" s="22"/>
      <c r="B251" s="22"/>
      <c r="C251" s="22"/>
    </row>
    <row r="252" spans="1:3" x14ac:dyDescent="0.25">
      <c r="A252" s="22"/>
      <c r="B252" s="22"/>
      <c r="C252" s="22"/>
    </row>
    <row r="253" spans="1:3" x14ac:dyDescent="0.25">
      <c r="A253" s="22"/>
      <c r="B253" s="22"/>
      <c r="C253" s="22"/>
    </row>
    <row r="254" spans="1:3" x14ac:dyDescent="0.25">
      <c r="A254" s="22"/>
      <c r="B254" s="22"/>
      <c r="C254" s="22"/>
    </row>
    <row r="255" spans="1:3" x14ac:dyDescent="0.25">
      <c r="A255" s="22"/>
      <c r="B255" s="22"/>
      <c r="C255" s="22"/>
    </row>
    <row r="256" spans="1:3" x14ac:dyDescent="0.25">
      <c r="A256" s="22"/>
      <c r="B256" s="22"/>
      <c r="C256" s="22"/>
    </row>
    <row r="257" spans="1:3" x14ac:dyDescent="0.25">
      <c r="A257" s="22"/>
      <c r="B257" s="22"/>
      <c r="C257" s="22"/>
    </row>
    <row r="258" spans="1:3" x14ac:dyDescent="0.25">
      <c r="A258" s="22"/>
      <c r="B258" s="22"/>
      <c r="C258" s="22"/>
    </row>
    <row r="259" spans="1:3" x14ac:dyDescent="0.25">
      <c r="A259" s="22"/>
      <c r="B259" s="22"/>
      <c r="C259" s="22"/>
    </row>
    <row r="260" spans="1:3" x14ac:dyDescent="0.25">
      <c r="A260" s="22"/>
      <c r="B260" s="22"/>
      <c r="C260" s="22"/>
    </row>
    <row r="261" spans="1:3" x14ac:dyDescent="0.25">
      <c r="A261" s="22"/>
      <c r="B261" s="22"/>
      <c r="C261" s="22"/>
    </row>
    <row r="262" spans="1:3" x14ac:dyDescent="0.25">
      <c r="A262" s="22"/>
      <c r="B262" s="22"/>
      <c r="C262" s="22"/>
    </row>
    <row r="263" spans="1:3" x14ac:dyDescent="0.25">
      <c r="A263" s="22"/>
      <c r="B263" s="22"/>
      <c r="C263" s="22"/>
    </row>
    <row r="264" spans="1:3" x14ac:dyDescent="0.25">
      <c r="A264" s="22"/>
      <c r="B264" s="22"/>
      <c r="C264" s="22"/>
    </row>
    <row r="265" spans="1:3" x14ac:dyDescent="0.25">
      <c r="A265" s="22"/>
      <c r="B265" s="22"/>
      <c r="C265" s="22"/>
    </row>
    <row r="266" spans="1:3" x14ac:dyDescent="0.25">
      <c r="A266" s="22"/>
      <c r="B266" s="22"/>
      <c r="C266" s="22"/>
    </row>
    <row r="267" spans="1:3" x14ac:dyDescent="0.25">
      <c r="A267" s="22"/>
      <c r="B267" s="22"/>
      <c r="C267" s="22"/>
    </row>
    <row r="268" spans="1:3" x14ac:dyDescent="0.25">
      <c r="A268" s="22"/>
      <c r="B268" s="22"/>
      <c r="C268" s="22"/>
    </row>
    <row r="269" spans="1:3" x14ac:dyDescent="0.25">
      <c r="A269" s="22"/>
      <c r="B269" s="22"/>
      <c r="C269" s="22"/>
    </row>
    <row r="270" spans="1:3" x14ac:dyDescent="0.25">
      <c r="A270" s="22"/>
      <c r="B270" s="22"/>
      <c r="C270" s="22"/>
    </row>
    <row r="271" spans="1:3" x14ac:dyDescent="0.25">
      <c r="A271" s="22"/>
      <c r="B271" s="22"/>
      <c r="C271" s="22"/>
    </row>
    <row r="272" spans="1:3" x14ac:dyDescent="0.25">
      <c r="A272" s="22"/>
      <c r="B272" s="22"/>
      <c r="C272" s="22"/>
    </row>
    <row r="273" spans="1:3" x14ac:dyDescent="0.25">
      <c r="A273" s="22"/>
      <c r="B273" s="22"/>
      <c r="C273" s="22"/>
    </row>
    <row r="274" spans="1:3" x14ac:dyDescent="0.25">
      <c r="A274" s="22"/>
      <c r="B274" s="22"/>
      <c r="C274" s="22"/>
    </row>
    <row r="275" spans="1:3" x14ac:dyDescent="0.25">
      <c r="A275" s="22"/>
      <c r="B275" s="22"/>
      <c r="C275" s="22"/>
    </row>
    <row r="276" spans="1:3" x14ac:dyDescent="0.25">
      <c r="A276" s="22"/>
      <c r="B276" s="22"/>
      <c r="C276" s="22"/>
    </row>
    <row r="277" spans="1:3" x14ac:dyDescent="0.25">
      <c r="A277" s="22"/>
      <c r="B277" s="22"/>
      <c r="C277" s="22"/>
    </row>
    <row r="278" spans="1:3" x14ac:dyDescent="0.25">
      <c r="A278" s="22"/>
      <c r="B278" s="22"/>
      <c r="C278" s="22"/>
    </row>
    <row r="279" spans="1:3" x14ac:dyDescent="0.25">
      <c r="A279" s="22"/>
      <c r="B279" s="22"/>
      <c r="C279" s="22"/>
    </row>
    <row r="280" spans="1:3" x14ac:dyDescent="0.25">
      <c r="A280" s="22"/>
      <c r="B280" s="22"/>
      <c r="C280" s="22"/>
    </row>
    <row r="281" spans="1:3" x14ac:dyDescent="0.25">
      <c r="A281" s="22"/>
      <c r="B281" s="22"/>
      <c r="C281" s="22"/>
    </row>
    <row r="282" spans="1:3" x14ac:dyDescent="0.25">
      <c r="B282" s="22"/>
      <c r="C282" s="22"/>
    </row>
    <row r="283" spans="1:3" x14ac:dyDescent="0.25">
      <c r="B283" s="22"/>
      <c r="C283" s="22"/>
    </row>
    <row r="284" spans="1:3" x14ac:dyDescent="0.25">
      <c r="B284" s="22"/>
      <c r="C284" s="22"/>
    </row>
    <row r="285" spans="1:3" x14ac:dyDescent="0.25">
      <c r="B285" s="22"/>
      <c r="C285" s="22"/>
    </row>
    <row r="286" spans="1:3" x14ac:dyDescent="0.25">
      <c r="B286" s="22"/>
      <c r="C286" s="22"/>
    </row>
    <row r="287" spans="1:3" x14ac:dyDescent="0.25">
      <c r="B287" s="22"/>
      <c r="C287" s="22"/>
    </row>
    <row r="288" spans="1:3" x14ac:dyDescent="0.25">
      <c r="B288" s="22"/>
      <c r="C288" s="22"/>
    </row>
    <row r="289" spans="2:3" x14ac:dyDescent="0.25">
      <c r="B289" s="22"/>
      <c r="C289" s="22"/>
    </row>
    <row r="290" spans="2:3" x14ac:dyDescent="0.25">
      <c r="B290" s="22"/>
      <c r="C290" s="22"/>
    </row>
    <row r="291" spans="2:3" x14ac:dyDescent="0.25">
      <c r="B291" s="22"/>
      <c r="C291" s="22"/>
    </row>
    <row r="292" spans="2:3" x14ac:dyDescent="0.25">
      <c r="B292" s="22"/>
      <c r="C292" s="22"/>
    </row>
    <row r="293" spans="2:3" x14ac:dyDescent="0.25">
      <c r="B293" s="22"/>
      <c r="C293" s="22"/>
    </row>
    <row r="294" spans="2:3" x14ac:dyDescent="0.25">
      <c r="B294" s="22"/>
      <c r="C294" s="22"/>
    </row>
    <row r="295" spans="2:3" x14ac:dyDescent="0.25">
      <c r="B295" s="22"/>
      <c r="C295" s="22"/>
    </row>
    <row r="296" spans="2:3" x14ac:dyDescent="0.25">
      <c r="B296" s="22"/>
      <c r="C296" s="22"/>
    </row>
    <row r="297" spans="2:3" x14ac:dyDescent="0.25">
      <c r="B297" s="22"/>
      <c r="C297" s="22"/>
    </row>
    <row r="298" spans="2:3" x14ac:dyDescent="0.25">
      <c r="B298" s="22"/>
      <c r="C298" s="22"/>
    </row>
    <row r="299" spans="2:3" x14ac:dyDescent="0.25">
      <c r="B299" s="22"/>
      <c r="C299" s="22"/>
    </row>
    <row r="300" spans="2:3" x14ac:dyDescent="0.25">
      <c r="B300" s="22"/>
      <c r="C300" s="22"/>
    </row>
    <row r="301" spans="2:3" x14ac:dyDescent="0.25">
      <c r="B301" s="22"/>
      <c r="C301" s="22"/>
    </row>
    <row r="302" spans="2:3" x14ac:dyDescent="0.25">
      <c r="B302" s="22"/>
      <c r="C302" s="22"/>
    </row>
    <row r="303" spans="2:3" x14ac:dyDescent="0.25">
      <c r="B303" s="22"/>
      <c r="C303" s="22"/>
    </row>
    <row r="304" spans="2:3" x14ac:dyDescent="0.25">
      <c r="B304" s="22"/>
      <c r="C304" s="22"/>
    </row>
    <row r="305" spans="1:3" x14ac:dyDescent="0.25">
      <c r="B305" s="22"/>
      <c r="C305" s="22"/>
    </row>
    <row r="306" spans="1:3" x14ac:dyDescent="0.25">
      <c r="B306" s="22"/>
      <c r="C306" s="22"/>
    </row>
    <row r="307" spans="1:3" x14ac:dyDescent="0.25">
      <c r="B307" s="22"/>
      <c r="C307" s="22"/>
    </row>
    <row r="308" spans="1:3" x14ac:dyDescent="0.25">
      <c r="B308" s="22"/>
      <c r="C308" s="22"/>
    </row>
    <row r="309" spans="1:3" x14ac:dyDescent="0.25">
      <c r="B309" s="22"/>
      <c r="C309" s="22"/>
    </row>
    <row r="310" spans="1:3" x14ac:dyDescent="0.25">
      <c r="B310" s="22"/>
      <c r="C310" s="22"/>
    </row>
    <row r="311" spans="1:3" x14ac:dyDescent="0.25">
      <c r="B311" s="22"/>
      <c r="C311" s="22"/>
    </row>
    <row r="312" spans="1:3" x14ac:dyDescent="0.25">
      <c r="B312" s="22"/>
      <c r="C312" s="22"/>
    </row>
    <row r="313" spans="1:3" x14ac:dyDescent="0.25">
      <c r="B313" s="22"/>
      <c r="C313" s="22"/>
    </row>
    <row r="314" spans="1:3" x14ac:dyDescent="0.25">
      <c r="A314" s="22"/>
      <c r="B314" s="22"/>
      <c r="C314" s="22"/>
    </row>
    <row r="315" spans="1:3" x14ac:dyDescent="0.25">
      <c r="A315" s="22"/>
      <c r="B315" s="22"/>
      <c r="C315" s="22"/>
    </row>
    <row r="316" spans="1:3" x14ac:dyDescent="0.25">
      <c r="A316" s="22"/>
      <c r="B316" s="22"/>
      <c r="C316" s="22"/>
    </row>
    <row r="317" spans="1:3" x14ac:dyDescent="0.25">
      <c r="A317" s="22"/>
      <c r="B317" s="22"/>
      <c r="C317" s="22"/>
    </row>
    <row r="318" spans="1:3" x14ac:dyDescent="0.25">
      <c r="A318" s="22"/>
      <c r="B318" s="22"/>
      <c r="C318" s="22"/>
    </row>
    <row r="319" spans="1:3" x14ac:dyDescent="0.25">
      <c r="A319" s="22"/>
      <c r="B319" s="22"/>
      <c r="C319" s="22"/>
    </row>
    <row r="320" spans="1:3" x14ac:dyDescent="0.25">
      <c r="A320" s="22"/>
      <c r="B320" s="22"/>
      <c r="C320" s="22"/>
    </row>
    <row r="321" spans="1:3" x14ac:dyDescent="0.25">
      <c r="A321" s="22"/>
      <c r="B321" s="22"/>
      <c r="C321" s="22"/>
    </row>
    <row r="322" spans="1:3" x14ac:dyDescent="0.25">
      <c r="A322" s="22"/>
      <c r="B322" s="22"/>
      <c r="C322" s="22"/>
    </row>
    <row r="323" spans="1:3" x14ac:dyDescent="0.25">
      <c r="A323" s="22"/>
      <c r="B323" s="22"/>
      <c r="C323" s="22"/>
    </row>
    <row r="324" spans="1:3" x14ac:dyDescent="0.25">
      <c r="A324" s="22"/>
      <c r="B324" s="22"/>
      <c r="C324" s="22"/>
    </row>
    <row r="325" spans="1:3" x14ac:dyDescent="0.25">
      <c r="A325" s="22"/>
      <c r="B325" s="22"/>
      <c r="C325" s="22"/>
    </row>
    <row r="326" spans="1:3" x14ac:dyDescent="0.25">
      <c r="A326" s="22"/>
      <c r="B326" s="22"/>
      <c r="C326" s="22"/>
    </row>
    <row r="327" spans="1:3" x14ac:dyDescent="0.25">
      <c r="A327" s="22"/>
      <c r="B327" s="22"/>
      <c r="C327" s="22"/>
    </row>
    <row r="328" spans="1:3" x14ac:dyDescent="0.25">
      <c r="A328" s="22"/>
      <c r="B328" s="22"/>
      <c r="C328" s="22"/>
    </row>
    <row r="329" spans="1:3" x14ac:dyDescent="0.25">
      <c r="A329" s="22"/>
      <c r="B329" s="22"/>
      <c r="C329" s="22"/>
    </row>
    <row r="330" spans="1:3" x14ac:dyDescent="0.25">
      <c r="A330" s="22"/>
      <c r="B330" s="22"/>
      <c r="C330" s="22"/>
    </row>
    <row r="331" spans="1:3" x14ac:dyDescent="0.25">
      <c r="A331" s="22"/>
      <c r="B331" s="22"/>
      <c r="C331" s="22"/>
    </row>
    <row r="332" spans="1:3" x14ac:dyDescent="0.25">
      <c r="A332" s="22"/>
      <c r="B332" s="22"/>
      <c r="C332" s="22"/>
    </row>
    <row r="333" spans="1:3" x14ac:dyDescent="0.25">
      <c r="A333" s="22"/>
      <c r="B333" s="22"/>
      <c r="C333" s="22"/>
    </row>
    <row r="334" spans="1:3" x14ac:dyDescent="0.25">
      <c r="A334" s="22"/>
      <c r="B334" s="22"/>
      <c r="C334" s="22"/>
    </row>
    <row r="335" spans="1:3" x14ac:dyDescent="0.25">
      <c r="A335" s="22"/>
      <c r="B335" s="22"/>
      <c r="C335" s="22"/>
    </row>
    <row r="336" spans="1:3" x14ac:dyDescent="0.25">
      <c r="A336" s="22"/>
      <c r="B336" s="22"/>
      <c r="C336" s="22"/>
    </row>
    <row r="337" spans="1:3" x14ac:dyDescent="0.25">
      <c r="A337" s="22"/>
      <c r="B337" s="22"/>
      <c r="C337" s="22"/>
    </row>
    <row r="338" spans="1:3" x14ac:dyDescent="0.25">
      <c r="A338" s="22"/>
      <c r="B338" s="22"/>
      <c r="C338" s="22"/>
    </row>
    <row r="339" spans="1:3" x14ac:dyDescent="0.25">
      <c r="A339" s="22"/>
      <c r="B339" s="22"/>
      <c r="C339" s="22"/>
    </row>
    <row r="340" spans="1:3" x14ac:dyDescent="0.25">
      <c r="A340" s="22"/>
      <c r="B340" s="22"/>
      <c r="C340" s="22"/>
    </row>
    <row r="341" spans="1:3" x14ac:dyDescent="0.25">
      <c r="A341" s="22"/>
      <c r="B341" s="22"/>
      <c r="C341" s="22"/>
    </row>
    <row r="342" spans="1:3" x14ac:dyDescent="0.25">
      <c r="A342" s="22"/>
      <c r="B342" s="22"/>
      <c r="C342" s="22"/>
    </row>
    <row r="343" spans="1:3" x14ac:dyDescent="0.25">
      <c r="A343" s="22"/>
      <c r="B343" s="22"/>
      <c r="C343" s="22"/>
    </row>
    <row r="344" spans="1:3" x14ac:dyDescent="0.25">
      <c r="A344" s="22"/>
      <c r="B344" s="22"/>
      <c r="C344" s="22"/>
    </row>
    <row r="345" spans="1:3" x14ac:dyDescent="0.25">
      <c r="A345" s="22"/>
      <c r="B345" s="22"/>
      <c r="C345" s="22"/>
    </row>
    <row r="346" spans="1:3" x14ac:dyDescent="0.25">
      <c r="B346" s="22"/>
    </row>
    <row r="347" spans="1:3" x14ac:dyDescent="0.25">
      <c r="B347" s="22"/>
    </row>
    <row r="348" spans="1:3" x14ac:dyDescent="0.25">
      <c r="B348" s="22"/>
    </row>
    <row r="349" spans="1:3" x14ac:dyDescent="0.25">
      <c r="B349" s="22"/>
    </row>
    <row r="350" spans="1:3" x14ac:dyDescent="0.25">
      <c r="B350" s="22"/>
    </row>
    <row r="351" spans="1:3" x14ac:dyDescent="0.25">
      <c r="B351" s="22"/>
    </row>
    <row r="352" spans="1:3" x14ac:dyDescent="0.25">
      <c r="B352" s="22"/>
    </row>
    <row r="353" spans="2:2" x14ac:dyDescent="0.25">
      <c r="B353" s="22"/>
    </row>
    <row r="354" spans="2:2" x14ac:dyDescent="0.25">
      <c r="B354" s="22"/>
    </row>
    <row r="355" spans="2:2" x14ac:dyDescent="0.25">
      <c r="B355" s="22"/>
    </row>
    <row r="356" spans="2:2" x14ac:dyDescent="0.25">
      <c r="B356" s="22"/>
    </row>
    <row r="357" spans="2:2" x14ac:dyDescent="0.25">
      <c r="B357" s="22"/>
    </row>
    <row r="358" spans="2:2" x14ac:dyDescent="0.25">
      <c r="B358" s="22"/>
    </row>
    <row r="359" spans="2:2" x14ac:dyDescent="0.25">
      <c r="B359" s="22"/>
    </row>
    <row r="360" spans="2:2" x14ac:dyDescent="0.25">
      <c r="B360" s="22"/>
    </row>
    <row r="361" spans="2:2" x14ac:dyDescent="0.25">
      <c r="B361" s="22"/>
    </row>
    <row r="362" spans="2:2" x14ac:dyDescent="0.25">
      <c r="B362" s="22"/>
    </row>
    <row r="363" spans="2:2" x14ac:dyDescent="0.25">
      <c r="B363" s="22"/>
    </row>
    <row r="364" spans="2:2" x14ac:dyDescent="0.25">
      <c r="B364" s="22"/>
    </row>
    <row r="365" spans="2:2" x14ac:dyDescent="0.25">
      <c r="B365" s="22"/>
    </row>
    <row r="366" spans="2:2" x14ac:dyDescent="0.25">
      <c r="B366" s="22"/>
    </row>
    <row r="367" spans="2:2" x14ac:dyDescent="0.25">
      <c r="B367" s="22"/>
    </row>
    <row r="368" spans="2:2" x14ac:dyDescent="0.25">
      <c r="B368" s="22"/>
    </row>
    <row r="369" spans="2:3" x14ac:dyDescent="0.25">
      <c r="B369" s="22"/>
    </row>
    <row r="370" spans="2:3" x14ac:dyDescent="0.25">
      <c r="B370" s="22"/>
    </row>
    <row r="371" spans="2:3" x14ac:dyDescent="0.25">
      <c r="B371" s="22"/>
    </row>
    <row r="372" spans="2:3" x14ac:dyDescent="0.25">
      <c r="B372" s="22"/>
    </row>
    <row r="373" spans="2:3" x14ac:dyDescent="0.25">
      <c r="B373" s="22"/>
    </row>
    <row r="374" spans="2:3" x14ac:dyDescent="0.25">
      <c r="B374" s="22"/>
    </row>
    <row r="375" spans="2:3" x14ac:dyDescent="0.25">
      <c r="B375" s="22"/>
    </row>
    <row r="376" spans="2:3" x14ac:dyDescent="0.25">
      <c r="B376" s="22"/>
    </row>
    <row r="377" spans="2:3" x14ac:dyDescent="0.25">
      <c r="B377" s="22"/>
    </row>
    <row r="378" spans="2:3" x14ac:dyDescent="0.25">
      <c r="B378" s="22"/>
      <c r="C378" s="22"/>
    </row>
    <row r="379" spans="2:3" x14ac:dyDescent="0.25">
      <c r="B379" s="22"/>
      <c r="C379" s="22"/>
    </row>
    <row r="380" spans="2:3" x14ac:dyDescent="0.25">
      <c r="B380" s="22"/>
      <c r="C380" s="22"/>
    </row>
    <row r="381" spans="2:3" x14ac:dyDescent="0.25">
      <c r="B381" s="22"/>
      <c r="C381" s="22"/>
    </row>
    <row r="382" spans="2:3" x14ac:dyDescent="0.25">
      <c r="B382" s="22"/>
      <c r="C382" s="22"/>
    </row>
    <row r="383" spans="2:3" x14ac:dyDescent="0.25">
      <c r="B383" s="22"/>
      <c r="C383" s="22"/>
    </row>
    <row r="384" spans="2:3" x14ac:dyDescent="0.25">
      <c r="B384" s="22"/>
      <c r="C384" s="22"/>
    </row>
    <row r="385" spans="2:3" x14ac:dyDescent="0.25">
      <c r="B385" s="22"/>
      <c r="C385" s="22"/>
    </row>
    <row r="386" spans="2:3" x14ac:dyDescent="0.25">
      <c r="B386" s="22"/>
      <c r="C386" s="22"/>
    </row>
    <row r="387" spans="2:3" x14ac:dyDescent="0.25">
      <c r="B387" s="22"/>
      <c r="C387" s="22"/>
    </row>
    <row r="388" spans="2:3" x14ac:dyDescent="0.25">
      <c r="B388" s="22"/>
      <c r="C388" s="22"/>
    </row>
    <row r="389" spans="2:3" x14ac:dyDescent="0.25">
      <c r="B389" s="22"/>
      <c r="C389" s="22"/>
    </row>
    <row r="390" spans="2:3" x14ac:dyDescent="0.25">
      <c r="B390" s="22"/>
      <c r="C390" s="22"/>
    </row>
    <row r="391" spans="2:3" x14ac:dyDescent="0.25">
      <c r="B391" s="22"/>
      <c r="C391" s="22"/>
    </row>
    <row r="392" spans="2:3" x14ac:dyDescent="0.25">
      <c r="B392" s="22"/>
      <c r="C392" s="22"/>
    </row>
    <row r="393" spans="2:3" x14ac:dyDescent="0.25">
      <c r="B393" s="22"/>
      <c r="C393" s="22"/>
    </row>
    <row r="394" spans="2:3" x14ac:dyDescent="0.25">
      <c r="B394" s="22"/>
      <c r="C394" s="22"/>
    </row>
    <row r="395" spans="2:3" x14ac:dyDescent="0.25">
      <c r="B395" s="22"/>
      <c r="C395" s="22"/>
    </row>
    <row r="396" spans="2:3" x14ac:dyDescent="0.25">
      <c r="B396" s="22"/>
      <c r="C396" s="22"/>
    </row>
    <row r="397" spans="2:3" x14ac:dyDescent="0.25">
      <c r="B397" s="22"/>
      <c r="C397" s="22"/>
    </row>
    <row r="398" spans="2:3" x14ac:dyDescent="0.25">
      <c r="B398" s="22"/>
      <c r="C398" s="22"/>
    </row>
    <row r="399" spans="2:3" x14ac:dyDescent="0.25">
      <c r="B399" s="22"/>
      <c r="C399" s="22"/>
    </row>
    <row r="400" spans="2:3" x14ac:dyDescent="0.25">
      <c r="B400" s="22"/>
      <c r="C400" s="22"/>
    </row>
    <row r="401" spans="2:3" x14ac:dyDescent="0.25">
      <c r="B401" s="22"/>
      <c r="C401" s="22"/>
    </row>
    <row r="402" spans="2:3" x14ac:dyDescent="0.25">
      <c r="B402" s="22"/>
      <c r="C402" s="22"/>
    </row>
    <row r="403" spans="2:3" x14ac:dyDescent="0.25">
      <c r="B403" s="22"/>
      <c r="C403" s="22"/>
    </row>
  </sheetData>
  <sortState xmlns:xlrd2="http://schemas.microsoft.com/office/spreadsheetml/2017/richdata2" ref="A4:F19">
    <sortCondition descending="1" ref="E4:E19"/>
  </sortState>
  <mergeCells count="2">
    <mergeCell ref="H2:I2"/>
    <mergeCell ref="A1:C1"/>
  </mergeCells>
  <hyperlinks>
    <hyperlink ref="H2" location="'Table of Content'!A1" display="Table of Content" xr:uid="{00000000-0004-0000-0F00-000000000000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131"/>
  <sheetViews>
    <sheetView workbookViewId="0">
      <selection activeCell="H2" sqref="H2:I2"/>
    </sheetView>
  </sheetViews>
  <sheetFormatPr defaultColWidth="8.7265625" defaultRowHeight="13.5" x14ac:dyDescent="0.25"/>
  <cols>
    <col min="1" max="1" width="34.6328125" style="3" customWidth="1"/>
    <col min="2" max="2" width="25" style="3" customWidth="1"/>
    <col min="3" max="3" width="19" style="3" customWidth="1"/>
    <col min="4" max="4" width="24.90625" style="3" customWidth="1"/>
    <col min="5" max="5" width="23.08984375" style="3" customWidth="1"/>
    <col min="6" max="6" width="19.26953125" style="3" customWidth="1"/>
    <col min="7" max="7" width="7.81640625" style="3" customWidth="1"/>
    <col min="8" max="16384" width="8.7265625" style="3"/>
  </cols>
  <sheetData>
    <row r="1" spans="1:9" ht="14" x14ac:dyDescent="0.3">
      <c r="A1" s="270" t="s">
        <v>452</v>
      </c>
      <c r="B1" s="270"/>
      <c r="C1" s="270"/>
    </row>
    <row r="2" spans="1:9" x14ac:dyDescent="0.25">
      <c r="H2" s="251" t="s">
        <v>353</v>
      </c>
      <c r="I2" s="251"/>
    </row>
    <row r="3" spans="1:9" ht="56" x14ac:dyDescent="0.25">
      <c r="A3" s="171" t="s">
        <v>416</v>
      </c>
      <c r="B3" s="171" t="s">
        <v>355</v>
      </c>
      <c r="C3" s="171" t="s">
        <v>67</v>
      </c>
      <c r="D3" s="171" t="s">
        <v>639</v>
      </c>
      <c r="E3" s="171" t="s">
        <v>401</v>
      </c>
      <c r="F3" s="171" t="s">
        <v>403</v>
      </c>
      <c r="G3" s="69"/>
    </row>
    <row r="4" spans="1:9" ht="13.5" customHeight="1" x14ac:dyDescent="0.25">
      <c r="A4" s="146" t="s">
        <v>518</v>
      </c>
      <c r="B4" s="169">
        <v>3568503.17</v>
      </c>
      <c r="C4" s="169"/>
      <c r="D4" s="169"/>
      <c r="E4" s="169">
        <v>542530913.82000005</v>
      </c>
      <c r="F4" s="169">
        <v>6719858.3099999996</v>
      </c>
      <c r="G4" s="70"/>
    </row>
    <row r="5" spans="1:9" x14ac:dyDescent="0.25">
      <c r="A5" s="146" t="s">
        <v>330</v>
      </c>
      <c r="B5" s="169">
        <v>58785429.219999999</v>
      </c>
      <c r="C5" s="169"/>
      <c r="D5" s="169"/>
      <c r="E5" s="169">
        <v>158308.93</v>
      </c>
      <c r="F5" s="169">
        <v>37185110.619999997</v>
      </c>
      <c r="G5" s="70"/>
    </row>
    <row r="6" spans="1:9" x14ac:dyDescent="0.25">
      <c r="A6" s="146" t="s">
        <v>466</v>
      </c>
      <c r="B6" s="169">
        <v>177805.45</v>
      </c>
      <c r="C6" s="169"/>
      <c r="D6" s="169"/>
      <c r="E6" s="169">
        <v>3813</v>
      </c>
      <c r="F6" s="169">
        <v>27443214.73</v>
      </c>
      <c r="G6" s="70"/>
    </row>
    <row r="7" spans="1:9" x14ac:dyDescent="0.25">
      <c r="A7" s="146" t="s">
        <v>346</v>
      </c>
      <c r="B7" s="169">
        <v>774150116.34000003</v>
      </c>
      <c r="C7" s="169"/>
      <c r="D7" s="169"/>
      <c r="E7" s="169"/>
      <c r="F7" s="169"/>
      <c r="G7" s="70"/>
    </row>
    <row r="8" spans="1:9" x14ac:dyDescent="0.25">
      <c r="A8" s="146" t="s">
        <v>484</v>
      </c>
      <c r="B8" s="169">
        <v>520782429.06</v>
      </c>
      <c r="C8" s="169"/>
      <c r="D8" s="169"/>
      <c r="E8" s="169"/>
      <c r="F8" s="169">
        <v>5478135.7699999996</v>
      </c>
      <c r="G8" s="70"/>
    </row>
    <row r="9" spans="1:9" x14ac:dyDescent="0.25">
      <c r="A9" s="146" t="s">
        <v>471</v>
      </c>
      <c r="B9" s="169">
        <v>395243921.07999998</v>
      </c>
      <c r="C9" s="169"/>
      <c r="D9" s="169"/>
      <c r="E9" s="169"/>
      <c r="F9" s="169"/>
      <c r="G9" s="70"/>
    </row>
    <row r="10" spans="1:9" x14ac:dyDescent="0.25">
      <c r="A10" s="146" t="s">
        <v>591</v>
      </c>
      <c r="B10" s="169">
        <v>266477256.24000001</v>
      </c>
      <c r="C10" s="169"/>
      <c r="D10" s="169"/>
      <c r="E10" s="169"/>
      <c r="F10" s="169"/>
      <c r="G10" s="70"/>
    </row>
    <row r="11" spans="1:9" x14ac:dyDescent="0.25">
      <c r="A11" s="146" t="s">
        <v>557</v>
      </c>
      <c r="B11" s="169">
        <v>52906735</v>
      </c>
      <c r="C11" s="169"/>
      <c r="D11" s="169"/>
      <c r="E11" s="169"/>
      <c r="F11" s="169"/>
      <c r="G11" s="70"/>
    </row>
    <row r="12" spans="1:9" x14ac:dyDescent="0.25">
      <c r="A12" s="146" t="s">
        <v>472</v>
      </c>
      <c r="B12" s="169">
        <v>3360224.92</v>
      </c>
      <c r="C12" s="169"/>
      <c r="D12" s="169"/>
      <c r="E12" s="169"/>
      <c r="F12" s="169">
        <v>14491.82</v>
      </c>
      <c r="G12" s="70"/>
    </row>
    <row r="13" spans="1:9" ht="13.5" customHeight="1" x14ac:dyDescent="0.25">
      <c r="A13" s="146" t="s">
        <v>504</v>
      </c>
      <c r="B13" s="169">
        <v>2266064.0699999998</v>
      </c>
      <c r="C13" s="169"/>
      <c r="D13" s="169"/>
      <c r="E13" s="169"/>
      <c r="F13" s="169">
        <v>37797359.659999996</v>
      </c>
      <c r="G13" s="70"/>
    </row>
    <row r="14" spans="1:9" x14ac:dyDescent="0.25">
      <c r="A14" s="146" t="s">
        <v>477</v>
      </c>
      <c r="B14" s="169">
        <v>2048048.53</v>
      </c>
      <c r="C14" s="169"/>
      <c r="D14" s="169"/>
      <c r="E14" s="169"/>
      <c r="F14" s="169">
        <v>32553.41</v>
      </c>
      <c r="G14" s="70"/>
    </row>
    <row r="15" spans="1:9" x14ac:dyDescent="0.25">
      <c r="A15" s="146" t="s">
        <v>475</v>
      </c>
      <c r="B15" s="169">
        <v>1075029.8600000001</v>
      </c>
      <c r="C15" s="169">
        <v>5357.49</v>
      </c>
      <c r="D15" s="169"/>
      <c r="E15" s="169"/>
      <c r="F15" s="169">
        <v>83040298.75</v>
      </c>
      <c r="G15" s="70"/>
    </row>
    <row r="16" spans="1:9" x14ac:dyDescent="0.25">
      <c r="A16" s="146" t="s">
        <v>483</v>
      </c>
      <c r="B16" s="169">
        <v>343904.02</v>
      </c>
      <c r="C16" s="169"/>
      <c r="D16" s="169"/>
      <c r="E16" s="169"/>
      <c r="F16" s="169">
        <v>15249202.07</v>
      </c>
      <c r="G16" s="70"/>
    </row>
    <row r="17" spans="1:7" x14ac:dyDescent="0.25">
      <c r="A17" s="146" t="s">
        <v>464</v>
      </c>
      <c r="B17" s="169">
        <v>340836</v>
      </c>
      <c r="C17" s="169"/>
      <c r="D17" s="169"/>
      <c r="E17" s="169"/>
      <c r="F17" s="169">
        <v>4812</v>
      </c>
      <c r="G17" s="70"/>
    </row>
    <row r="18" spans="1:7" x14ac:dyDescent="0.25">
      <c r="A18" s="146" t="s">
        <v>493</v>
      </c>
      <c r="B18" s="169">
        <v>338869.07</v>
      </c>
      <c r="C18" s="169"/>
      <c r="D18" s="169"/>
      <c r="E18" s="169"/>
      <c r="F18" s="169">
        <v>36443703.100000001</v>
      </c>
      <c r="G18" s="70"/>
    </row>
    <row r="19" spans="1:7" x14ac:dyDescent="0.25">
      <c r="A19" s="146" t="s">
        <v>465</v>
      </c>
      <c r="B19" s="169">
        <v>225440.79</v>
      </c>
      <c r="C19" s="169"/>
      <c r="D19" s="169"/>
      <c r="E19" s="169"/>
      <c r="F19" s="169">
        <v>134305.70000000001</v>
      </c>
      <c r="G19" s="70"/>
    </row>
    <row r="20" spans="1:7" x14ac:dyDescent="0.25">
      <c r="A20" s="146" t="s">
        <v>481</v>
      </c>
      <c r="B20" s="169">
        <v>103614.6</v>
      </c>
      <c r="C20" s="169"/>
      <c r="D20" s="169"/>
      <c r="E20" s="169"/>
      <c r="F20" s="169">
        <v>985253.18</v>
      </c>
      <c r="G20" s="70"/>
    </row>
    <row r="21" spans="1:7" x14ac:dyDescent="0.25">
      <c r="A21" s="146" t="s">
        <v>505</v>
      </c>
      <c r="B21" s="169">
        <v>95711.51</v>
      </c>
      <c r="C21" s="169"/>
      <c r="D21" s="169"/>
      <c r="E21" s="169"/>
      <c r="F21" s="169"/>
      <c r="G21" s="70"/>
    </row>
    <row r="22" spans="1:7" x14ac:dyDescent="0.25">
      <c r="A22" s="146" t="s">
        <v>519</v>
      </c>
      <c r="B22" s="169">
        <v>57743.69</v>
      </c>
      <c r="C22" s="169"/>
      <c r="D22" s="169"/>
      <c r="E22" s="169"/>
      <c r="F22" s="169"/>
      <c r="G22" s="70"/>
    </row>
    <row r="23" spans="1:7" ht="13.5" customHeight="1" x14ac:dyDescent="0.25">
      <c r="A23" s="146" t="s">
        <v>478</v>
      </c>
      <c r="B23" s="169">
        <v>54360.56</v>
      </c>
      <c r="C23" s="169"/>
      <c r="D23" s="169"/>
      <c r="E23" s="169"/>
      <c r="F23" s="169">
        <v>1780120.31</v>
      </c>
      <c r="G23" s="70"/>
    </row>
    <row r="24" spans="1:7" x14ac:dyDescent="0.25">
      <c r="A24" s="146" t="s">
        <v>492</v>
      </c>
      <c r="B24" s="169">
        <v>46723.51</v>
      </c>
      <c r="C24" s="169"/>
      <c r="D24" s="169"/>
      <c r="E24" s="169"/>
      <c r="F24" s="169"/>
      <c r="G24" s="70"/>
    </row>
    <row r="25" spans="1:7" x14ac:dyDescent="0.25">
      <c r="A25" s="146" t="s">
        <v>540</v>
      </c>
      <c r="B25" s="169">
        <v>36568.06</v>
      </c>
      <c r="C25" s="169"/>
      <c r="D25" s="169"/>
      <c r="E25" s="169"/>
      <c r="F25" s="169"/>
      <c r="G25" s="70"/>
    </row>
    <row r="26" spans="1:7" x14ac:dyDescent="0.25">
      <c r="A26" s="146" t="s">
        <v>476</v>
      </c>
      <c r="B26" s="169">
        <v>35313.599999999999</v>
      </c>
      <c r="C26" s="169"/>
      <c r="D26" s="169"/>
      <c r="E26" s="169"/>
      <c r="F26" s="169">
        <v>607.51</v>
      </c>
      <c r="G26" s="70"/>
    </row>
    <row r="27" spans="1:7" x14ac:dyDescent="0.25">
      <c r="A27" s="146" t="s">
        <v>527</v>
      </c>
      <c r="B27" s="169">
        <v>13235.47</v>
      </c>
      <c r="C27" s="169"/>
      <c r="D27" s="169"/>
      <c r="E27" s="169"/>
      <c r="F27" s="169">
        <v>45895.21</v>
      </c>
      <c r="G27" s="70"/>
    </row>
    <row r="28" spans="1:7" x14ac:dyDescent="0.25">
      <c r="A28" s="146" t="s">
        <v>517</v>
      </c>
      <c r="B28" s="169">
        <v>11879.99</v>
      </c>
      <c r="C28" s="169"/>
      <c r="D28" s="169"/>
      <c r="E28" s="169"/>
      <c r="F28" s="169">
        <v>1125.19</v>
      </c>
      <c r="G28" s="70"/>
    </row>
    <row r="29" spans="1:7" x14ac:dyDescent="0.25">
      <c r="A29" s="146" t="s">
        <v>499</v>
      </c>
      <c r="B29" s="169">
        <v>11006.69</v>
      </c>
      <c r="C29" s="169"/>
      <c r="D29" s="169"/>
      <c r="E29" s="169"/>
      <c r="F29" s="169">
        <v>494878.6</v>
      </c>
      <c r="G29" s="70"/>
    </row>
    <row r="30" spans="1:7" x14ac:dyDescent="0.25">
      <c r="A30" s="146" t="s">
        <v>336</v>
      </c>
      <c r="B30" s="169">
        <v>3786.34</v>
      </c>
      <c r="C30" s="169"/>
      <c r="D30" s="169"/>
      <c r="E30" s="169"/>
      <c r="F30" s="169"/>
      <c r="G30" s="70"/>
    </row>
    <row r="31" spans="1:7" x14ac:dyDescent="0.25">
      <c r="A31" s="146" t="s">
        <v>333</v>
      </c>
      <c r="B31" s="169">
        <v>3086.54</v>
      </c>
      <c r="C31" s="169"/>
      <c r="D31" s="169"/>
      <c r="E31" s="169"/>
      <c r="F31" s="169">
        <v>429296.89</v>
      </c>
      <c r="G31" s="70"/>
    </row>
    <row r="32" spans="1:7" x14ac:dyDescent="0.25">
      <c r="A32" s="146" t="s">
        <v>500</v>
      </c>
      <c r="B32" s="169">
        <v>1766.8</v>
      </c>
      <c r="C32" s="169"/>
      <c r="D32" s="169"/>
      <c r="E32" s="169"/>
      <c r="F32" s="169">
        <v>1051625.3700000001</v>
      </c>
      <c r="G32" s="70"/>
    </row>
    <row r="33" spans="1:7" x14ac:dyDescent="0.25">
      <c r="A33" s="146" t="s">
        <v>470</v>
      </c>
      <c r="B33" s="169"/>
      <c r="C33" s="169"/>
      <c r="D33" s="169"/>
      <c r="E33" s="169"/>
      <c r="F33" s="169">
        <v>33702491.82</v>
      </c>
      <c r="G33" s="70"/>
    </row>
    <row r="34" spans="1:7" x14ac:dyDescent="0.25">
      <c r="A34" s="146" t="s">
        <v>498</v>
      </c>
      <c r="B34" s="169"/>
      <c r="C34" s="169"/>
      <c r="D34" s="169"/>
      <c r="E34" s="169"/>
      <c r="F34" s="169">
        <v>20190097.309999999</v>
      </c>
      <c r="G34" s="70"/>
    </row>
    <row r="35" spans="1:7" x14ac:dyDescent="0.25">
      <c r="A35" s="146" t="s">
        <v>494</v>
      </c>
      <c r="B35" s="169"/>
      <c r="C35" s="169"/>
      <c r="D35" s="169"/>
      <c r="E35" s="169"/>
      <c r="F35" s="169">
        <v>16912335.760000002</v>
      </c>
      <c r="G35" s="70"/>
    </row>
    <row r="36" spans="1:7" x14ac:dyDescent="0.25">
      <c r="A36" s="146" t="s">
        <v>487</v>
      </c>
      <c r="B36" s="169"/>
      <c r="C36" s="169"/>
      <c r="D36" s="169"/>
      <c r="E36" s="169"/>
      <c r="F36" s="169">
        <v>4306969.24</v>
      </c>
      <c r="G36" s="70"/>
    </row>
    <row r="37" spans="1:7" x14ac:dyDescent="0.25">
      <c r="A37" s="146" t="s">
        <v>495</v>
      </c>
      <c r="B37" s="169"/>
      <c r="C37" s="169"/>
      <c r="D37" s="169"/>
      <c r="E37" s="169"/>
      <c r="F37" s="169">
        <v>3460843.97</v>
      </c>
      <c r="G37" s="70"/>
    </row>
    <row r="38" spans="1:7" x14ac:dyDescent="0.25">
      <c r="A38" s="146" t="s">
        <v>539</v>
      </c>
      <c r="B38" s="169"/>
      <c r="C38" s="169"/>
      <c r="D38" s="169"/>
      <c r="E38" s="169"/>
      <c r="F38" s="169">
        <v>1771321.11</v>
      </c>
      <c r="G38" s="70"/>
    </row>
    <row r="39" spans="1:7" x14ac:dyDescent="0.25">
      <c r="A39" s="146" t="s">
        <v>503</v>
      </c>
      <c r="B39" s="169"/>
      <c r="C39" s="169"/>
      <c r="D39" s="169"/>
      <c r="E39" s="169"/>
      <c r="F39" s="169">
        <v>1402404.37</v>
      </c>
      <c r="G39" s="70"/>
    </row>
    <row r="40" spans="1:7" x14ac:dyDescent="0.25">
      <c r="A40" s="146" t="s">
        <v>467</v>
      </c>
      <c r="B40" s="169"/>
      <c r="C40" s="169"/>
      <c r="D40" s="169"/>
      <c r="E40" s="169"/>
      <c r="F40" s="169">
        <v>624286</v>
      </c>
      <c r="G40" s="70"/>
    </row>
    <row r="41" spans="1:7" x14ac:dyDescent="0.25">
      <c r="A41" s="146" t="s">
        <v>563</v>
      </c>
      <c r="B41" s="169"/>
      <c r="C41" s="169"/>
      <c r="D41" s="169"/>
      <c r="E41" s="169"/>
      <c r="F41" s="169">
        <v>115191.38</v>
      </c>
      <c r="G41" s="70"/>
    </row>
    <row r="42" spans="1:7" x14ac:dyDescent="0.25">
      <c r="A42" s="146" t="s">
        <v>568</v>
      </c>
      <c r="B42" s="169"/>
      <c r="C42" s="169"/>
      <c r="D42" s="169"/>
      <c r="E42" s="169"/>
      <c r="F42" s="169">
        <v>107250</v>
      </c>
      <c r="G42" s="70"/>
    </row>
    <row r="43" spans="1:7" x14ac:dyDescent="0.25">
      <c r="A43" s="146" t="s">
        <v>534</v>
      </c>
      <c r="B43" s="169"/>
      <c r="C43" s="169"/>
      <c r="D43" s="169"/>
      <c r="E43" s="169"/>
      <c r="F43" s="169">
        <v>67652.3</v>
      </c>
      <c r="G43" s="70"/>
    </row>
    <row r="44" spans="1:7" x14ac:dyDescent="0.25">
      <c r="A44" s="146" t="s">
        <v>529</v>
      </c>
      <c r="B44" s="169"/>
      <c r="C44" s="169"/>
      <c r="D44" s="169"/>
      <c r="E44" s="169"/>
      <c r="F44" s="169">
        <v>54869.66</v>
      </c>
      <c r="G44" s="70"/>
    </row>
    <row r="45" spans="1:7" x14ac:dyDescent="0.25">
      <c r="A45" s="146" t="s">
        <v>526</v>
      </c>
      <c r="B45" s="169"/>
      <c r="C45" s="169"/>
      <c r="D45" s="169"/>
      <c r="E45" s="169"/>
      <c r="F45" s="169">
        <v>52269.83</v>
      </c>
      <c r="G45" s="70"/>
    </row>
    <row r="46" spans="1:7" x14ac:dyDescent="0.25">
      <c r="A46" s="146" t="s">
        <v>530</v>
      </c>
      <c r="B46" s="169"/>
      <c r="C46" s="169"/>
      <c r="D46" s="169"/>
      <c r="E46" s="169"/>
      <c r="F46" s="169">
        <v>38598.5</v>
      </c>
      <c r="G46" s="70"/>
    </row>
    <row r="47" spans="1:7" x14ac:dyDescent="0.25">
      <c r="A47" s="146" t="s">
        <v>491</v>
      </c>
      <c r="B47" s="169"/>
      <c r="C47" s="169"/>
      <c r="D47" s="169"/>
      <c r="E47" s="169"/>
      <c r="F47" s="169">
        <v>37725.79</v>
      </c>
      <c r="G47" s="70"/>
    </row>
    <row r="48" spans="1:7" x14ac:dyDescent="0.25">
      <c r="A48" s="146" t="s">
        <v>565</v>
      </c>
      <c r="B48" s="169"/>
      <c r="C48" s="169"/>
      <c r="D48" s="169"/>
      <c r="E48" s="169"/>
      <c r="F48" s="169">
        <v>37400</v>
      </c>
      <c r="G48" s="70"/>
    </row>
    <row r="49" spans="1:7" x14ac:dyDescent="0.25">
      <c r="A49" s="146" t="s">
        <v>559</v>
      </c>
      <c r="B49" s="169"/>
      <c r="C49" s="169"/>
      <c r="D49" s="169"/>
      <c r="E49" s="169"/>
      <c r="F49" s="169">
        <v>19253.89</v>
      </c>
      <c r="G49" s="70"/>
    </row>
    <row r="50" spans="1:7" x14ac:dyDescent="0.25">
      <c r="A50" s="146" t="s">
        <v>533</v>
      </c>
      <c r="B50" s="169"/>
      <c r="C50" s="169">
        <v>256428948.72999999</v>
      </c>
      <c r="D50" s="169">
        <v>466364591.04000002</v>
      </c>
      <c r="E50" s="169"/>
      <c r="F50" s="169"/>
      <c r="G50" s="70"/>
    </row>
    <row r="51" spans="1:7" x14ac:dyDescent="0.25">
      <c r="A51" s="146" t="s">
        <v>599</v>
      </c>
      <c r="B51" s="169"/>
      <c r="C51" s="169">
        <v>1160445416.0999999</v>
      </c>
      <c r="D51" s="169">
        <v>226374007.59</v>
      </c>
      <c r="E51" s="169"/>
      <c r="F51" s="169"/>
      <c r="G51" s="70"/>
    </row>
    <row r="52" spans="1:7" x14ac:dyDescent="0.25">
      <c r="A52" s="146" t="s">
        <v>468</v>
      </c>
      <c r="B52" s="169"/>
      <c r="C52" s="169">
        <v>68</v>
      </c>
      <c r="D52" s="169"/>
      <c r="E52" s="169"/>
      <c r="F52" s="169"/>
      <c r="G52" s="70"/>
    </row>
    <row r="53" spans="1:7" x14ac:dyDescent="0.25">
      <c r="A53" s="69"/>
      <c r="B53" s="70"/>
      <c r="C53" s="70"/>
      <c r="D53" s="70"/>
      <c r="E53" s="70"/>
      <c r="F53" s="70"/>
      <c r="G53" s="70"/>
    </row>
    <row r="54" spans="1:7" x14ac:dyDescent="0.25">
      <c r="A54" s="69"/>
      <c r="B54" s="69"/>
      <c r="C54" s="70"/>
      <c r="D54" s="70"/>
      <c r="E54" s="70"/>
      <c r="F54" s="70"/>
      <c r="G54" s="70"/>
    </row>
    <row r="55" spans="1:7" x14ac:dyDescent="0.25">
      <c r="A55" s="69"/>
      <c r="B55" s="70"/>
      <c r="C55" s="70"/>
      <c r="D55" s="70"/>
      <c r="E55" s="70"/>
      <c r="F55" s="70"/>
      <c r="G55" s="70"/>
    </row>
    <row r="56" spans="1:7" x14ac:dyDescent="0.25">
      <c r="A56" s="69"/>
      <c r="B56" s="70"/>
      <c r="C56" s="70"/>
      <c r="D56" s="70"/>
      <c r="E56" s="70"/>
      <c r="F56" s="70"/>
      <c r="G56" s="70"/>
    </row>
    <row r="57" spans="1:7" x14ac:dyDescent="0.25">
      <c r="A57" s="69"/>
      <c r="B57" s="70"/>
      <c r="C57" s="70"/>
      <c r="D57" s="70"/>
      <c r="E57" s="70"/>
      <c r="F57" s="70"/>
      <c r="G57" s="70"/>
    </row>
    <row r="58" spans="1:7" x14ac:dyDescent="0.25">
      <c r="A58" s="69"/>
      <c r="B58" s="69"/>
      <c r="C58" s="70"/>
      <c r="D58" s="70"/>
      <c r="E58" s="70"/>
      <c r="F58" s="70"/>
      <c r="G58" s="70"/>
    </row>
    <row r="59" spans="1:7" x14ac:dyDescent="0.25">
      <c r="A59" s="69"/>
      <c r="B59" s="70"/>
      <c r="C59" s="70"/>
      <c r="D59" s="70"/>
      <c r="E59" s="70"/>
      <c r="F59" s="70"/>
      <c r="G59" s="70"/>
    </row>
    <row r="60" spans="1:7" x14ac:dyDescent="0.25">
      <c r="A60" s="69"/>
      <c r="B60" s="70"/>
      <c r="C60" s="70"/>
      <c r="D60" s="70"/>
      <c r="E60" s="70"/>
      <c r="F60" s="70"/>
      <c r="G60" s="70"/>
    </row>
    <row r="65" ht="13.5" customHeight="1" x14ac:dyDescent="0.25"/>
    <row r="83" ht="13.5" customHeight="1" x14ac:dyDescent="0.25"/>
    <row r="120" ht="13.5" customHeight="1" x14ac:dyDescent="0.25"/>
    <row r="131" ht="13.5" customHeight="1" x14ac:dyDescent="0.25"/>
  </sheetData>
  <sortState xmlns:xlrd2="http://schemas.microsoft.com/office/spreadsheetml/2017/richdata2" ref="A4:F94">
    <sortCondition descending="1" ref="E4:E94"/>
  </sortState>
  <mergeCells count="2">
    <mergeCell ref="H2:I2"/>
    <mergeCell ref="A1:C1"/>
  </mergeCells>
  <hyperlinks>
    <hyperlink ref="H2" location="'Table of Content'!A1" display="Table of Content" xr:uid="{00000000-0004-0000-1000-000000000000}"/>
  </hyperlink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286"/>
  <sheetViews>
    <sheetView zoomScaleNormal="100" workbookViewId="0">
      <selection activeCell="K2" sqref="K2:L2"/>
    </sheetView>
  </sheetViews>
  <sheetFormatPr defaultColWidth="8.81640625" defaultRowHeight="13.5" x14ac:dyDescent="0.25"/>
  <cols>
    <col min="1" max="1" width="47" style="10" customWidth="1"/>
    <col min="2" max="2" width="13.54296875" style="10" bestFit="1" customWidth="1"/>
    <col min="3" max="3" width="8.36328125" style="10" bestFit="1" customWidth="1"/>
    <col min="4" max="4" width="13.54296875" style="10" bestFit="1" customWidth="1"/>
    <col min="5" max="5" width="8" style="10" bestFit="1" customWidth="1"/>
    <col min="6" max="6" width="13.54296875" style="10" bestFit="1" customWidth="1"/>
    <col min="7" max="7" width="8" style="10" bestFit="1" customWidth="1"/>
    <col min="8" max="8" width="8.453125" style="10" bestFit="1" customWidth="1"/>
    <col min="9" max="9" width="8.36328125" style="10" bestFit="1" customWidth="1"/>
    <col min="10" max="10" width="9" style="10" customWidth="1"/>
    <col min="11" max="16384" width="8.81640625" style="10"/>
  </cols>
  <sheetData>
    <row r="1" spans="1:12" ht="14" x14ac:dyDescent="0.3">
      <c r="A1" s="12" t="s">
        <v>453</v>
      </c>
      <c r="B1" s="12"/>
      <c r="C1" s="12"/>
      <c r="D1" s="12"/>
      <c r="E1" s="12"/>
      <c r="F1" s="12"/>
      <c r="G1" s="12"/>
      <c r="H1" s="12"/>
      <c r="I1" s="12"/>
    </row>
    <row r="2" spans="1:12" x14ac:dyDescent="0.25">
      <c r="K2" s="251" t="s">
        <v>353</v>
      </c>
      <c r="L2" s="251"/>
    </row>
    <row r="3" spans="1:12" x14ac:dyDescent="0.25">
      <c r="A3" s="271" t="s">
        <v>367</v>
      </c>
      <c r="B3" s="268">
        <v>44378</v>
      </c>
      <c r="C3" s="268"/>
      <c r="D3" s="268">
        <v>44713</v>
      </c>
      <c r="E3" s="268"/>
      <c r="F3" s="268">
        <v>44743</v>
      </c>
      <c r="G3" s="268"/>
      <c r="H3" s="252" t="s">
        <v>327</v>
      </c>
      <c r="I3" s="252" t="s">
        <v>386</v>
      </c>
    </row>
    <row r="4" spans="1:12" x14ac:dyDescent="0.25">
      <c r="A4" s="271"/>
      <c r="B4" s="102" t="s">
        <v>328</v>
      </c>
      <c r="C4" s="102" t="s">
        <v>329</v>
      </c>
      <c r="D4" s="102" t="s">
        <v>328</v>
      </c>
      <c r="E4" s="102" t="s">
        <v>329</v>
      </c>
      <c r="F4" s="102" t="s">
        <v>328</v>
      </c>
      <c r="G4" s="102" t="s">
        <v>329</v>
      </c>
      <c r="H4" s="252"/>
      <c r="I4" s="252"/>
    </row>
    <row r="5" spans="1:12" x14ac:dyDescent="0.25">
      <c r="A5" s="146" t="s">
        <v>365</v>
      </c>
      <c r="B5" s="172">
        <v>1142.37112013</v>
      </c>
      <c r="C5" s="161">
        <v>0.31261216427741462</v>
      </c>
      <c r="D5" s="172">
        <v>3149.9525465400002</v>
      </c>
      <c r="E5" s="161">
        <v>0.36785948465632573</v>
      </c>
      <c r="F5" s="172">
        <v>2937.85957981</v>
      </c>
      <c r="G5" s="161">
        <v>0.40276786247815194</v>
      </c>
      <c r="H5" s="161">
        <v>-6.733211487994295E-2</v>
      </c>
      <c r="I5" s="161">
        <v>1.571720807749128</v>
      </c>
    </row>
    <row r="6" spans="1:12" x14ac:dyDescent="0.25">
      <c r="A6" s="146" t="s">
        <v>364</v>
      </c>
      <c r="B6" s="172">
        <v>1233.0632481600001</v>
      </c>
      <c r="C6" s="161">
        <v>0.33743024828426199</v>
      </c>
      <c r="D6" s="172">
        <v>2779.5027209099999</v>
      </c>
      <c r="E6" s="161">
        <v>0.32459741009048365</v>
      </c>
      <c r="F6" s="172">
        <v>1911.6881208099999</v>
      </c>
      <c r="G6" s="161">
        <v>0.26208418654009147</v>
      </c>
      <c r="H6" s="161">
        <v>-0.31221937419650392</v>
      </c>
      <c r="I6" s="161">
        <v>0.55035690477569288</v>
      </c>
    </row>
    <row r="7" spans="1:12" x14ac:dyDescent="0.25">
      <c r="A7" s="146" t="s">
        <v>362</v>
      </c>
      <c r="B7" s="172">
        <v>1057.8529200599999</v>
      </c>
      <c r="C7" s="161">
        <v>0.28948358812634073</v>
      </c>
      <c r="D7" s="172">
        <v>2330.9642270500003</v>
      </c>
      <c r="E7" s="161">
        <v>0.27221594187404852</v>
      </c>
      <c r="F7" s="172">
        <v>1549.32714663</v>
      </c>
      <c r="G7" s="161">
        <v>0.21240606168382511</v>
      </c>
      <c r="H7" s="161">
        <v>-0.33532778896792304</v>
      </c>
      <c r="I7" s="161">
        <v>0.4645959917964062</v>
      </c>
    </row>
    <row r="8" spans="1:12" x14ac:dyDescent="0.25">
      <c r="A8" s="146" t="s">
        <v>361</v>
      </c>
      <c r="B8" s="172">
        <v>818.85955738999996</v>
      </c>
      <c r="C8" s="161">
        <v>0.22408257173535948</v>
      </c>
      <c r="D8" s="172">
        <v>1374.4992705899999</v>
      </c>
      <c r="E8" s="161">
        <v>0.16051752712755105</v>
      </c>
      <c r="F8" s="172">
        <v>1295.78970297</v>
      </c>
      <c r="G8" s="161">
        <v>0.17764717295309917</v>
      </c>
      <c r="H8" s="161">
        <v>-5.7264175619543334E-2</v>
      </c>
      <c r="I8" s="161">
        <v>0.58243216590174263</v>
      </c>
    </row>
    <row r="9" spans="1:12" x14ac:dyDescent="0.25">
      <c r="A9" s="146" t="s">
        <v>360</v>
      </c>
      <c r="B9" s="172">
        <v>744.07430285999999</v>
      </c>
      <c r="C9" s="161">
        <v>0.20361743578899544</v>
      </c>
      <c r="D9" s="172">
        <v>1157.2256487300001</v>
      </c>
      <c r="E9" s="161">
        <v>0.13514375994028782</v>
      </c>
      <c r="F9" s="172">
        <v>1196.96270456</v>
      </c>
      <c r="G9" s="161">
        <v>0.16409841821401061</v>
      </c>
      <c r="H9" s="161">
        <v>3.4338208692150429E-2</v>
      </c>
      <c r="I9" s="161">
        <v>0.60866018347795636</v>
      </c>
    </row>
    <row r="10" spans="1:12" x14ac:dyDescent="0.25">
      <c r="A10" s="146" t="s">
        <v>363</v>
      </c>
      <c r="B10" s="172">
        <v>55.281514610000002</v>
      </c>
      <c r="C10" s="161">
        <v>1.5127898125434918E-2</v>
      </c>
      <c r="D10" s="172">
        <v>613.53770853999993</v>
      </c>
      <c r="E10" s="161">
        <v>7.1650496934837341E-2</v>
      </c>
      <c r="F10" s="172">
        <v>730.94412791999991</v>
      </c>
      <c r="G10" s="161">
        <v>0.10020928366233725</v>
      </c>
      <c r="H10" s="161">
        <v>0.19135974487922702</v>
      </c>
      <c r="I10" s="161">
        <v>12.222216016993459</v>
      </c>
    </row>
    <row r="11" spans="1:12" x14ac:dyDescent="0.25">
      <c r="A11" s="146" t="s">
        <v>359</v>
      </c>
      <c r="B11" s="172">
        <v>21.056726260000001</v>
      </c>
      <c r="C11" s="161">
        <v>5.7622156694460049E-3</v>
      </c>
      <c r="D11" s="172">
        <v>8.0203250100000005</v>
      </c>
      <c r="E11" s="161">
        <v>9.3663399094554435E-4</v>
      </c>
      <c r="F11" s="172">
        <v>5.6019040799999997</v>
      </c>
      <c r="G11" s="161">
        <v>7.6799685989592385E-4</v>
      </c>
      <c r="H11" s="161">
        <v>-0.30153652464016545</v>
      </c>
      <c r="I11" s="161">
        <v>-0.73396130002214321</v>
      </c>
    </row>
    <row r="12" spans="1:12" s="12" customFormat="1" ht="14" x14ac:dyDescent="0.3">
      <c r="A12" s="146" t="s">
        <v>358</v>
      </c>
      <c r="B12" s="172">
        <v>8.2704E-2</v>
      </c>
      <c r="C12" s="161">
        <v>2.2632116637767525E-5</v>
      </c>
      <c r="D12" s="172">
        <v>0.68035349000000001</v>
      </c>
      <c r="E12" s="161">
        <v>7.9453414144426231E-5</v>
      </c>
      <c r="F12" s="172">
        <v>1.0651000000000001E-2</v>
      </c>
      <c r="G12" s="161">
        <v>1.4602061081259152E-6</v>
      </c>
      <c r="H12" s="173" t="s">
        <v>357</v>
      </c>
      <c r="I12" s="161">
        <v>-0.87121541884310316</v>
      </c>
    </row>
    <row r="13" spans="1:12" s="12" customFormat="1" ht="14" x14ac:dyDescent="0.3">
      <c r="A13" s="146" t="s">
        <v>266</v>
      </c>
      <c r="B13" s="80">
        <v>3654.2759709000015</v>
      </c>
      <c r="C13" s="196">
        <v>1</v>
      </c>
      <c r="D13" s="80">
        <v>8562.9232843699992</v>
      </c>
      <c r="E13" s="196">
        <v>1</v>
      </c>
      <c r="F13" s="80">
        <v>7294.1757610299992</v>
      </c>
      <c r="G13" s="196">
        <v>1</v>
      </c>
      <c r="H13" s="196">
        <v>-0.14816756862178826</v>
      </c>
      <c r="I13" s="196">
        <v>0.99606592909662939</v>
      </c>
    </row>
    <row r="15" spans="1:12" x14ac:dyDescent="0.25">
      <c r="E15" s="16"/>
      <c r="G15" s="16"/>
      <c r="I15" s="11"/>
    </row>
    <row r="27" spans="10:10" ht="14" x14ac:dyDescent="0.3">
      <c r="J27" s="19"/>
    </row>
    <row r="45" s="12" customFormat="1" ht="14" x14ac:dyDescent="0.3"/>
    <row r="272" s="12" customFormat="1" ht="14" x14ac:dyDescent="0.3"/>
    <row r="273" spans="2:3" x14ac:dyDescent="0.25">
      <c r="C273" s="18"/>
    </row>
    <row r="274" spans="2:3" x14ac:dyDescent="0.25">
      <c r="C274" s="18"/>
    </row>
    <row r="275" spans="2:3" x14ac:dyDescent="0.25">
      <c r="C275" s="18"/>
    </row>
    <row r="276" spans="2:3" x14ac:dyDescent="0.25">
      <c r="C276" s="18"/>
    </row>
    <row r="277" spans="2:3" x14ac:dyDescent="0.25">
      <c r="C277" s="18"/>
    </row>
    <row r="278" spans="2:3" ht="14" x14ac:dyDescent="0.3">
      <c r="B278" s="20"/>
      <c r="C278" s="21"/>
    </row>
    <row r="279" spans="2:3" x14ac:dyDescent="0.25">
      <c r="C279" s="18"/>
    </row>
    <row r="280" spans="2:3" x14ac:dyDescent="0.25">
      <c r="C280" s="18"/>
    </row>
    <row r="281" spans="2:3" x14ac:dyDescent="0.25">
      <c r="C281" s="18"/>
    </row>
    <row r="282" spans="2:3" x14ac:dyDescent="0.25">
      <c r="C282" s="18"/>
    </row>
    <row r="283" spans="2:3" x14ac:dyDescent="0.25">
      <c r="C283" s="18"/>
    </row>
    <row r="284" spans="2:3" x14ac:dyDescent="0.25">
      <c r="C284" s="18"/>
    </row>
    <row r="285" spans="2:3" x14ac:dyDescent="0.25">
      <c r="C285" s="18"/>
    </row>
    <row r="286" spans="2:3" x14ac:dyDescent="0.25">
      <c r="C286" s="18"/>
    </row>
  </sheetData>
  <mergeCells count="7">
    <mergeCell ref="K2:L2"/>
    <mergeCell ref="A3:A4"/>
    <mergeCell ref="H3:H4"/>
    <mergeCell ref="I3:I4"/>
    <mergeCell ref="F3:G3"/>
    <mergeCell ref="D3:E3"/>
    <mergeCell ref="B3:C3"/>
  </mergeCells>
  <hyperlinks>
    <hyperlink ref="K2" location="'Table of Content'!A1" display="Table of Content" xr:uid="{00000000-0004-0000-1100-000000000000}"/>
  </hyperlink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L226"/>
  <sheetViews>
    <sheetView workbookViewId="0">
      <selection activeCell="K2" sqref="K2:L2"/>
    </sheetView>
  </sheetViews>
  <sheetFormatPr defaultColWidth="9.1796875" defaultRowHeight="13.5" x14ac:dyDescent="0.25"/>
  <cols>
    <col min="1" max="1" width="29.90625" style="3" customWidth="1"/>
    <col min="2" max="2" width="9.1796875" style="3"/>
    <col min="3" max="3" width="9.90625" style="3" bestFit="1" customWidth="1"/>
    <col min="4" max="5" width="9.1796875" style="3"/>
    <col min="6" max="6" width="14.81640625" style="3" customWidth="1"/>
    <col min="7" max="7" width="17.90625" style="3" bestFit="1" customWidth="1"/>
    <col min="8" max="8" width="9.1796875" style="3"/>
    <col min="9" max="9" width="13.1796875" style="3" bestFit="1" customWidth="1"/>
    <col min="10" max="16384" width="9.1796875" style="3"/>
  </cols>
  <sheetData>
    <row r="1" spans="1:12" ht="14" x14ac:dyDescent="0.3">
      <c r="A1" s="12" t="s">
        <v>454</v>
      </c>
      <c r="B1" s="12"/>
      <c r="C1" s="12"/>
      <c r="D1" s="12"/>
      <c r="E1" s="12"/>
      <c r="F1" s="12"/>
      <c r="G1" s="12"/>
    </row>
    <row r="2" spans="1:12" x14ac:dyDescent="0.25">
      <c r="K2" s="251" t="s">
        <v>353</v>
      </c>
      <c r="L2" s="251"/>
    </row>
    <row r="3" spans="1:12" ht="25" x14ac:dyDescent="0.25">
      <c r="A3" s="119" t="s">
        <v>366</v>
      </c>
      <c r="B3" s="119" t="s">
        <v>363</v>
      </c>
      <c r="C3" s="119" t="s">
        <v>360</v>
      </c>
      <c r="D3" s="119" t="s">
        <v>359</v>
      </c>
      <c r="E3" s="119" t="s">
        <v>362</v>
      </c>
      <c r="F3" s="119" t="s">
        <v>358</v>
      </c>
      <c r="G3" s="119" t="s">
        <v>364</v>
      </c>
      <c r="H3" s="119" t="s">
        <v>365</v>
      </c>
      <c r="I3" s="119" t="s">
        <v>361</v>
      </c>
    </row>
    <row r="4" spans="1:12" x14ac:dyDescent="0.25">
      <c r="A4" s="146" t="s">
        <v>366</v>
      </c>
      <c r="B4" s="146" t="s">
        <v>360</v>
      </c>
      <c r="C4" s="146" t="s">
        <v>359</v>
      </c>
      <c r="D4" s="146" t="s">
        <v>362</v>
      </c>
      <c r="E4" s="146" t="s">
        <v>358</v>
      </c>
      <c r="F4" s="146" t="s">
        <v>364</v>
      </c>
      <c r="G4" s="146" t="s">
        <v>365</v>
      </c>
      <c r="H4" s="146" t="s">
        <v>363</v>
      </c>
      <c r="I4" s="146" t="s">
        <v>640</v>
      </c>
    </row>
    <row r="5" spans="1:12" x14ac:dyDescent="0.25">
      <c r="A5" s="146" t="s">
        <v>9</v>
      </c>
      <c r="B5" s="172">
        <v>244.11543761999999</v>
      </c>
      <c r="C5" s="172">
        <v>0</v>
      </c>
      <c r="D5" s="172">
        <v>419.50037168</v>
      </c>
      <c r="E5" s="172">
        <v>0</v>
      </c>
      <c r="F5" s="172">
        <v>435.66963489</v>
      </c>
      <c r="G5" s="172">
        <v>68.126578120000005</v>
      </c>
      <c r="H5" s="172">
        <v>0</v>
      </c>
      <c r="I5" s="172">
        <v>267.69491067000001</v>
      </c>
    </row>
    <row r="6" spans="1:12" x14ac:dyDescent="0.25">
      <c r="A6" s="146" t="s">
        <v>97</v>
      </c>
      <c r="B6" s="172">
        <v>0.13049064999999999</v>
      </c>
      <c r="C6" s="172">
        <v>0</v>
      </c>
      <c r="D6" s="172">
        <v>402.03746308000001</v>
      </c>
      <c r="E6" s="172">
        <v>0</v>
      </c>
      <c r="F6" s="172">
        <v>402.04413239999997</v>
      </c>
      <c r="G6" s="172">
        <v>4.7199999999999998E-4</v>
      </c>
      <c r="H6" s="172">
        <v>38.425384999999999</v>
      </c>
      <c r="I6" s="172">
        <v>0.13281656</v>
      </c>
    </row>
    <row r="7" spans="1:12" x14ac:dyDescent="0.25">
      <c r="A7" s="146" t="s">
        <v>67</v>
      </c>
      <c r="B7" s="172">
        <v>1E-4</v>
      </c>
      <c r="C7" s="172">
        <v>0</v>
      </c>
      <c r="D7" s="172">
        <v>384.86214231999998</v>
      </c>
      <c r="E7" s="172">
        <v>0</v>
      </c>
      <c r="F7" s="172">
        <v>384.86224232000001</v>
      </c>
      <c r="G7" s="172">
        <v>3.2000000000000003E-4</v>
      </c>
      <c r="H7" s="172">
        <v>2.0000000000000001E-4</v>
      </c>
      <c r="I7" s="172">
        <v>1E-4</v>
      </c>
    </row>
    <row r="8" spans="1:12" x14ac:dyDescent="0.25">
      <c r="A8" s="146" t="s">
        <v>151</v>
      </c>
      <c r="B8" s="172">
        <v>0</v>
      </c>
      <c r="C8" s="172">
        <v>0</v>
      </c>
      <c r="D8" s="172">
        <v>143.77869843000002</v>
      </c>
      <c r="E8" s="172">
        <v>0</v>
      </c>
      <c r="F8" s="172">
        <v>386.96598982999996</v>
      </c>
      <c r="G8" s="172">
        <v>1124.43941746</v>
      </c>
      <c r="H8" s="172">
        <v>1.3043917599999999</v>
      </c>
      <c r="I8" s="172">
        <v>0</v>
      </c>
    </row>
    <row r="9" spans="1:12" x14ac:dyDescent="0.25">
      <c r="A9" s="146" t="s">
        <v>47</v>
      </c>
      <c r="B9" s="172">
        <v>0</v>
      </c>
      <c r="C9" s="172">
        <v>0</v>
      </c>
      <c r="D9" s="172">
        <v>67.796496619999999</v>
      </c>
      <c r="E9" s="172">
        <v>0</v>
      </c>
      <c r="F9" s="172">
        <v>83.21909054999999</v>
      </c>
      <c r="G9" s="172">
        <v>25.71755289</v>
      </c>
      <c r="H9" s="172">
        <v>0.18363245</v>
      </c>
      <c r="I9" s="172">
        <v>0</v>
      </c>
    </row>
    <row r="10" spans="1:12" x14ac:dyDescent="0.25">
      <c r="A10" s="146" t="s">
        <v>11</v>
      </c>
      <c r="B10" s="172">
        <v>0</v>
      </c>
      <c r="C10" s="172">
        <v>0</v>
      </c>
      <c r="D10" s="172">
        <v>51.443262259999997</v>
      </c>
      <c r="E10" s="172">
        <v>0</v>
      </c>
      <c r="F10" s="172">
        <v>55.524434020000001</v>
      </c>
      <c r="G10" s="172">
        <v>18.63166309</v>
      </c>
      <c r="H10" s="172">
        <v>18.886262410000001</v>
      </c>
      <c r="I10" s="172">
        <v>0</v>
      </c>
    </row>
    <row r="11" spans="1:12" x14ac:dyDescent="0.25">
      <c r="A11" s="146" t="s">
        <v>1</v>
      </c>
      <c r="B11" s="172">
        <v>0</v>
      </c>
      <c r="C11" s="172">
        <v>5.0609608799999997</v>
      </c>
      <c r="D11" s="172">
        <v>33.534762100000002</v>
      </c>
      <c r="E11" s="172">
        <v>0</v>
      </c>
      <c r="F11" s="172">
        <v>40.944889719999999</v>
      </c>
      <c r="G11" s="172">
        <v>10.968363</v>
      </c>
      <c r="H11" s="172">
        <v>5.1841955199999994</v>
      </c>
      <c r="I11" s="172">
        <v>4.4571649800000008</v>
      </c>
    </row>
    <row r="12" spans="1:12" x14ac:dyDescent="0.25">
      <c r="A12" s="146" t="s">
        <v>157</v>
      </c>
      <c r="B12" s="172">
        <v>64.684741590000002</v>
      </c>
      <c r="C12" s="172">
        <v>0</v>
      </c>
      <c r="D12" s="172">
        <v>9.9912384900000006</v>
      </c>
      <c r="E12" s="172">
        <v>0</v>
      </c>
      <c r="F12" s="172">
        <v>9.9912384900000006</v>
      </c>
      <c r="G12" s="172">
        <v>5.2389999999999997E-3</v>
      </c>
      <c r="H12" s="172">
        <v>0</v>
      </c>
      <c r="I12" s="172">
        <v>65.453204569999997</v>
      </c>
    </row>
    <row r="13" spans="1:12" x14ac:dyDescent="0.25">
      <c r="A13" s="146" t="s">
        <v>203</v>
      </c>
      <c r="B13" s="172">
        <v>7.5450600000000001E-3</v>
      </c>
      <c r="C13" s="172">
        <v>0</v>
      </c>
      <c r="D13" s="172">
        <v>6.6289077199999999</v>
      </c>
      <c r="E13" s="172">
        <v>0</v>
      </c>
      <c r="F13" s="172">
        <v>6.7710587200000001</v>
      </c>
      <c r="G13" s="172">
        <v>8.1922099999999984E-3</v>
      </c>
      <c r="H13" s="172">
        <v>0</v>
      </c>
      <c r="I13" s="172">
        <v>7.9483280000000003E-2</v>
      </c>
    </row>
    <row r="14" spans="1:12" x14ac:dyDescent="0.25">
      <c r="A14" s="146" t="s">
        <v>152</v>
      </c>
      <c r="B14" s="172">
        <v>0</v>
      </c>
      <c r="C14" s="172">
        <v>0</v>
      </c>
      <c r="D14" s="172">
        <v>6.3574237</v>
      </c>
      <c r="E14" s="172">
        <v>0</v>
      </c>
      <c r="F14" s="172">
        <v>6.3574237</v>
      </c>
      <c r="G14" s="172">
        <v>0</v>
      </c>
      <c r="H14" s="172">
        <v>0</v>
      </c>
      <c r="I14" s="172">
        <v>0</v>
      </c>
    </row>
    <row r="15" spans="1:12" x14ac:dyDescent="0.25">
      <c r="A15" s="146" t="s">
        <v>61</v>
      </c>
      <c r="B15" s="172">
        <v>0.10249999999999999</v>
      </c>
      <c r="C15" s="172">
        <v>0</v>
      </c>
      <c r="D15" s="172">
        <v>5.0470315499999998</v>
      </c>
      <c r="E15" s="172">
        <v>0</v>
      </c>
      <c r="F15" s="172">
        <v>5.0473535499999995</v>
      </c>
      <c r="G15" s="172">
        <v>4.4273020499999998</v>
      </c>
      <c r="H15" s="172">
        <v>9.0051996499999998</v>
      </c>
      <c r="I15" s="172">
        <v>0.10296839999999999</v>
      </c>
    </row>
    <row r="16" spans="1:12" x14ac:dyDescent="0.25">
      <c r="A16" s="146" t="s">
        <v>254</v>
      </c>
      <c r="B16" s="172">
        <v>2.7577297000000001</v>
      </c>
      <c r="C16" s="172">
        <v>5.7142999999999999E-2</v>
      </c>
      <c r="D16" s="172">
        <v>4.0346304999999996</v>
      </c>
      <c r="E16" s="172">
        <v>1.0651000000000001E-2</v>
      </c>
      <c r="F16" s="172">
        <v>6.5048841900000003</v>
      </c>
      <c r="G16" s="172">
        <v>1.85275883</v>
      </c>
      <c r="H16" s="172">
        <v>0.32749159</v>
      </c>
      <c r="I16" s="172">
        <v>2.4530489200000001</v>
      </c>
    </row>
    <row r="17" spans="1:9" x14ac:dyDescent="0.25">
      <c r="A17" s="146" t="s">
        <v>125</v>
      </c>
      <c r="B17" s="172">
        <v>0</v>
      </c>
      <c r="C17" s="172">
        <v>0</v>
      </c>
      <c r="D17" s="172">
        <v>3.4199402799999996</v>
      </c>
      <c r="E17" s="172">
        <v>0</v>
      </c>
      <c r="F17" s="172">
        <v>3.9576424100000001</v>
      </c>
      <c r="G17" s="172">
        <v>11.92195489</v>
      </c>
      <c r="H17" s="172">
        <v>0</v>
      </c>
      <c r="I17" s="172">
        <v>0</v>
      </c>
    </row>
    <row r="18" spans="1:9" x14ac:dyDescent="0.25">
      <c r="A18" s="146" t="s">
        <v>75</v>
      </c>
      <c r="B18" s="172">
        <v>0</v>
      </c>
      <c r="C18" s="172">
        <v>0</v>
      </c>
      <c r="D18" s="172">
        <v>2.95962316</v>
      </c>
      <c r="E18" s="172">
        <v>0</v>
      </c>
      <c r="F18" s="172">
        <v>2.9596431600000002</v>
      </c>
      <c r="G18" s="172">
        <v>5.1150000000000001E-2</v>
      </c>
      <c r="H18" s="172">
        <v>0</v>
      </c>
      <c r="I18" s="172">
        <v>1.40136748</v>
      </c>
    </row>
    <row r="19" spans="1:9" x14ac:dyDescent="0.25">
      <c r="A19" s="146" t="s">
        <v>21</v>
      </c>
      <c r="B19" s="172">
        <v>0</v>
      </c>
      <c r="C19" s="172">
        <v>0</v>
      </c>
      <c r="D19" s="172">
        <v>1.8162485900000001</v>
      </c>
      <c r="E19" s="172">
        <v>0</v>
      </c>
      <c r="F19" s="172">
        <v>3.4861685899999997</v>
      </c>
      <c r="G19" s="172">
        <v>37.100965960000003</v>
      </c>
      <c r="H19" s="172">
        <v>0</v>
      </c>
      <c r="I19" s="172">
        <v>16.203164439999998</v>
      </c>
    </row>
    <row r="20" spans="1:9" x14ac:dyDescent="0.25">
      <c r="A20" s="146" t="s">
        <v>179</v>
      </c>
      <c r="B20" s="172">
        <v>0.31239791</v>
      </c>
      <c r="C20" s="172">
        <v>0</v>
      </c>
      <c r="D20" s="172">
        <v>0.97955899999999996</v>
      </c>
      <c r="E20" s="172">
        <v>0</v>
      </c>
      <c r="F20" s="172">
        <v>1.011009</v>
      </c>
      <c r="G20" s="172">
        <v>1.11727607</v>
      </c>
      <c r="H20" s="172">
        <v>0</v>
      </c>
      <c r="I20" s="172">
        <v>0.95695571000000001</v>
      </c>
    </row>
    <row r="21" spans="1:9" x14ac:dyDescent="0.25">
      <c r="A21" s="146" t="s">
        <v>2</v>
      </c>
      <c r="B21" s="172">
        <v>70.658807269999997</v>
      </c>
      <c r="C21" s="172">
        <v>0</v>
      </c>
      <c r="D21" s="172">
        <v>0.97270590000000001</v>
      </c>
      <c r="E21" s="172">
        <v>0</v>
      </c>
      <c r="F21" s="172">
        <v>0.97270590000000001</v>
      </c>
      <c r="G21" s="172">
        <v>5.0462247500000004</v>
      </c>
      <c r="H21" s="172">
        <v>0</v>
      </c>
      <c r="I21" s="172">
        <v>70.658807269999997</v>
      </c>
    </row>
    <row r="22" spans="1:9" x14ac:dyDescent="0.25">
      <c r="A22" s="146" t="s">
        <v>206</v>
      </c>
      <c r="B22" s="172">
        <v>0</v>
      </c>
      <c r="C22" s="172">
        <v>0</v>
      </c>
      <c r="D22" s="172">
        <v>0.89781484</v>
      </c>
      <c r="E22" s="172">
        <v>0</v>
      </c>
      <c r="F22" s="172">
        <v>0.89781484</v>
      </c>
      <c r="G22" s="172">
        <v>1.1544E-2</v>
      </c>
      <c r="H22" s="172">
        <v>0</v>
      </c>
      <c r="I22" s="172">
        <v>3.5224000000000003E-4</v>
      </c>
    </row>
    <row r="23" spans="1:9" x14ac:dyDescent="0.25">
      <c r="A23" s="146" t="s">
        <v>217</v>
      </c>
      <c r="B23" s="172">
        <v>1.9552240600000002</v>
      </c>
      <c r="C23" s="172">
        <v>1.4999999999999999E-4</v>
      </c>
      <c r="D23" s="172">
        <v>0.66930900000000004</v>
      </c>
      <c r="E23" s="172">
        <v>0</v>
      </c>
      <c r="F23" s="172">
        <v>0.91194992000000008</v>
      </c>
      <c r="G23" s="172">
        <v>34.0867285</v>
      </c>
      <c r="H23" s="172">
        <v>0</v>
      </c>
      <c r="I23" s="172">
        <v>2.9261211299999998</v>
      </c>
    </row>
    <row r="24" spans="1:9" x14ac:dyDescent="0.25">
      <c r="A24" s="146" t="s">
        <v>10</v>
      </c>
      <c r="B24" s="172">
        <v>2.4750000000000001E-2</v>
      </c>
      <c r="C24" s="172">
        <v>0</v>
      </c>
      <c r="D24" s="172">
        <v>0.52723243999999991</v>
      </c>
      <c r="E24" s="172">
        <v>0</v>
      </c>
      <c r="F24" s="172">
        <v>0.52723243999999991</v>
      </c>
      <c r="G24" s="172">
        <v>3.2343382300000001</v>
      </c>
      <c r="H24" s="172">
        <v>0</v>
      </c>
      <c r="I24" s="172">
        <v>2.4750000000000001E-2</v>
      </c>
    </row>
    <row r="25" spans="1:9" x14ac:dyDescent="0.25">
      <c r="A25" s="146" t="s">
        <v>190</v>
      </c>
      <c r="B25" s="172">
        <v>5.6868861500000003</v>
      </c>
      <c r="C25" s="172">
        <v>0</v>
      </c>
      <c r="D25" s="172">
        <v>0.34141500000000002</v>
      </c>
      <c r="E25" s="172">
        <v>0</v>
      </c>
      <c r="F25" s="172">
        <v>2.5508389999999999</v>
      </c>
      <c r="G25" s="172">
        <v>2.5003069999999998</v>
      </c>
      <c r="H25" s="172">
        <v>0</v>
      </c>
      <c r="I25" s="172">
        <v>5.78640753</v>
      </c>
    </row>
    <row r="26" spans="1:9" x14ac:dyDescent="0.25">
      <c r="A26" s="146" t="s">
        <v>37</v>
      </c>
      <c r="B26" s="172">
        <v>24.393431</v>
      </c>
      <c r="C26" s="172">
        <v>0</v>
      </c>
      <c r="D26" s="172">
        <v>0.27876000000000001</v>
      </c>
      <c r="E26" s="172">
        <v>0</v>
      </c>
      <c r="F26" s="172">
        <v>0.27876000000000001</v>
      </c>
      <c r="G26" s="172">
        <v>178.93643299999999</v>
      </c>
      <c r="H26" s="172">
        <v>0</v>
      </c>
      <c r="I26" s="172">
        <v>27.458865020000001</v>
      </c>
    </row>
    <row r="27" spans="1:9" x14ac:dyDescent="0.25">
      <c r="A27" s="146" t="s">
        <v>64</v>
      </c>
      <c r="B27" s="172">
        <v>48.377307119999998</v>
      </c>
      <c r="C27" s="172">
        <v>1.2750000000000001E-3</v>
      </c>
      <c r="D27" s="172">
        <v>0.24144203</v>
      </c>
      <c r="E27" s="172">
        <v>0</v>
      </c>
      <c r="F27" s="172">
        <v>0.67860286999999997</v>
      </c>
      <c r="G27" s="172">
        <v>16.186143940000001</v>
      </c>
      <c r="H27" s="172">
        <v>3.7873003999999999</v>
      </c>
      <c r="I27" s="172">
        <v>48.853392569999997</v>
      </c>
    </row>
    <row r="28" spans="1:9" x14ac:dyDescent="0.25">
      <c r="A28" s="146" t="s">
        <v>205</v>
      </c>
      <c r="B28" s="172">
        <v>1.2605999999999999E-2</v>
      </c>
      <c r="C28" s="172">
        <v>1.7017999999999998E-2</v>
      </c>
      <c r="D28" s="172">
        <v>0.22059100000000001</v>
      </c>
      <c r="E28" s="172">
        <v>0</v>
      </c>
      <c r="F28" s="172">
        <v>0.44567400000000001</v>
      </c>
      <c r="G28" s="172">
        <v>0.50401600000000002</v>
      </c>
      <c r="H28" s="172">
        <v>0</v>
      </c>
      <c r="I28" s="172">
        <v>0.44597347999999998</v>
      </c>
    </row>
    <row r="29" spans="1:9" x14ac:dyDescent="0.25">
      <c r="A29" s="146" t="s">
        <v>210</v>
      </c>
      <c r="B29" s="172">
        <v>4.0000000000000003E-5</v>
      </c>
      <c r="C29" s="172">
        <v>2.5000000000000001E-3</v>
      </c>
      <c r="D29" s="172">
        <v>0.196768</v>
      </c>
      <c r="E29" s="172">
        <v>0</v>
      </c>
      <c r="F29" s="172">
        <v>0.21326800000000001</v>
      </c>
      <c r="G29" s="172">
        <v>0.79115687000000001</v>
      </c>
      <c r="H29" s="172">
        <v>0</v>
      </c>
      <c r="I29" s="172">
        <v>0.28501086999999997</v>
      </c>
    </row>
    <row r="30" spans="1:9" x14ac:dyDescent="0.25">
      <c r="A30" s="146" t="s">
        <v>80</v>
      </c>
      <c r="B30" s="172">
        <v>64.646545270000004</v>
      </c>
      <c r="C30" s="172">
        <v>0</v>
      </c>
      <c r="D30" s="172">
        <v>0.17709306</v>
      </c>
      <c r="E30" s="172">
        <v>0</v>
      </c>
      <c r="F30" s="172">
        <v>0.18107006</v>
      </c>
      <c r="G30" s="172">
        <v>429.74935098000003</v>
      </c>
      <c r="H30" s="172">
        <v>0</v>
      </c>
      <c r="I30" s="172">
        <v>69.577118760000005</v>
      </c>
    </row>
    <row r="31" spans="1:9" x14ac:dyDescent="0.25">
      <c r="A31" s="146" t="s">
        <v>76</v>
      </c>
      <c r="B31" s="172">
        <v>75.687185790000001</v>
      </c>
      <c r="C31" s="172">
        <v>9.5608320000000011E-2</v>
      </c>
      <c r="D31" s="172">
        <v>0.130749</v>
      </c>
      <c r="E31" s="172">
        <v>0</v>
      </c>
      <c r="F31" s="172">
        <v>0.22635732</v>
      </c>
      <c r="G31" s="172">
        <v>1.0000000000000001E-5</v>
      </c>
      <c r="H31" s="172">
        <v>0</v>
      </c>
      <c r="I31" s="172">
        <v>75.687185790000001</v>
      </c>
    </row>
    <row r="32" spans="1:9" x14ac:dyDescent="0.25">
      <c r="A32" s="146" t="s">
        <v>147</v>
      </c>
      <c r="B32" s="172">
        <v>0.16996173000000001</v>
      </c>
      <c r="C32" s="172">
        <v>7.3803599999999999E-3</v>
      </c>
      <c r="D32" s="172">
        <v>0.12</v>
      </c>
      <c r="E32" s="172">
        <v>0</v>
      </c>
      <c r="F32" s="172">
        <v>0.13770460999999998</v>
      </c>
      <c r="G32" s="172">
        <v>2.69E-2</v>
      </c>
      <c r="H32" s="172">
        <v>0</v>
      </c>
      <c r="I32" s="172">
        <v>0.24380804</v>
      </c>
    </row>
    <row r="33" spans="1:9" x14ac:dyDescent="0.25">
      <c r="A33" s="146" t="s">
        <v>99</v>
      </c>
      <c r="B33" s="172">
        <v>1.9240499999999998E-3</v>
      </c>
      <c r="C33" s="172">
        <v>0</v>
      </c>
      <c r="D33" s="172">
        <v>5.3101540000000003E-2</v>
      </c>
      <c r="E33" s="172">
        <v>0</v>
      </c>
      <c r="F33" s="172">
        <v>3.048002E-2</v>
      </c>
      <c r="G33" s="172">
        <v>0.31025399999999997</v>
      </c>
      <c r="H33" s="172">
        <v>0</v>
      </c>
      <c r="I33" s="172">
        <v>0.36441784000000005</v>
      </c>
    </row>
    <row r="34" spans="1:9" x14ac:dyDescent="0.25">
      <c r="A34" s="146" t="s">
        <v>106</v>
      </c>
      <c r="B34" s="172">
        <v>0</v>
      </c>
      <c r="C34" s="172">
        <v>0</v>
      </c>
      <c r="D34" s="172">
        <v>4.0027E-2</v>
      </c>
      <c r="E34" s="172">
        <v>0</v>
      </c>
      <c r="F34" s="172">
        <v>3.59388</v>
      </c>
      <c r="G34" s="172">
        <v>0.1853175</v>
      </c>
      <c r="H34" s="172">
        <v>0</v>
      </c>
      <c r="I34" s="172">
        <v>0</v>
      </c>
    </row>
    <row r="35" spans="1:9" x14ac:dyDescent="0.25">
      <c r="A35" s="146" t="s">
        <v>35</v>
      </c>
      <c r="B35" s="172">
        <v>5.3165367199999993</v>
      </c>
      <c r="C35" s="172">
        <v>0</v>
      </c>
      <c r="D35" s="172">
        <v>3.9024919999999998E-2</v>
      </c>
      <c r="E35" s="172">
        <v>0</v>
      </c>
      <c r="F35" s="172">
        <v>3.9024919999999998E-2</v>
      </c>
      <c r="G35" s="172">
        <v>33.265848689999999</v>
      </c>
      <c r="H35" s="172">
        <v>0</v>
      </c>
      <c r="I35" s="172">
        <v>6.5315327600000002</v>
      </c>
    </row>
    <row r="36" spans="1:9" x14ac:dyDescent="0.25">
      <c r="A36" s="146" t="s">
        <v>103</v>
      </c>
      <c r="B36" s="172">
        <v>2.79528E-2</v>
      </c>
      <c r="C36" s="172">
        <v>0</v>
      </c>
      <c r="D36" s="172">
        <v>3.8347239999999998E-2</v>
      </c>
      <c r="E36" s="172">
        <v>0</v>
      </c>
      <c r="F36" s="172">
        <v>1.488136E-2</v>
      </c>
      <c r="G36" s="172">
        <v>3.389383E-2</v>
      </c>
      <c r="H36" s="172">
        <v>0</v>
      </c>
      <c r="I36" s="172">
        <v>0.21544367</v>
      </c>
    </row>
    <row r="37" spans="1:9" x14ac:dyDescent="0.25">
      <c r="A37" s="146" t="s">
        <v>172</v>
      </c>
      <c r="B37" s="172">
        <v>0.20762869</v>
      </c>
      <c r="C37" s="172">
        <v>7.8858000000000001E-3</v>
      </c>
      <c r="D37" s="172">
        <v>3.4810399999999998E-2</v>
      </c>
      <c r="E37" s="172">
        <v>0</v>
      </c>
      <c r="F37" s="172">
        <v>0.72679110000000002</v>
      </c>
      <c r="G37" s="172">
        <v>0.28085453999999999</v>
      </c>
      <c r="H37" s="172">
        <v>6.9540000000000001E-3</v>
      </c>
      <c r="I37" s="172">
        <v>0.24032598000000002</v>
      </c>
    </row>
    <row r="38" spans="1:9" x14ac:dyDescent="0.25">
      <c r="A38" s="146" t="s">
        <v>200</v>
      </c>
      <c r="B38" s="172">
        <v>2.1695999999999998E-3</v>
      </c>
      <c r="C38" s="172">
        <v>7.7143300000000001E-3</v>
      </c>
      <c r="D38" s="172">
        <v>1.9427E-2</v>
      </c>
      <c r="E38" s="172">
        <v>0</v>
      </c>
      <c r="F38" s="172">
        <v>2.7141330000000002E-2</v>
      </c>
      <c r="G38" s="172">
        <v>0.30608471000000004</v>
      </c>
      <c r="H38" s="172">
        <v>0</v>
      </c>
      <c r="I38" s="172">
        <v>1.571345E-2</v>
      </c>
    </row>
    <row r="39" spans="1:9" x14ac:dyDescent="0.25">
      <c r="A39" s="146" t="s">
        <v>238</v>
      </c>
      <c r="B39" s="172">
        <v>8.6578999999999996E-4</v>
      </c>
      <c r="C39" s="172">
        <v>0</v>
      </c>
      <c r="D39" s="172">
        <v>1.6912E-2</v>
      </c>
      <c r="E39" s="172">
        <v>0</v>
      </c>
      <c r="F39" s="172">
        <v>2.1970360000000001E-2</v>
      </c>
      <c r="G39" s="172">
        <v>2.4488071800000002</v>
      </c>
      <c r="H39" s="172">
        <v>1.0000000000000001E-5</v>
      </c>
      <c r="I39" s="172">
        <v>2.9132580000000002E-2</v>
      </c>
    </row>
    <row r="40" spans="1:9" x14ac:dyDescent="0.25">
      <c r="A40" s="146" t="s">
        <v>173</v>
      </c>
      <c r="B40" s="172">
        <v>0.11367392</v>
      </c>
      <c r="C40" s="172">
        <v>8.0316499999999996E-3</v>
      </c>
      <c r="D40" s="172">
        <v>1.6406540000000001E-2</v>
      </c>
      <c r="E40" s="172">
        <v>0</v>
      </c>
      <c r="F40" s="172">
        <v>0.21793579999999999</v>
      </c>
      <c r="G40" s="172">
        <v>0.201682</v>
      </c>
      <c r="H40" s="172">
        <v>1.137E-3</v>
      </c>
      <c r="I40" s="172">
        <v>0.20158699999999999</v>
      </c>
    </row>
    <row r="41" spans="1:9" x14ac:dyDescent="0.25">
      <c r="A41" s="146" t="s">
        <v>251</v>
      </c>
      <c r="B41" s="172">
        <v>4.5836300000000003E-2</v>
      </c>
      <c r="C41" s="172">
        <v>2.8425600000000001E-3</v>
      </c>
      <c r="D41" s="172">
        <v>1.5907999999999999E-2</v>
      </c>
      <c r="E41" s="172">
        <v>0</v>
      </c>
      <c r="F41" s="172">
        <v>4.5158080000000003E-2</v>
      </c>
      <c r="G41" s="172">
        <v>10.291312529999999</v>
      </c>
      <c r="H41" s="172">
        <v>2.0000000000000001E-4</v>
      </c>
      <c r="I41" s="172">
        <v>1.6192616299999998</v>
      </c>
    </row>
    <row r="42" spans="1:9" x14ac:dyDescent="0.25">
      <c r="A42" s="146" t="s">
        <v>114</v>
      </c>
      <c r="B42" s="172">
        <v>2.1078894400000001</v>
      </c>
      <c r="C42" s="172">
        <v>5.8158000000000005E-4</v>
      </c>
      <c r="D42" s="172">
        <v>1.410608E-2</v>
      </c>
      <c r="E42" s="172">
        <v>0</v>
      </c>
      <c r="F42" s="172">
        <v>2.8438660000000001E-2</v>
      </c>
      <c r="G42" s="172">
        <v>0.583013</v>
      </c>
      <c r="H42" s="172">
        <v>0</v>
      </c>
      <c r="I42" s="172">
        <v>2.31562796</v>
      </c>
    </row>
    <row r="43" spans="1:9" x14ac:dyDescent="0.25">
      <c r="A43" s="146" t="s">
        <v>241</v>
      </c>
      <c r="B43" s="172">
        <v>3.7271000000000001E-3</v>
      </c>
      <c r="C43" s="172">
        <v>0</v>
      </c>
      <c r="D43" s="172">
        <v>9.4614999999999994E-3</v>
      </c>
      <c r="E43" s="172">
        <v>0</v>
      </c>
      <c r="F43" s="172">
        <v>9.4614999999999994E-3</v>
      </c>
      <c r="G43" s="172">
        <v>2.54082154</v>
      </c>
      <c r="H43" s="172">
        <v>0</v>
      </c>
      <c r="I43" s="172">
        <v>0.18408542999999999</v>
      </c>
    </row>
    <row r="44" spans="1:9" x14ac:dyDescent="0.25">
      <c r="A44" s="146" t="s">
        <v>250</v>
      </c>
      <c r="B44" s="172">
        <v>2.0631990000000003E-2</v>
      </c>
      <c r="C44" s="172">
        <v>0</v>
      </c>
      <c r="D44" s="172">
        <v>7.5300000000000002E-3</v>
      </c>
      <c r="E44" s="172">
        <v>0</v>
      </c>
      <c r="F44" s="172">
        <v>36.637167240000004</v>
      </c>
      <c r="G44" s="172">
        <v>0.35307140999999997</v>
      </c>
      <c r="H44" s="172">
        <v>0</v>
      </c>
      <c r="I44" s="172">
        <v>1.3330969999999999E-2</v>
      </c>
    </row>
    <row r="45" spans="1:9" x14ac:dyDescent="0.25">
      <c r="A45" s="146" t="s">
        <v>252</v>
      </c>
      <c r="B45" s="172">
        <v>2.2901000000000001E-2</v>
      </c>
      <c r="C45" s="172">
        <v>0</v>
      </c>
      <c r="D45" s="172">
        <v>7.1700000000000002E-3</v>
      </c>
      <c r="E45" s="172">
        <v>0</v>
      </c>
      <c r="F45" s="172">
        <v>7.1700000000000002E-3</v>
      </c>
      <c r="G45" s="172">
        <v>4.0783E-2</v>
      </c>
      <c r="H45" s="172">
        <v>0</v>
      </c>
      <c r="I45" s="172">
        <v>0.12799028000000001</v>
      </c>
    </row>
    <row r="46" spans="1:9" x14ac:dyDescent="0.25">
      <c r="A46" s="146" t="s">
        <v>176</v>
      </c>
      <c r="B46" s="172">
        <v>25.682618390000002</v>
      </c>
      <c r="C46" s="172">
        <v>2.356538E-2</v>
      </c>
      <c r="D46" s="172">
        <v>6.3507399999999997E-3</v>
      </c>
      <c r="E46" s="172">
        <v>0</v>
      </c>
      <c r="F46" s="172">
        <v>1.2204027099999999</v>
      </c>
      <c r="G46" s="172">
        <v>2.15777939</v>
      </c>
      <c r="H46" s="172">
        <v>0</v>
      </c>
      <c r="I46" s="172">
        <v>25.797843739999998</v>
      </c>
    </row>
    <row r="47" spans="1:9" x14ac:dyDescent="0.25">
      <c r="A47" s="146" t="s">
        <v>24</v>
      </c>
      <c r="B47" s="172">
        <v>0</v>
      </c>
      <c r="C47" s="172">
        <v>0</v>
      </c>
      <c r="D47" s="172">
        <v>5.9643000000000005E-3</v>
      </c>
      <c r="E47" s="172">
        <v>0</v>
      </c>
      <c r="F47" s="172">
        <v>5.9643000000000005E-3</v>
      </c>
      <c r="G47" s="172">
        <v>0</v>
      </c>
      <c r="H47" s="172">
        <v>0</v>
      </c>
      <c r="I47" s="172">
        <v>5.3133699999999996E-3</v>
      </c>
    </row>
    <row r="48" spans="1:9" x14ac:dyDescent="0.25">
      <c r="A48" s="146" t="s">
        <v>221</v>
      </c>
      <c r="B48" s="172">
        <v>1.4984136000000001</v>
      </c>
      <c r="C48" s="172">
        <v>0</v>
      </c>
      <c r="D48" s="172">
        <v>5.3200000000000001E-3</v>
      </c>
      <c r="E48" s="172">
        <v>0</v>
      </c>
      <c r="F48" s="172">
        <v>5.3200000000000001E-3</v>
      </c>
      <c r="G48" s="172">
        <v>2.7053884900000003</v>
      </c>
      <c r="H48" s="172">
        <v>0</v>
      </c>
      <c r="I48" s="172">
        <v>1.7658456999999999</v>
      </c>
    </row>
    <row r="49" spans="1:9" x14ac:dyDescent="0.25">
      <c r="A49" s="146" t="s">
        <v>123</v>
      </c>
      <c r="B49" s="172">
        <v>70.648059590000003</v>
      </c>
      <c r="C49" s="172">
        <v>3.6146699999999999E-3</v>
      </c>
      <c r="D49" s="172">
        <v>5.2223E-3</v>
      </c>
      <c r="E49" s="172">
        <v>0</v>
      </c>
      <c r="F49" s="172">
        <v>3.7900330000000003E-2</v>
      </c>
      <c r="G49" s="172">
        <v>0.20621300000000001</v>
      </c>
      <c r="H49" s="172">
        <v>6.7000000000000002E-4</v>
      </c>
      <c r="I49" s="172">
        <v>70.795828909999997</v>
      </c>
    </row>
    <row r="50" spans="1:9" x14ac:dyDescent="0.25">
      <c r="A50" s="146" t="s">
        <v>253</v>
      </c>
      <c r="B50" s="172">
        <v>0</v>
      </c>
      <c r="C50" s="172">
        <v>0</v>
      </c>
      <c r="D50" s="172">
        <v>4.5636699999999997E-3</v>
      </c>
      <c r="E50" s="172">
        <v>0</v>
      </c>
      <c r="F50" s="172">
        <v>4.5636699999999997E-3</v>
      </c>
      <c r="G50" s="172">
        <v>4.5735809999999995E-2</v>
      </c>
      <c r="H50" s="172">
        <v>0</v>
      </c>
      <c r="I50" s="172">
        <v>4.4161000000000001E-3</v>
      </c>
    </row>
    <row r="51" spans="1:9" x14ac:dyDescent="0.25">
      <c r="A51" s="146" t="s">
        <v>247</v>
      </c>
      <c r="B51" s="172">
        <v>0</v>
      </c>
      <c r="C51" s="172">
        <v>0</v>
      </c>
      <c r="D51" s="172">
        <v>3.3639999999999998E-3</v>
      </c>
      <c r="E51" s="172">
        <v>0</v>
      </c>
      <c r="F51" s="172">
        <v>3.3639999999999998E-3</v>
      </c>
      <c r="G51" s="172">
        <v>0.14682724999999999</v>
      </c>
      <c r="H51" s="172">
        <v>0</v>
      </c>
      <c r="I51" s="172">
        <v>1.0029030000000001E-2</v>
      </c>
    </row>
    <row r="52" spans="1:9" x14ac:dyDescent="0.25">
      <c r="A52" s="146" t="s">
        <v>213</v>
      </c>
      <c r="B52" s="172">
        <v>1.451216E-2</v>
      </c>
      <c r="C52" s="172">
        <v>0</v>
      </c>
      <c r="D52" s="172">
        <v>3.156E-3</v>
      </c>
      <c r="E52" s="172">
        <v>0</v>
      </c>
      <c r="F52" s="172">
        <v>1.0600999999999999E-2</v>
      </c>
      <c r="G52" s="172">
        <v>7.8364615599999992</v>
      </c>
      <c r="H52" s="172">
        <v>0</v>
      </c>
      <c r="I52" s="172">
        <v>0.27870832000000001</v>
      </c>
    </row>
    <row r="53" spans="1:9" x14ac:dyDescent="0.25">
      <c r="A53" s="146" t="s">
        <v>105</v>
      </c>
      <c r="B53" s="172">
        <v>6.3654000000000002E-2</v>
      </c>
      <c r="C53" s="172">
        <v>0</v>
      </c>
      <c r="D53" s="172">
        <v>2.4265700000000003E-3</v>
      </c>
      <c r="E53" s="172">
        <v>0</v>
      </c>
      <c r="F53" s="172">
        <v>4.0965699999999999E-3</v>
      </c>
      <c r="G53" s="172">
        <v>0.208958</v>
      </c>
      <c r="H53" s="172">
        <v>0</v>
      </c>
      <c r="I53" s="172">
        <v>9.1518559999999999E-2</v>
      </c>
    </row>
    <row r="54" spans="1:9" x14ac:dyDescent="0.25">
      <c r="A54" s="146" t="s">
        <v>239</v>
      </c>
      <c r="B54" s="172">
        <v>1.66285E-3</v>
      </c>
      <c r="C54" s="172">
        <v>0</v>
      </c>
      <c r="D54" s="172">
        <v>2.1250000000000002E-3</v>
      </c>
      <c r="E54" s="172">
        <v>0</v>
      </c>
      <c r="F54" s="172">
        <v>2.9330810000000002E-2</v>
      </c>
      <c r="G54" s="172">
        <v>0.123186</v>
      </c>
      <c r="H54" s="172">
        <v>5.0000000000000002E-5</v>
      </c>
      <c r="I54" s="172">
        <v>0.32917514000000003</v>
      </c>
    </row>
    <row r="55" spans="1:9" x14ac:dyDescent="0.25">
      <c r="A55" s="146" t="s">
        <v>256</v>
      </c>
      <c r="B55" s="172">
        <v>2.0103499999999997E-3</v>
      </c>
      <c r="C55" s="172">
        <v>2.9999999999999997E-4</v>
      </c>
      <c r="D55" s="172">
        <v>1.9989999999999999E-3</v>
      </c>
      <c r="E55" s="172">
        <v>0</v>
      </c>
      <c r="F55" s="172">
        <v>4.3080000000000002E-3</v>
      </c>
      <c r="G55" s="172">
        <v>1.2607E-2</v>
      </c>
      <c r="H55" s="172">
        <v>2.0000000000000001E-4</v>
      </c>
      <c r="I55" s="172">
        <v>3.4301350000000001E-2</v>
      </c>
    </row>
    <row r="56" spans="1:9" x14ac:dyDescent="0.25">
      <c r="A56" s="146" t="s">
        <v>120</v>
      </c>
      <c r="B56" s="172">
        <v>4.2887999999999997E-4</v>
      </c>
      <c r="C56" s="172">
        <v>0</v>
      </c>
      <c r="D56" s="172">
        <v>1.8240000000000001E-3</v>
      </c>
      <c r="E56" s="172">
        <v>0</v>
      </c>
      <c r="F56" s="172">
        <v>4.3202900000000001E-3</v>
      </c>
      <c r="G56" s="172">
        <v>6.5040000000000002E-3</v>
      </c>
      <c r="H56" s="172">
        <v>0</v>
      </c>
      <c r="I56" s="172">
        <v>6.6614679999999996E-2</v>
      </c>
    </row>
    <row r="57" spans="1:9" x14ac:dyDescent="0.25">
      <c r="A57" s="146" t="s">
        <v>107</v>
      </c>
      <c r="B57" s="172">
        <v>8.7299999999999997E-4</v>
      </c>
      <c r="C57" s="172">
        <v>0</v>
      </c>
      <c r="D57" s="172">
        <v>1.71115E-3</v>
      </c>
      <c r="E57" s="172">
        <v>0</v>
      </c>
      <c r="F57" s="172">
        <v>2.61415E-3</v>
      </c>
      <c r="G57" s="172">
        <v>1.4947999999999999E-2</v>
      </c>
      <c r="H57" s="172">
        <v>0</v>
      </c>
      <c r="I57" s="172">
        <v>0.31173389000000001</v>
      </c>
    </row>
    <row r="58" spans="1:9" x14ac:dyDescent="0.25">
      <c r="A58" s="146" t="s">
        <v>215</v>
      </c>
      <c r="B58" s="172">
        <v>5.4338730000000002E-2</v>
      </c>
      <c r="C58" s="172">
        <v>0</v>
      </c>
      <c r="D58" s="172">
        <v>1.6900000000000001E-3</v>
      </c>
      <c r="E58" s="172">
        <v>0</v>
      </c>
      <c r="F58" s="172">
        <v>1.0189999999999999E-2</v>
      </c>
      <c r="G58" s="172">
        <v>0.25079899999999999</v>
      </c>
      <c r="H58" s="172">
        <v>2.0733000000000001E-2</v>
      </c>
      <c r="I58" s="172">
        <v>2.4484425399999998</v>
      </c>
    </row>
    <row r="59" spans="1:9" x14ac:dyDescent="0.25">
      <c r="A59" s="146" t="s">
        <v>142</v>
      </c>
      <c r="B59" s="172">
        <v>9.8004999999999989E-4</v>
      </c>
      <c r="C59" s="172">
        <v>7.6016979999999998E-2</v>
      </c>
      <c r="D59" s="172">
        <v>1.5439799999999999E-3</v>
      </c>
      <c r="E59" s="172">
        <v>0</v>
      </c>
      <c r="F59" s="172">
        <v>0.10554549000000001</v>
      </c>
      <c r="G59" s="172">
        <v>0.170096</v>
      </c>
      <c r="H59" s="172">
        <v>0</v>
      </c>
      <c r="I59" s="172">
        <v>0.13020804999999999</v>
      </c>
    </row>
    <row r="60" spans="1:9" x14ac:dyDescent="0.25">
      <c r="A60" s="146" t="s">
        <v>255</v>
      </c>
      <c r="B60" s="172">
        <v>0</v>
      </c>
      <c r="C60" s="172">
        <v>0</v>
      </c>
      <c r="D60" s="172">
        <v>1.085E-3</v>
      </c>
      <c r="E60" s="172">
        <v>0</v>
      </c>
      <c r="F60" s="172">
        <v>1.5299999999999999E-3</v>
      </c>
      <c r="G60" s="172">
        <v>7.3999999999999996E-5</v>
      </c>
      <c r="H60" s="172">
        <v>0</v>
      </c>
      <c r="I60" s="172">
        <v>0</v>
      </c>
    </row>
    <row r="61" spans="1:9" x14ac:dyDescent="0.25">
      <c r="A61" s="146" t="s">
        <v>243</v>
      </c>
      <c r="B61" s="172">
        <v>3.9951334700000003</v>
      </c>
      <c r="C61" s="172">
        <v>0</v>
      </c>
      <c r="D61" s="172">
        <v>1E-3</v>
      </c>
      <c r="E61" s="172">
        <v>0</v>
      </c>
      <c r="F61" s="172">
        <v>0.21865499999999999</v>
      </c>
      <c r="G61" s="172">
        <v>0.56381760999999997</v>
      </c>
      <c r="H61" s="172">
        <v>0</v>
      </c>
      <c r="I61" s="172">
        <v>4.0231504200000003</v>
      </c>
    </row>
    <row r="62" spans="1:9" x14ac:dyDescent="0.25">
      <c r="A62" s="146" t="s">
        <v>119</v>
      </c>
      <c r="B62" s="172">
        <v>0</v>
      </c>
      <c r="C62" s="172">
        <v>0</v>
      </c>
      <c r="D62" s="172">
        <v>6.1600000000000001E-4</v>
      </c>
      <c r="E62" s="172">
        <v>0</v>
      </c>
      <c r="F62" s="172">
        <v>6.1600000000000001E-4</v>
      </c>
      <c r="G62" s="172">
        <v>0</v>
      </c>
      <c r="H62" s="172">
        <v>0</v>
      </c>
      <c r="I62" s="172">
        <v>0.60943802000000002</v>
      </c>
    </row>
    <row r="63" spans="1:9" x14ac:dyDescent="0.25">
      <c r="A63" s="146" t="s">
        <v>175</v>
      </c>
      <c r="B63" s="172">
        <v>9.0000000000000002E-6</v>
      </c>
      <c r="C63" s="172">
        <v>0</v>
      </c>
      <c r="D63" s="172">
        <v>5.8958000000000003E-4</v>
      </c>
      <c r="E63" s="172">
        <v>0</v>
      </c>
      <c r="F63" s="172">
        <v>5.8958000000000003E-4</v>
      </c>
      <c r="G63" s="172">
        <v>0.314357</v>
      </c>
      <c r="H63" s="172">
        <v>0</v>
      </c>
      <c r="I63" s="172">
        <v>0.70293002000000004</v>
      </c>
    </row>
    <row r="64" spans="1:9" x14ac:dyDescent="0.25">
      <c r="A64" s="146" t="s">
        <v>237</v>
      </c>
      <c r="B64" s="172">
        <v>0</v>
      </c>
      <c r="C64" s="172">
        <v>3.2435999999999997E-3</v>
      </c>
      <c r="D64" s="172">
        <v>5.4799999999999998E-4</v>
      </c>
      <c r="E64" s="172">
        <v>0</v>
      </c>
      <c r="F64" s="172">
        <v>1.0903600000000001E-2</v>
      </c>
      <c r="G64" s="172">
        <v>0.13778487</v>
      </c>
      <c r="H64" s="172">
        <v>1.95E-4</v>
      </c>
      <c r="I64" s="172">
        <v>6.8803490000000009E-2</v>
      </c>
    </row>
    <row r="65" spans="1:9" x14ac:dyDescent="0.25">
      <c r="A65" s="146" t="s">
        <v>36</v>
      </c>
      <c r="B65" s="172">
        <v>0.63212968000000003</v>
      </c>
      <c r="C65" s="172">
        <v>0</v>
      </c>
      <c r="D65" s="172">
        <v>5.1000000000000004E-4</v>
      </c>
      <c r="E65" s="172">
        <v>0</v>
      </c>
      <c r="F65" s="172">
        <v>7.0299999999999996E-4</v>
      </c>
      <c r="G65" s="172">
        <v>0.106612</v>
      </c>
      <c r="H65" s="172">
        <v>2.3099999999999999E-2</v>
      </c>
      <c r="I65" s="172">
        <v>0.64367783000000001</v>
      </c>
    </row>
    <row r="66" spans="1:9" x14ac:dyDescent="0.25">
      <c r="A66" s="146" t="s">
        <v>108</v>
      </c>
      <c r="B66" s="172">
        <v>16.47053219</v>
      </c>
      <c r="C66" s="172">
        <v>0</v>
      </c>
      <c r="D66" s="172">
        <v>4.3391000000000002E-4</v>
      </c>
      <c r="E66" s="172">
        <v>0</v>
      </c>
      <c r="F66" s="172">
        <v>7.84229E-3</v>
      </c>
      <c r="G66" s="172">
        <v>0.28228799999999998</v>
      </c>
      <c r="H66" s="172">
        <v>0</v>
      </c>
      <c r="I66" s="172">
        <v>16.552672519999998</v>
      </c>
    </row>
    <row r="67" spans="1:9" x14ac:dyDescent="0.25">
      <c r="A67" s="146" t="s">
        <v>257</v>
      </c>
      <c r="B67" s="172">
        <v>1.2264700000000001E-3</v>
      </c>
      <c r="C67" s="172">
        <v>1.5E-3</v>
      </c>
      <c r="D67" s="172">
        <v>3.8044000000000001E-4</v>
      </c>
      <c r="E67" s="172">
        <v>0</v>
      </c>
      <c r="F67" s="172">
        <v>1.360479E-2</v>
      </c>
      <c r="G67" s="172">
        <v>1.53018974</v>
      </c>
      <c r="H67" s="172">
        <v>0</v>
      </c>
      <c r="I67" s="172">
        <v>4.4594089999999996E-2</v>
      </c>
    </row>
    <row r="68" spans="1:9" x14ac:dyDescent="0.25">
      <c r="A68" s="146" t="s">
        <v>117</v>
      </c>
      <c r="B68" s="172">
        <v>0.16710429999999998</v>
      </c>
      <c r="C68" s="172">
        <v>0</v>
      </c>
      <c r="D68" s="172">
        <v>3.6499999999999998E-4</v>
      </c>
      <c r="E68" s="172">
        <v>0</v>
      </c>
      <c r="F68" s="172">
        <v>9.0399999999999996E-4</v>
      </c>
      <c r="G68" s="172">
        <v>4.6251E-2</v>
      </c>
      <c r="H68" s="172">
        <v>0</v>
      </c>
      <c r="I68" s="172">
        <v>0.17525633999999998</v>
      </c>
    </row>
    <row r="69" spans="1:9" x14ac:dyDescent="0.25">
      <c r="A69" s="146" t="s">
        <v>197</v>
      </c>
      <c r="B69" s="172">
        <v>8.1139363299999996</v>
      </c>
      <c r="C69" s="172">
        <v>0</v>
      </c>
      <c r="D69" s="172">
        <v>1.9599999999999999E-4</v>
      </c>
      <c r="E69" s="172">
        <v>0</v>
      </c>
      <c r="F69" s="172">
        <v>2.196E-3</v>
      </c>
      <c r="G69" s="172">
        <v>0.23929498999999999</v>
      </c>
      <c r="H69" s="172">
        <v>0</v>
      </c>
      <c r="I69" s="172">
        <v>9.1877123699999999</v>
      </c>
    </row>
    <row r="70" spans="1:9" x14ac:dyDescent="0.25">
      <c r="A70" s="146" t="s">
        <v>82</v>
      </c>
      <c r="B70" s="172">
        <v>0</v>
      </c>
      <c r="C70" s="172">
        <v>3.2355000000000003E-4</v>
      </c>
      <c r="D70" s="172">
        <v>7.8020000000000002E-5</v>
      </c>
      <c r="E70" s="172">
        <v>0</v>
      </c>
      <c r="F70" s="172">
        <v>4.0157000000000002E-4</v>
      </c>
      <c r="G70" s="172">
        <v>2.8277119999999999E-2</v>
      </c>
      <c r="H70" s="172">
        <v>0</v>
      </c>
      <c r="I70" s="172">
        <v>0</v>
      </c>
    </row>
    <row r="71" spans="1:9" x14ac:dyDescent="0.25">
      <c r="A71" s="146" t="s">
        <v>116</v>
      </c>
      <c r="B71" s="172">
        <v>1.51475E-2</v>
      </c>
      <c r="C71" s="172">
        <v>0</v>
      </c>
      <c r="D71" s="172">
        <v>5.1999999999999997E-5</v>
      </c>
      <c r="E71" s="172">
        <v>0</v>
      </c>
      <c r="F71" s="172">
        <v>3.3966999999999997E-2</v>
      </c>
      <c r="G71" s="172">
        <v>0.16334593</v>
      </c>
      <c r="H71" s="172">
        <v>0</v>
      </c>
      <c r="I71" s="172">
        <v>5.851377E-2</v>
      </c>
    </row>
    <row r="72" spans="1:9" x14ac:dyDescent="0.25">
      <c r="A72" s="146" t="s">
        <v>53</v>
      </c>
      <c r="B72" s="172">
        <v>0</v>
      </c>
      <c r="C72" s="172">
        <v>0</v>
      </c>
      <c r="D72" s="172">
        <v>5.0000000000000002E-5</v>
      </c>
      <c r="E72" s="172">
        <v>0</v>
      </c>
      <c r="F72" s="172">
        <v>5.0000000000000002E-5</v>
      </c>
      <c r="G72" s="172">
        <v>9.1800000000000007E-2</v>
      </c>
      <c r="H72" s="172">
        <v>0</v>
      </c>
      <c r="I72" s="172">
        <v>0</v>
      </c>
    </row>
    <row r="73" spans="1:9" x14ac:dyDescent="0.25">
      <c r="A73" s="146" t="s">
        <v>104</v>
      </c>
      <c r="B73" s="172">
        <v>0</v>
      </c>
      <c r="C73" s="172">
        <v>0</v>
      </c>
      <c r="D73" s="172">
        <v>3.0000000000000001E-5</v>
      </c>
      <c r="E73" s="172">
        <v>0</v>
      </c>
      <c r="F73" s="172">
        <v>2.1100000000000001E-4</v>
      </c>
      <c r="G73" s="172">
        <v>3.30500243</v>
      </c>
      <c r="H73" s="172">
        <v>0</v>
      </c>
      <c r="I73" s="172">
        <v>3.4533462599999996</v>
      </c>
    </row>
    <row r="74" spans="1:9" x14ac:dyDescent="0.25">
      <c r="A74" s="146" t="s">
        <v>231</v>
      </c>
      <c r="B74" s="172">
        <v>5.04705E-3</v>
      </c>
      <c r="C74" s="172">
        <v>0</v>
      </c>
      <c r="D74" s="172">
        <v>2.0000000000000002E-5</v>
      </c>
      <c r="E74" s="172">
        <v>0</v>
      </c>
      <c r="F74" s="172">
        <v>9.4540000000000006E-3</v>
      </c>
      <c r="G74" s="172">
        <v>1.8418E-2</v>
      </c>
      <c r="H74" s="172">
        <v>0</v>
      </c>
      <c r="I74" s="172">
        <v>3.1053219999999999E-2</v>
      </c>
    </row>
    <row r="75" spans="1:9" x14ac:dyDescent="0.25">
      <c r="A75" s="146" t="s">
        <v>140</v>
      </c>
      <c r="B75" s="172">
        <v>0</v>
      </c>
      <c r="C75" s="172">
        <v>0</v>
      </c>
      <c r="D75" s="172">
        <v>1.0000000000000001E-5</v>
      </c>
      <c r="E75" s="172">
        <v>0</v>
      </c>
      <c r="F75" s="172">
        <v>6.4999999999999994E-5</v>
      </c>
      <c r="G75" s="172">
        <v>0</v>
      </c>
      <c r="H75" s="172">
        <v>0</v>
      </c>
      <c r="I75" s="172">
        <v>0</v>
      </c>
    </row>
    <row r="76" spans="1:9" x14ac:dyDescent="0.25">
      <c r="A76" s="146" t="s">
        <v>90</v>
      </c>
      <c r="B76" s="172">
        <v>2.12E-4</v>
      </c>
      <c r="C76" s="172">
        <v>0</v>
      </c>
      <c r="D76" s="172">
        <v>1.0000000000000001E-5</v>
      </c>
      <c r="E76" s="172">
        <v>0</v>
      </c>
      <c r="F76" s="172">
        <v>1.0000000000000001E-5</v>
      </c>
      <c r="G76" s="172">
        <v>0</v>
      </c>
      <c r="H76" s="172">
        <v>0</v>
      </c>
      <c r="I76" s="172">
        <v>0</v>
      </c>
    </row>
    <row r="77" spans="1:9" x14ac:dyDescent="0.25">
      <c r="A77" s="146" t="s">
        <v>261</v>
      </c>
      <c r="B77" s="172">
        <v>0</v>
      </c>
      <c r="C77" s="172">
        <v>0</v>
      </c>
      <c r="D77" s="172">
        <v>0</v>
      </c>
      <c r="E77" s="172">
        <v>0</v>
      </c>
      <c r="F77" s="172">
        <v>0</v>
      </c>
      <c r="G77" s="172">
        <v>534.03643799999998</v>
      </c>
      <c r="H77" s="172">
        <v>0</v>
      </c>
      <c r="I77" s="172">
        <v>4.7999999999999996E-3</v>
      </c>
    </row>
    <row r="78" spans="1:9" x14ac:dyDescent="0.25">
      <c r="A78" s="146" t="s">
        <v>0</v>
      </c>
      <c r="B78" s="172">
        <v>0.74468500000000004</v>
      </c>
      <c r="C78" s="172">
        <v>0</v>
      </c>
      <c r="D78" s="172">
        <v>0</v>
      </c>
      <c r="E78" s="172">
        <v>0</v>
      </c>
      <c r="F78" s="172">
        <v>0</v>
      </c>
      <c r="G78" s="172">
        <v>158.73038600000001</v>
      </c>
      <c r="H78" s="172">
        <v>0</v>
      </c>
      <c r="I78" s="172">
        <v>8.5776174300000001</v>
      </c>
    </row>
    <row r="79" spans="1:9" x14ac:dyDescent="0.25">
      <c r="A79" s="146" t="s">
        <v>20</v>
      </c>
      <c r="B79" s="172">
        <v>10.06571916</v>
      </c>
      <c r="C79" s="172">
        <v>0</v>
      </c>
      <c r="D79" s="172">
        <v>0</v>
      </c>
      <c r="E79" s="172">
        <v>0</v>
      </c>
      <c r="F79" s="172">
        <v>8.1219179999999988E-2</v>
      </c>
      <c r="G79" s="172">
        <v>22.931131899999997</v>
      </c>
      <c r="H79" s="172">
        <v>0</v>
      </c>
      <c r="I79" s="172">
        <v>10.09882502</v>
      </c>
    </row>
    <row r="80" spans="1:9" x14ac:dyDescent="0.25">
      <c r="A80" s="146" t="s">
        <v>26</v>
      </c>
      <c r="B80" s="172">
        <v>16.28343048</v>
      </c>
      <c r="C80" s="172">
        <v>0</v>
      </c>
      <c r="D80" s="172">
        <v>0</v>
      </c>
      <c r="E80" s="172">
        <v>0</v>
      </c>
      <c r="F80" s="172">
        <v>0</v>
      </c>
      <c r="G80" s="172">
        <v>19.07315899</v>
      </c>
      <c r="H80" s="172">
        <v>0</v>
      </c>
      <c r="I80" s="172">
        <v>16.37402603</v>
      </c>
    </row>
    <row r="81" spans="1:9" x14ac:dyDescent="0.25">
      <c r="A81" s="146" t="s">
        <v>12</v>
      </c>
      <c r="B81" s="172">
        <v>3.2259900000000001E-2</v>
      </c>
      <c r="C81" s="172">
        <v>0</v>
      </c>
      <c r="D81" s="172">
        <v>0</v>
      </c>
      <c r="E81" s="172">
        <v>0</v>
      </c>
      <c r="F81" s="172">
        <v>0</v>
      </c>
      <c r="G81" s="172">
        <v>19.025220559999998</v>
      </c>
      <c r="H81" s="172">
        <v>1.4836642900000001</v>
      </c>
      <c r="I81" s="172">
        <v>2.292891E-2</v>
      </c>
    </row>
    <row r="82" spans="1:9" x14ac:dyDescent="0.25">
      <c r="A82" s="146" t="s">
        <v>72</v>
      </c>
      <c r="B82" s="172">
        <v>0</v>
      </c>
      <c r="C82" s="172">
        <v>0</v>
      </c>
      <c r="D82" s="172">
        <v>0</v>
      </c>
      <c r="E82" s="172">
        <v>0</v>
      </c>
      <c r="F82" s="172">
        <v>10.690415</v>
      </c>
      <c r="G82" s="172">
        <v>15.070783710000001</v>
      </c>
      <c r="H82" s="172">
        <v>0</v>
      </c>
      <c r="I82" s="172">
        <v>1.1355569999999999E-2</v>
      </c>
    </row>
    <row r="83" spans="1:9" x14ac:dyDescent="0.25">
      <c r="A83" s="146" t="s">
        <v>216</v>
      </c>
      <c r="B83" s="172">
        <v>7.3794598899999997</v>
      </c>
      <c r="C83" s="172">
        <v>0</v>
      </c>
      <c r="D83" s="172">
        <v>0</v>
      </c>
      <c r="E83" s="172">
        <v>0</v>
      </c>
      <c r="F83" s="172">
        <v>0</v>
      </c>
      <c r="G83" s="172">
        <v>14.90079128</v>
      </c>
      <c r="H83" s="172">
        <v>0</v>
      </c>
      <c r="I83" s="172">
        <v>7.6841150599999999</v>
      </c>
    </row>
    <row r="84" spans="1:9" x14ac:dyDescent="0.25">
      <c r="A84" s="146" t="s">
        <v>145</v>
      </c>
      <c r="B84" s="172">
        <v>1.1623788500000001</v>
      </c>
      <c r="C84" s="172">
        <v>0</v>
      </c>
      <c r="D84" s="172">
        <v>0</v>
      </c>
      <c r="E84" s="172">
        <v>0</v>
      </c>
      <c r="F84" s="172">
        <v>3.3507338799999999</v>
      </c>
      <c r="G84" s="172">
        <v>11.298002289999999</v>
      </c>
      <c r="H84" s="172">
        <v>1.5895153899999999</v>
      </c>
      <c r="I84" s="172">
        <v>1.53269258</v>
      </c>
    </row>
    <row r="85" spans="1:9" x14ac:dyDescent="0.25">
      <c r="A85" s="146" t="s">
        <v>23</v>
      </c>
      <c r="B85" s="172">
        <v>0</v>
      </c>
      <c r="C85" s="172">
        <v>0</v>
      </c>
      <c r="D85" s="172">
        <v>0</v>
      </c>
      <c r="E85" s="172">
        <v>0</v>
      </c>
      <c r="F85" s="172">
        <v>4.2342000000000004</v>
      </c>
      <c r="G85" s="172">
        <v>8.7077439999999999</v>
      </c>
      <c r="H85" s="172">
        <v>0.190776</v>
      </c>
      <c r="I85" s="172">
        <v>0.70937150000000004</v>
      </c>
    </row>
    <row r="86" spans="1:9" x14ac:dyDescent="0.25">
      <c r="A86" s="146" t="s">
        <v>33</v>
      </c>
      <c r="B86" s="172">
        <v>3.9334057699999998</v>
      </c>
      <c r="C86" s="172">
        <v>0</v>
      </c>
      <c r="D86" s="172">
        <v>0</v>
      </c>
      <c r="E86" s="172">
        <v>0</v>
      </c>
      <c r="F86" s="172">
        <v>2.7538776</v>
      </c>
      <c r="G86" s="172">
        <v>7.6480502800000005</v>
      </c>
      <c r="H86" s="172">
        <v>4.8320413499999999</v>
      </c>
      <c r="I86" s="172">
        <v>4.0007222799999997</v>
      </c>
    </row>
    <row r="87" spans="1:9" x14ac:dyDescent="0.25">
      <c r="A87" s="146" t="s">
        <v>212</v>
      </c>
      <c r="B87" s="172">
        <v>3.2054010000000001E-2</v>
      </c>
      <c r="C87" s="172">
        <v>0</v>
      </c>
      <c r="D87" s="172">
        <v>0</v>
      </c>
      <c r="E87" s="172">
        <v>0</v>
      </c>
      <c r="F87" s="172">
        <v>8.5181399999999987E-3</v>
      </c>
      <c r="G87" s="172">
        <v>7.6242382199999996</v>
      </c>
      <c r="H87" s="172">
        <v>0</v>
      </c>
      <c r="I87" s="172">
        <v>5.3860610000000003E-2</v>
      </c>
    </row>
    <row r="88" spans="1:9" x14ac:dyDescent="0.25">
      <c r="A88" s="146" t="s">
        <v>133</v>
      </c>
      <c r="B88" s="172">
        <v>1.8180669999999999E-2</v>
      </c>
      <c r="C88" s="172">
        <v>0</v>
      </c>
      <c r="D88" s="172">
        <v>0</v>
      </c>
      <c r="E88" s="172">
        <v>0</v>
      </c>
      <c r="F88" s="172">
        <v>0</v>
      </c>
      <c r="G88" s="172">
        <v>6.7422290899999995</v>
      </c>
      <c r="H88" s="172">
        <v>0</v>
      </c>
      <c r="I88" s="172">
        <v>0.11007444999999999</v>
      </c>
    </row>
    <row r="89" spans="1:9" x14ac:dyDescent="0.25">
      <c r="A89" s="146" t="s">
        <v>185</v>
      </c>
      <c r="B89" s="172">
        <v>24.898654459999999</v>
      </c>
      <c r="C89" s="172">
        <v>0</v>
      </c>
      <c r="D89" s="172">
        <v>0</v>
      </c>
      <c r="E89" s="172">
        <v>0</v>
      </c>
      <c r="F89" s="172">
        <v>0</v>
      </c>
      <c r="G89" s="172">
        <v>5.354482</v>
      </c>
      <c r="H89" s="172">
        <v>0</v>
      </c>
      <c r="I89" s="172">
        <v>24.917873459999999</v>
      </c>
    </row>
    <row r="90" spans="1:9" x14ac:dyDescent="0.25">
      <c r="A90" s="146" t="s">
        <v>202</v>
      </c>
      <c r="B90" s="172">
        <v>3.7617672999999998</v>
      </c>
      <c r="C90" s="172">
        <v>0</v>
      </c>
      <c r="D90" s="172">
        <v>0</v>
      </c>
      <c r="E90" s="172">
        <v>0</v>
      </c>
      <c r="F90" s="172">
        <v>0</v>
      </c>
      <c r="G90" s="172">
        <v>5.1663512100000002</v>
      </c>
      <c r="H90" s="172">
        <v>0</v>
      </c>
      <c r="I90" s="172">
        <v>3.8921088099999999</v>
      </c>
    </row>
    <row r="91" spans="1:9" x14ac:dyDescent="0.25">
      <c r="A91" s="146" t="s">
        <v>211</v>
      </c>
      <c r="B91" s="172">
        <v>0</v>
      </c>
      <c r="C91" s="172">
        <v>0.19888600000000001</v>
      </c>
      <c r="D91" s="172">
        <v>0</v>
      </c>
      <c r="E91" s="172">
        <v>0</v>
      </c>
      <c r="F91" s="172">
        <v>0.205238</v>
      </c>
      <c r="G91" s="172">
        <v>5.0470446100000004</v>
      </c>
      <c r="H91" s="172">
        <v>0</v>
      </c>
      <c r="I91" s="172">
        <v>1.0797047900000001</v>
      </c>
    </row>
    <row r="92" spans="1:9" x14ac:dyDescent="0.25">
      <c r="A92" s="146" t="s">
        <v>214</v>
      </c>
      <c r="B92" s="172">
        <v>0</v>
      </c>
      <c r="C92" s="172">
        <v>0</v>
      </c>
      <c r="D92" s="172">
        <v>0</v>
      </c>
      <c r="E92" s="172">
        <v>0</v>
      </c>
      <c r="F92" s="172">
        <v>0</v>
      </c>
      <c r="G92" s="172">
        <v>4.9989549999999996</v>
      </c>
      <c r="H92" s="172">
        <v>0</v>
      </c>
      <c r="I92" s="172">
        <v>0</v>
      </c>
    </row>
    <row r="93" spans="1:9" x14ac:dyDescent="0.25">
      <c r="A93" s="146" t="s">
        <v>98</v>
      </c>
      <c r="B93" s="172">
        <v>14.01909259</v>
      </c>
      <c r="C93" s="172">
        <v>0</v>
      </c>
      <c r="D93" s="172">
        <v>0</v>
      </c>
      <c r="E93" s="172">
        <v>0</v>
      </c>
      <c r="F93" s="172">
        <v>5.0000000000000002E-5</v>
      </c>
      <c r="G93" s="172">
        <v>4.124981</v>
      </c>
      <c r="H93" s="172">
        <v>0</v>
      </c>
      <c r="I93" s="172">
        <v>14.021531359999999</v>
      </c>
    </row>
    <row r="94" spans="1:9" x14ac:dyDescent="0.25">
      <c r="A94" s="146" t="s">
        <v>220</v>
      </c>
      <c r="B94" s="172">
        <v>5.5223161799999998</v>
      </c>
      <c r="C94" s="172">
        <v>0</v>
      </c>
      <c r="D94" s="172">
        <v>0</v>
      </c>
      <c r="E94" s="172">
        <v>0</v>
      </c>
      <c r="F94" s="172">
        <v>0</v>
      </c>
      <c r="G94" s="172">
        <v>4.0370412</v>
      </c>
      <c r="H94" s="172">
        <v>0</v>
      </c>
      <c r="I94" s="172">
        <v>5.7743161799999996</v>
      </c>
    </row>
    <row r="95" spans="1:9" x14ac:dyDescent="0.25">
      <c r="A95" s="146" t="s">
        <v>66</v>
      </c>
      <c r="B95" s="172">
        <v>8.4000500000000006E-2</v>
      </c>
      <c r="C95" s="172">
        <v>0</v>
      </c>
      <c r="D95" s="172">
        <v>0</v>
      </c>
      <c r="E95" s="172">
        <v>0</v>
      </c>
      <c r="F95" s="172">
        <v>0</v>
      </c>
      <c r="G95" s="172">
        <v>3.9792492699999999</v>
      </c>
      <c r="H95" s="172">
        <v>0</v>
      </c>
      <c r="I95" s="172">
        <v>0.36120049999999998</v>
      </c>
    </row>
    <row r="96" spans="1:9" x14ac:dyDescent="0.25">
      <c r="A96" s="146" t="s">
        <v>169</v>
      </c>
      <c r="B96" s="172">
        <v>7.7427452099999998</v>
      </c>
      <c r="C96" s="172">
        <v>0</v>
      </c>
      <c r="D96" s="172">
        <v>0</v>
      </c>
      <c r="E96" s="172">
        <v>0</v>
      </c>
      <c r="F96" s="172">
        <v>5.0000000000000002E-5</v>
      </c>
      <c r="G96" s="172">
        <v>3.5794816300000001</v>
      </c>
      <c r="H96" s="172">
        <v>0</v>
      </c>
      <c r="I96" s="172">
        <v>7.9843119099999997</v>
      </c>
    </row>
    <row r="97" spans="1:9" x14ac:dyDescent="0.25">
      <c r="A97" s="146" t="s">
        <v>49</v>
      </c>
      <c r="B97" s="172">
        <v>0</v>
      </c>
      <c r="C97" s="172">
        <v>0</v>
      </c>
      <c r="D97" s="172">
        <v>0</v>
      </c>
      <c r="E97" s="172">
        <v>0</v>
      </c>
      <c r="F97" s="172">
        <v>0</v>
      </c>
      <c r="G97" s="172">
        <v>3.36223618</v>
      </c>
      <c r="H97" s="172">
        <v>0.52558139000000004</v>
      </c>
      <c r="I97" s="172">
        <v>0</v>
      </c>
    </row>
    <row r="98" spans="1:9" x14ac:dyDescent="0.25">
      <c r="A98" s="146" t="s">
        <v>149</v>
      </c>
      <c r="B98" s="172">
        <v>0.33331369999999999</v>
      </c>
      <c r="C98" s="172">
        <v>0</v>
      </c>
      <c r="D98" s="172">
        <v>0</v>
      </c>
      <c r="E98" s="172">
        <v>0</v>
      </c>
      <c r="F98" s="172">
        <v>1.6000000000000001E-4</v>
      </c>
      <c r="G98" s="172">
        <v>3.0126390000000001</v>
      </c>
      <c r="H98" s="172">
        <v>0</v>
      </c>
      <c r="I98" s="172">
        <v>0.36621842999999998</v>
      </c>
    </row>
    <row r="99" spans="1:9" x14ac:dyDescent="0.25">
      <c r="A99" s="146" t="s">
        <v>51</v>
      </c>
      <c r="B99" s="172">
        <v>0</v>
      </c>
      <c r="C99" s="172">
        <v>0</v>
      </c>
      <c r="D99" s="172">
        <v>0</v>
      </c>
      <c r="E99" s="172">
        <v>0</v>
      </c>
      <c r="F99" s="172">
        <v>0</v>
      </c>
      <c r="G99" s="172">
        <v>2.9480124000000001</v>
      </c>
      <c r="H99" s="172">
        <v>0</v>
      </c>
      <c r="I99" s="172">
        <v>0</v>
      </c>
    </row>
    <row r="100" spans="1:9" x14ac:dyDescent="0.25">
      <c r="A100" s="146" t="s">
        <v>249</v>
      </c>
      <c r="B100" s="172">
        <v>0</v>
      </c>
      <c r="C100" s="172">
        <v>0</v>
      </c>
      <c r="D100" s="172">
        <v>0</v>
      </c>
      <c r="E100" s="172">
        <v>0</v>
      </c>
      <c r="F100" s="172">
        <v>0</v>
      </c>
      <c r="G100" s="172">
        <v>2.3242904100000001</v>
      </c>
      <c r="H100" s="172">
        <v>0</v>
      </c>
      <c r="I100" s="172">
        <v>0</v>
      </c>
    </row>
    <row r="101" spans="1:9" x14ac:dyDescent="0.25">
      <c r="A101" s="146" t="s">
        <v>4</v>
      </c>
      <c r="B101" s="172">
        <v>0</v>
      </c>
      <c r="C101" s="172">
        <v>0</v>
      </c>
      <c r="D101" s="172">
        <v>0</v>
      </c>
      <c r="E101" s="172">
        <v>0</v>
      </c>
      <c r="F101" s="172">
        <v>0</v>
      </c>
      <c r="G101" s="172">
        <v>1.39629</v>
      </c>
      <c r="H101" s="172">
        <v>0</v>
      </c>
      <c r="I101" s="172">
        <v>0</v>
      </c>
    </row>
    <row r="102" spans="1:9" x14ac:dyDescent="0.25">
      <c r="A102" s="146" t="s">
        <v>130</v>
      </c>
      <c r="B102" s="172">
        <v>0.13307180999999998</v>
      </c>
      <c r="C102" s="172">
        <v>1.028577E-2</v>
      </c>
      <c r="D102" s="172">
        <v>0</v>
      </c>
      <c r="E102" s="172">
        <v>0</v>
      </c>
      <c r="F102" s="172">
        <v>4.311077E-2</v>
      </c>
      <c r="G102" s="172">
        <v>1.37502039</v>
      </c>
      <c r="H102" s="172">
        <v>6.7999999999999999E-5</v>
      </c>
      <c r="I102" s="172">
        <v>0.22298667999999999</v>
      </c>
    </row>
    <row r="103" spans="1:9" x14ac:dyDescent="0.25">
      <c r="A103" s="146" t="s">
        <v>42</v>
      </c>
      <c r="B103" s="172">
        <v>0</v>
      </c>
      <c r="C103" s="172">
        <v>0</v>
      </c>
      <c r="D103" s="172">
        <v>0</v>
      </c>
      <c r="E103" s="172">
        <v>0</v>
      </c>
      <c r="F103" s="172">
        <v>0</v>
      </c>
      <c r="G103" s="172">
        <v>1.2180599999999999</v>
      </c>
      <c r="H103" s="172">
        <v>0</v>
      </c>
      <c r="I103" s="172">
        <v>0</v>
      </c>
    </row>
    <row r="104" spans="1:9" x14ac:dyDescent="0.25">
      <c r="A104" s="146" t="s">
        <v>60</v>
      </c>
      <c r="B104" s="172">
        <v>0</v>
      </c>
      <c r="C104" s="172">
        <v>0</v>
      </c>
      <c r="D104" s="172">
        <v>0</v>
      </c>
      <c r="E104" s="172">
        <v>0</v>
      </c>
      <c r="F104" s="172">
        <v>0</v>
      </c>
      <c r="G104" s="172">
        <v>1.191222</v>
      </c>
      <c r="H104" s="172">
        <v>0</v>
      </c>
      <c r="I104" s="172">
        <v>3.85E-2</v>
      </c>
    </row>
    <row r="105" spans="1:9" x14ac:dyDescent="0.25">
      <c r="A105" s="146" t="s">
        <v>160</v>
      </c>
      <c r="B105" s="172">
        <v>4.1336078700000005</v>
      </c>
      <c r="C105" s="172">
        <v>0</v>
      </c>
      <c r="D105" s="172">
        <v>0</v>
      </c>
      <c r="E105" s="172">
        <v>0</v>
      </c>
      <c r="F105" s="172">
        <v>1.3417999999999999E-2</v>
      </c>
      <c r="G105" s="172">
        <v>1.12582045</v>
      </c>
      <c r="H105" s="172">
        <v>8.1220000000000007E-3</v>
      </c>
      <c r="I105" s="172">
        <v>4.2806623500000001</v>
      </c>
    </row>
    <row r="106" spans="1:9" x14ac:dyDescent="0.25">
      <c r="A106" s="146" t="s">
        <v>182</v>
      </c>
      <c r="B106" s="172">
        <v>7.7123000000000001E-3</v>
      </c>
      <c r="C106" s="172">
        <v>0</v>
      </c>
      <c r="D106" s="172">
        <v>0</v>
      </c>
      <c r="E106" s="172">
        <v>0</v>
      </c>
      <c r="F106" s="172">
        <v>0.18440000000000001</v>
      </c>
      <c r="G106" s="172">
        <v>0.95892699999999997</v>
      </c>
      <c r="H106" s="172">
        <v>0</v>
      </c>
      <c r="I106" s="172">
        <v>4.2614760000000002E-2</v>
      </c>
    </row>
    <row r="107" spans="1:9" x14ac:dyDescent="0.25">
      <c r="A107" s="146" t="s">
        <v>143</v>
      </c>
      <c r="B107" s="172">
        <v>1.3012182299999999</v>
      </c>
      <c r="C107" s="172">
        <v>0</v>
      </c>
      <c r="D107" s="172">
        <v>0</v>
      </c>
      <c r="E107" s="172">
        <v>0</v>
      </c>
      <c r="F107" s="172">
        <v>5.5825699999999994E-3</v>
      </c>
      <c r="G107" s="172">
        <v>0.80167605000000008</v>
      </c>
      <c r="H107" s="172">
        <v>0</v>
      </c>
      <c r="I107" s="172">
        <v>1.80395829</v>
      </c>
    </row>
    <row r="108" spans="1:9" x14ac:dyDescent="0.25">
      <c r="A108" s="146" t="s">
        <v>219</v>
      </c>
      <c r="B108" s="172">
        <v>46.098068640000001</v>
      </c>
      <c r="C108" s="172">
        <v>0</v>
      </c>
      <c r="D108" s="172">
        <v>0</v>
      </c>
      <c r="E108" s="172">
        <v>0</v>
      </c>
      <c r="F108" s="172">
        <v>5.9700300000000005E-2</v>
      </c>
      <c r="G108" s="172">
        <v>0.77637559</v>
      </c>
      <c r="H108" s="172">
        <v>0</v>
      </c>
      <c r="I108" s="172">
        <v>46.098068640000001</v>
      </c>
    </row>
    <row r="109" spans="1:9" x14ac:dyDescent="0.25">
      <c r="A109" s="146" t="s">
        <v>198</v>
      </c>
      <c r="B109" s="172">
        <v>2.2714953700000002</v>
      </c>
      <c r="C109" s="172">
        <v>0</v>
      </c>
      <c r="D109" s="172">
        <v>0</v>
      </c>
      <c r="E109" s="172">
        <v>0</v>
      </c>
      <c r="F109" s="172">
        <v>5.3947179999999997E-2</v>
      </c>
      <c r="G109" s="172">
        <v>0.76165000000000005</v>
      </c>
      <c r="H109" s="172">
        <v>0</v>
      </c>
      <c r="I109" s="172">
        <v>2.2731633700000002</v>
      </c>
    </row>
    <row r="110" spans="1:9" x14ac:dyDescent="0.25">
      <c r="A110" s="146" t="s">
        <v>3</v>
      </c>
      <c r="B110" s="172">
        <v>0</v>
      </c>
      <c r="C110" s="172">
        <v>0</v>
      </c>
      <c r="D110" s="172">
        <v>0</v>
      </c>
      <c r="E110" s="172">
        <v>0</v>
      </c>
      <c r="F110" s="172">
        <v>0</v>
      </c>
      <c r="G110" s="172">
        <v>0.65115800000000001</v>
      </c>
      <c r="H110" s="172">
        <v>0</v>
      </c>
      <c r="I110" s="172">
        <v>0</v>
      </c>
    </row>
    <row r="111" spans="1:9" x14ac:dyDescent="0.25">
      <c r="A111" s="146" t="s">
        <v>201</v>
      </c>
      <c r="B111" s="172">
        <v>0.31465973999999997</v>
      </c>
      <c r="C111" s="172">
        <v>0</v>
      </c>
      <c r="D111" s="172">
        <v>0</v>
      </c>
      <c r="E111" s="172">
        <v>0</v>
      </c>
      <c r="F111" s="172">
        <v>0.16855999999999999</v>
      </c>
      <c r="G111" s="172">
        <v>0.59769777000000002</v>
      </c>
      <c r="H111" s="172">
        <v>0</v>
      </c>
      <c r="I111" s="172">
        <v>0.44722686</v>
      </c>
    </row>
    <row r="112" spans="1:9" x14ac:dyDescent="0.25">
      <c r="A112" s="146" t="s">
        <v>230</v>
      </c>
      <c r="B112" s="172">
        <v>1.9332830000000002E-2</v>
      </c>
      <c r="C112" s="172">
        <v>0</v>
      </c>
      <c r="D112" s="172">
        <v>0</v>
      </c>
      <c r="E112" s="172">
        <v>0</v>
      </c>
      <c r="F112" s="172">
        <v>0</v>
      </c>
      <c r="G112" s="172">
        <v>0.59011728000000008</v>
      </c>
      <c r="H112" s="172">
        <v>0</v>
      </c>
      <c r="I112" s="172">
        <v>6.9808257199999995</v>
      </c>
    </row>
    <row r="113" spans="1:9" x14ac:dyDescent="0.25">
      <c r="A113" s="146" t="s">
        <v>148</v>
      </c>
      <c r="B113" s="172">
        <v>4.7558459999999997E-2</v>
      </c>
      <c r="C113" s="172">
        <v>0</v>
      </c>
      <c r="D113" s="172">
        <v>0</v>
      </c>
      <c r="E113" s="172">
        <v>0</v>
      </c>
      <c r="F113" s="172">
        <v>0</v>
      </c>
      <c r="G113" s="172">
        <v>0.55805000000000005</v>
      </c>
      <c r="H113" s="172">
        <v>0</v>
      </c>
      <c r="I113" s="172">
        <v>0.10281596000000001</v>
      </c>
    </row>
    <row r="114" spans="1:9" x14ac:dyDescent="0.25">
      <c r="A114" s="146" t="s">
        <v>204</v>
      </c>
      <c r="B114" s="172">
        <v>0</v>
      </c>
      <c r="C114" s="172">
        <v>0</v>
      </c>
      <c r="D114" s="172">
        <v>0</v>
      </c>
      <c r="E114" s="172">
        <v>0</v>
      </c>
      <c r="F114" s="172">
        <v>0</v>
      </c>
      <c r="G114" s="172">
        <v>0.48280400000000001</v>
      </c>
      <c r="H114" s="172">
        <v>0</v>
      </c>
      <c r="I114" s="172">
        <v>2.6386720000000002E-2</v>
      </c>
    </row>
    <row r="115" spans="1:9" x14ac:dyDescent="0.25">
      <c r="A115" s="146" t="s">
        <v>196</v>
      </c>
      <c r="B115" s="172">
        <v>1.1345041200000001</v>
      </c>
      <c r="C115" s="172">
        <v>0</v>
      </c>
      <c r="D115" s="172">
        <v>0</v>
      </c>
      <c r="E115" s="172">
        <v>0</v>
      </c>
      <c r="F115" s="172">
        <v>0.38002677000000001</v>
      </c>
      <c r="G115" s="172">
        <v>0.39966813000000001</v>
      </c>
      <c r="H115" s="172">
        <v>0</v>
      </c>
      <c r="I115" s="172">
        <v>1.4614783999999998</v>
      </c>
    </row>
    <row r="116" spans="1:9" x14ac:dyDescent="0.25">
      <c r="A116" s="146" t="s">
        <v>91</v>
      </c>
      <c r="B116" s="172">
        <v>0</v>
      </c>
      <c r="C116" s="172">
        <v>0</v>
      </c>
      <c r="D116" s="172">
        <v>0</v>
      </c>
      <c r="E116" s="172">
        <v>0</v>
      </c>
      <c r="F116" s="172">
        <v>0</v>
      </c>
      <c r="G116" s="172">
        <v>0.37182999999999999</v>
      </c>
      <c r="H116" s="172">
        <v>0</v>
      </c>
      <c r="I116" s="172">
        <v>8.6912999999999997E-4</v>
      </c>
    </row>
    <row r="117" spans="1:9" x14ac:dyDescent="0.25">
      <c r="A117" s="146" t="s">
        <v>8</v>
      </c>
      <c r="B117" s="172">
        <v>0</v>
      </c>
      <c r="C117" s="172">
        <v>0</v>
      </c>
      <c r="D117" s="172">
        <v>0</v>
      </c>
      <c r="E117" s="172">
        <v>0</v>
      </c>
      <c r="F117" s="172">
        <v>0</v>
      </c>
      <c r="G117" s="172">
        <v>0.36126000000000003</v>
      </c>
      <c r="H117" s="172">
        <v>0</v>
      </c>
      <c r="I117" s="172">
        <v>1.2E-2</v>
      </c>
    </row>
    <row r="118" spans="1:9" x14ac:dyDescent="0.25">
      <c r="A118" s="146" t="s">
        <v>218</v>
      </c>
      <c r="B118" s="172">
        <v>11.74815497</v>
      </c>
      <c r="C118" s="172">
        <v>0</v>
      </c>
      <c r="D118" s="172">
        <v>0</v>
      </c>
      <c r="E118" s="172">
        <v>0</v>
      </c>
      <c r="F118" s="172">
        <v>0.16708500000000001</v>
      </c>
      <c r="G118" s="172">
        <v>0.30933834000000004</v>
      </c>
      <c r="H118" s="172">
        <v>0</v>
      </c>
      <c r="I118" s="172">
        <v>11.69861197</v>
      </c>
    </row>
    <row r="119" spans="1:9" x14ac:dyDescent="0.25">
      <c r="A119" s="146" t="s">
        <v>233</v>
      </c>
      <c r="B119" s="172">
        <v>0</v>
      </c>
      <c r="C119" s="172">
        <v>0</v>
      </c>
      <c r="D119" s="172">
        <v>0</v>
      </c>
      <c r="E119" s="172">
        <v>0</v>
      </c>
      <c r="F119" s="172">
        <v>1.8499999999999999E-2</v>
      </c>
      <c r="G119" s="172">
        <v>0.30868000000000001</v>
      </c>
      <c r="H119" s="172">
        <v>0</v>
      </c>
      <c r="I119" s="172">
        <v>3.8064099999999997E-3</v>
      </c>
    </row>
    <row r="120" spans="1:9" x14ac:dyDescent="0.25">
      <c r="A120" s="146" t="s">
        <v>170</v>
      </c>
      <c r="B120" s="172">
        <v>5.122032E-2</v>
      </c>
      <c r="C120" s="172">
        <v>0</v>
      </c>
      <c r="D120" s="172">
        <v>0</v>
      </c>
      <c r="E120" s="172">
        <v>0</v>
      </c>
      <c r="F120" s="172">
        <v>0</v>
      </c>
      <c r="G120" s="172">
        <v>0.260519</v>
      </c>
      <c r="H120" s="172">
        <v>0</v>
      </c>
      <c r="I120" s="172">
        <v>5.4706860000000003E-2</v>
      </c>
    </row>
    <row r="121" spans="1:9" x14ac:dyDescent="0.25">
      <c r="A121" s="146" t="s">
        <v>183</v>
      </c>
      <c r="B121" s="172">
        <v>9.9080550000000003E-2</v>
      </c>
      <c r="C121" s="172">
        <v>0</v>
      </c>
      <c r="D121" s="172">
        <v>0</v>
      </c>
      <c r="E121" s="172">
        <v>0</v>
      </c>
      <c r="F121" s="172">
        <v>0</v>
      </c>
      <c r="G121" s="172">
        <v>0.22465599999999999</v>
      </c>
      <c r="H121" s="172">
        <v>0</v>
      </c>
      <c r="I121" s="172">
        <v>0.22430957999999998</v>
      </c>
    </row>
    <row r="122" spans="1:9" x14ac:dyDescent="0.25">
      <c r="A122" s="146" t="s">
        <v>77</v>
      </c>
      <c r="B122" s="172">
        <v>0</v>
      </c>
      <c r="C122" s="172">
        <v>0</v>
      </c>
      <c r="D122" s="172">
        <v>0</v>
      </c>
      <c r="E122" s="172">
        <v>0</v>
      </c>
      <c r="F122" s="172">
        <v>0</v>
      </c>
      <c r="G122" s="172">
        <v>0.21883604999999998</v>
      </c>
      <c r="H122" s="172">
        <v>0</v>
      </c>
      <c r="I122" s="172">
        <v>0</v>
      </c>
    </row>
    <row r="123" spans="1:9" x14ac:dyDescent="0.25">
      <c r="A123" s="146" t="s">
        <v>134</v>
      </c>
      <c r="B123" s="172">
        <v>1.12542E-3</v>
      </c>
      <c r="C123" s="172">
        <v>0</v>
      </c>
      <c r="D123" s="172">
        <v>0</v>
      </c>
      <c r="E123" s="172">
        <v>0</v>
      </c>
      <c r="F123" s="172">
        <v>0</v>
      </c>
      <c r="G123" s="172">
        <v>0.21517937000000001</v>
      </c>
      <c r="H123" s="172">
        <v>0</v>
      </c>
      <c r="I123" s="172">
        <v>1.671825E-2</v>
      </c>
    </row>
    <row r="124" spans="1:9" x14ac:dyDescent="0.25">
      <c r="A124" s="146" t="s">
        <v>22</v>
      </c>
      <c r="B124" s="172">
        <v>0</v>
      </c>
      <c r="C124" s="172">
        <v>0</v>
      </c>
      <c r="D124" s="172">
        <v>0</v>
      </c>
      <c r="E124" s="172">
        <v>0</v>
      </c>
      <c r="F124" s="172">
        <v>1.5499999999999999E-3</v>
      </c>
      <c r="G124" s="172">
        <v>0.17850660000000002</v>
      </c>
      <c r="H124" s="172">
        <v>0</v>
      </c>
      <c r="I124" s="172">
        <v>1.1201860000000001E-2</v>
      </c>
    </row>
    <row r="125" spans="1:9" x14ac:dyDescent="0.25">
      <c r="A125" s="146" t="s">
        <v>135</v>
      </c>
      <c r="B125" s="172">
        <v>7.1693900000000003E-3</v>
      </c>
      <c r="C125" s="172">
        <v>0</v>
      </c>
      <c r="D125" s="172">
        <v>0</v>
      </c>
      <c r="E125" s="172">
        <v>0</v>
      </c>
      <c r="F125" s="172">
        <v>1.3522E-4</v>
      </c>
      <c r="G125" s="172">
        <v>0.16997894</v>
      </c>
      <c r="H125" s="172">
        <v>0.19040000000000001</v>
      </c>
      <c r="I125" s="172">
        <v>0.57555780000000001</v>
      </c>
    </row>
    <row r="126" spans="1:9" x14ac:dyDescent="0.25">
      <c r="A126" s="146" t="s">
        <v>224</v>
      </c>
      <c r="B126" s="172">
        <v>0</v>
      </c>
      <c r="C126" s="172">
        <v>0</v>
      </c>
      <c r="D126" s="172">
        <v>0</v>
      </c>
      <c r="E126" s="172">
        <v>0</v>
      </c>
      <c r="F126" s="172">
        <v>0</v>
      </c>
      <c r="G126" s="172">
        <v>0.15</v>
      </c>
      <c r="H126" s="172">
        <v>0</v>
      </c>
      <c r="I126" s="172">
        <v>0</v>
      </c>
    </row>
    <row r="127" spans="1:9" x14ac:dyDescent="0.25">
      <c r="A127" s="146" t="s">
        <v>229</v>
      </c>
      <c r="B127" s="172">
        <v>1.7912349999999997E-2</v>
      </c>
      <c r="C127" s="172">
        <v>0</v>
      </c>
      <c r="D127" s="172">
        <v>0</v>
      </c>
      <c r="E127" s="172">
        <v>0</v>
      </c>
      <c r="F127" s="172">
        <v>0</v>
      </c>
      <c r="G127" s="172">
        <v>0.14940564000000001</v>
      </c>
      <c r="H127" s="172">
        <v>0</v>
      </c>
      <c r="I127" s="172">
        <v>1.7912349999999997E-2</v>
      </c>
    </row>
    <row r="128" spans="1:9" x14ac:dyDescent="0.25">
      <c r="A128" s="146" t="s">
        <v>164</v>
      </c>
      <c r="B128" s="172">
        <v>1.9658728999999999</v>
      </c>
      <c r="C128" s="172">
        <v>0</v>
      </c>
      <c r="D128" s="172">
        <v>0</v>
      </c>
      <c r="E128" s="172">
        <v>0</v>
      </c>
      <c r="F128" s="172">
        <v>0</v>
      </c>
      <c r="G128" s="172">
        <v>0.125995</v>
      </c>
      <c r="H128" s="172">
        <v>0</v>
      </c>
      <c r="I128" s="172">
        <v>1.9659945300000001</v>
      </c>
    </row>
    <row r="129" spans="1:9" x14ac:dyDescent="0.25">
      <c r="A129" s="146" t="s">
        <v>199</v>
      </c>
      <c r="B129" s="172">
        <v>5.0206400000000007E-3</v>
      </c>
      <c r="C129" s="172">
        <v>0</v>
      </c>
      <c r="D129" s="172">
        <v>0</v>
      </c>
      <c r="E129" s="172">
        <v>0</v>
      </c>
      <c r="F129" s="172">
        <v>0.26090070999999998</v>
      </c>
      <c r="G129" s="172">
        <v>0.106544</v>
      </c>
      <c r="H129" s="172">
        <v>0</v>
      </c>
      <c r="I129" s="172">
        <v>0.49999183000000003</v>
      </c>
    </row>
    <row r="130" spans="1:9" x14ac:dyDescent="0.25">
      <c r="A130" s="146" t="s">
        <v>235</v>
      </c>
      <c r="B130" s="172">
        <v>0</v>
      </c>
      <c r="C130" s="172">
        <v>0</v>
      </c>
      <c r="D130" s="172">
        <v>0</v>
      </c>
      <c r="E130" s="172">
        <v>0</v>
      </c>
      <c r="F130" s="172">
        <v>1.6465E-2</v>
      </c>
      <c r="G130" s="172">
        <v>9.3136999999999998E-2</v>
      </c>
      <c r="H130" s="172">
        <v>0</v>
      </c>
      <c r="I130" s="172">
        <v>9.1048199999999996E-3</v>
      </c>
    </row>
    <row r="131" spans="1:9" x14ac:dyDescent="0.25">
      <c r="A131" s="146" t="s">
        <v>65</v>
      </c>
      <c r="B131" s="172">
        <v>0</v>
      </c>
      <c r="C131" s="172">
        <v>0</v>
      </c>
      <c r="D131" s="172">
        <v>0</v>
      </c>
      <c r="E131" s="172">
        <v>0</v>
      </c>
      <c r="F131" s="172">
        <v>0</v>
      </c>
      <c r="G131" s="172">
        <v>8.9761999999999995E-2</v>
      </c>
      <c r="H131" s="172">
        <v>0</v>
      </c>
      <c r="I131" s="172">
        <v>0</v>
      </c>
    </row>
    <row r="132" spans="1:9" x14ac:dyDescent="0.25">
      <c r="A132" s="146" t="s">
        <v>232</v>
      </c>
      <c r="B132" s="172">
        <v>0</v>
      </c>
      <c r="C132" s="172">
        <v>0</v>
      </c>
      <c r="D132" s="172">
        <v>0</v>
      </c>
      <c r="E132" s="172">
        <v>0</v>
      </c>
      <c r="F132" s="172">
        <v>1.00953E-3</v>
      </c>
      <c r="G132" s="172">
        <v>8.5281999999999997E-2</v>
      </c>
      <c r="H132" s="172">
        <v>0</v>
      </c>
      <c r="I132" s="172">
        <v>1.5936160000000001E-2</v>
      </c>
    </row>
    <row r="133" spans="1:9" x14ac:dyDescent="0.25">
      <c r="A133" s="146" t="s">
        <v>209</v>
      </c>
      <c r="B133" s="172">
        <v>0</v>
      </c>
      <c r="C133" s="172">
        <v>0</v>
      </c>
      <c r="D133" s="172">
        <v>0</v>
      </c>
      <c r="E133" s="172">
        <v>0</v>
      </c>
      <c r="F133" s="172">
        <v>0</v>
      </c>
      <c r="G133" s="172">
        <v>6.5509999999999999E-2</v>
      </c>
      <c r="H133" s="172">
        <v>0</v>
      </c>
      <c r="I133" s="172">
        <v>1.297739E-2</v>
      </c>
    </row>
    <row r="134" spans="1:9" x14ac:dyDescent="0.25">
      <c r="A134" s="146" t="s">
        <v>207</v>
      </c>
      <c r="B134" s="172">
        <v>0</v>
      </c>
      <c r="C134" s="172">
        <v>0</v>
      </c>
      <c r="D134" s="172">
        <v>0</v>
      </c>
      <c r="E134" s="172">
        <v>0</v>
      </c>
      <c r="F134" s="172">
        <v>0</v>
      </c>
      <c r="G134" s="172">
        <v>6.2631999999999993E-2</v>
      </c>
      <c r="H134" s="172">
        <v>0</v>
      </c>
      <c r="I134" s="172">
        <v>0.63965421999999994</v>
      </c>
    </row>
    <row r="135" spans="1:9" x14ac:dyDescent="0.25">
      <c r="A135" s="146" t="s">
        <v>128</v>
      </c>
      <c r="B135" s="172">
        <v>2.171783E-2</v>
      </c>
      <c r="C135" s="172">
        <v>0</v>
      </c>
      <c r="D135" s="172">
        <v>0</v>
      </c>
      <c r="E135" s="172">
        <v>0</v>
      </c>
      <c r="F135" s="172">
        <v>0.14622099999999999</v>
      </c>
      <c r="G135" s="172">
        <v>5.6482089999999999E-2</v>
      </c>
      <c r="H135" s="172">
        <v>2.3000000000000001E-4</v>
      </c>
      <c r="I135" s="172">
        <v>6.7875610000000003E-2</v>
      </c>
    </row>
    <row r="136" spans="1:9" x14ac:dyDescent="0.25">
      <c r="A136" s="146" t="s">
        <v>115</v>
      </c>
      <c r="B136" s="172">
        <v>0</v>
      </c>
      <c r="C136" s="172">
        <v>0</v>
      </c>
      <c r="D136" s="172">
        <v>0</v>
      </c>
      <c r="E136" s="172">
        <v>0</v>
      </c>
      <c r="F136" s="172">
        <v>0</v>
      </c>
      <c r="G136" s="172">
        <v>5.3452E-2</v>
      </c>
      <c r="H136" s="172">
        <v>0</v>
      </c>
      <c r="I136" s="172">
        <v>0</v>
      </c>
    </row>
    <row r="137" spans="1:9" x14ac:dyDescent="0.25">
      <c r="A137" s="146" t="s">
        <v>16</v>
      </c>
      <c r="B137" s="172">
        <v>0</v>
      </c>
      <c r="C137" s="172">
        <v>0</v>
      </c>
      <c r="D137" s="172">
        <v>0</v>
      </c>
      <c r="E137" s="172">
        <v>0</v>
      </c>
      <c r="F137" s="172">
        <v>0</v>
      </c>
      <c r="G137" s="172">
        <v>5.2027999999999998E-2</v>
      </c>
      <c r="H137" s="172">
        <v>0</v>
      </c>
      <c r="I137" s="172">
        <v>1.017184E-2</v>
      </c>
    </row>
    <row r="138" spans="1:9" x14ac:dyDescent="0.25">
      <c r="A138" s="146" t="s">
        <v>48</v>
      </c>
      <c r="B138" s="172">
        <v>2.4859999999999999E-3</v>
      </c>
      <c r="C138" s="172">
        <v>0</v>
      </c>
      <c r="D138" s="172">
        <v>0</v>
      </c>
      <c r="E138" s="172">
        <v>0</v>
      </c>
      <c r="F138" s="172">
        <v>0</v>
      </c>
      <c r="G138" s="172">
        <v>5.0186000000000001E-2</v>
      </c>
      <c r="H138" s="172">
        <v>0</v>
      </c>
      <c r="I138" s="172">
        <v>0</v>
      </c>
    </row>
    <row r="139" spans="1:9" x14ac:dyDescent="0.25">
      <c r="A139" s="146" t="s">
        <v>195</v>
      </c>
      <c r="B139" s="172">
        <v>2.8936797999999997</v>
      </c>
      <c r="C139" s="172">
        <v>0</v>
      </c>
      <c r="D139" s="172">
        <v>0</v>
      </c>
      <c r="E139" s="172">
        <v>0</v>
      </c>
      <c r="F139" s="172">
        <v>0</v>
      </c>
      <c r="G139" s="172">
        <v>4.9826000000000002E-2</v>
      </c>
      <c r="H139" s="172">
        <v>0</v>
      </c>
      <c r="I139" s="172">
        <v>3.6453408399999998</v>
      </c>
    </row>
    <row r="140" spans="1:9" x14ac:dyDescent="0.25">
      <c r="A140" s="146" t="s">
        <v>32</v>
      </c>
      <c r="B140" s="172">
        <v>0</v>
      </c>
      <c r="C140" s="172">
        <v>0</v>
      </c>
      <c r="D140" s="172">
        <v>0</v>
      </c>
      <c r="E140" s="172">
        <v>0</v>
      </c>
      <c r="F140" s="172">
        <v>0</v>
      </c>
      <c r="G140" s="172">
        <v>4.4946900000000005E-2</v>
      </c>
      <c r="H140" s="172">
        <v>0</v>
      </c>
      <c r="I140" s="172">
        <v>1.4803450000000001E-2</v>
      </c>
    </row>
    <row r="141" spans="1:9" x14ac:dyDescent="0.25">
      <c r="A141" s="146" t="s">
        <v>226</v>
      </c>
      <c r="B141" s="172">
        <v>0</v>
      </c>
      <c r="C141" s="172">
        <v>0</v>
      </c>
      <c r="D141" s="172">
        <v>0</v>
      </c>
      <c r="E141" s="172">
        <v>0</v>
      </c>
      <c r="F141" s="172">
        <v>0</v>
      </c>
      <c r="G141" s="172">
        <v>3.6993999999999999E-2</v>
      </c>
      <c r="H141" s="172">
        <v>0</v>
      </c>
      <c r="I141" s="172">
        <v>0.504</v>
      </c>
    </row>
    <row r="142" spans="1:9" x14ac:dyDescent="0.25">
      <c r="A142" s="146" t="s">
        <v>236</v>
      </c>
      <c r="B142" s="172">
        <v>1.1131099999999998E-3</v>
      </c>
      <c r="C142" s="172">
        <v>0</v>
      </c>
      <c r="D142" s="172">
        <v>0</v>
      </c>
      <c r="E142" s="172">
        <v>0</v>
      </c>
      <c r="F142" s="172">
        <v>2.3E-3</v>
      </c>
      <c r="G142" s="172">
        <v>3.3652000000000001E-2</v>
      </c>
      <c r="H142" s="172">
        <v>0</v>
      </c>
      <c r="I142" s="172">
        <v>1.112149E-2</v>
      </c>
    </row>
    <row r="143" spans="1:9" x14ac:dyDescent="0.25">
      <c r="A143" s="146" t="s">
        <v>222</v>
      </c>
      <c r="B143" s="172">
        <v>45.284748200000003</v>
      </c>
      <c r="C143" s="172">
        <v>0</v>
      </c>
      <c r="D143" s="172">
        <v>0</v>
      </c>
      <c r="E143" s="172">
        <v>0</v>
      </c>
      <c r="F143" s="172">
        <v>0</v>
      </c>
      <c r="G143" s="172">
        <v>3.3408E-2</v>
      </c>
      <c r="H143" s="172">
        <v>0</v>
      </c>
      <c r="I143" s="172">
        <v>45.341510630000002</v>
      </c>
    </row>
    <row r="144" spans="1:9" x14ac:dyDescent="0.25">
      <c r="A144" s="146" t="s">
        <v>139</v>
      </c>
      <c r="B144" s="172">
        <v>0</v>
      </c>
      <c r="C144" s="172">
        <v>0</v>
      </c>
      <c r="D144" s="172">
        <v>0</v>
      </c>
      <c r="E144" s="172">
        <v>0</v>
      </c>
      <c r="F144" s="172">
        <v>0</v>
      </c>
      <c r="G144" s="172">
        <v>3.2024999999999998E-2</v>
      </c>
      <c r="H144" s="172">
        <v>0</v>
      </c>
      <c r="I144" s="172">
        <v>0</v>
      </c>
    </row>
    <row r="145" spans="1:9" x14ac:dyDescent="0.25">
      <c r="A145" s="146" t="s">
        <v>181</v>
      </c>
      <c r="B145" s="172">
        <v>5.8341999999999995E-3</v>
      </c>
      <c r="C145" s="172">
        <v>0</v>
      </c>
      <c r="D145" s="172">
        <v>0</v>
      </c>
      <c r="E145" s="172">
        <v>0</v>
      </c>
      <c r="F145" s="172">
        <v>0</v>
      </c>
      <c r="G145" s="172">
        <v>2.6391999999999999E-2</v>
      </c>
      <c r="H145" s="172">
        <v>0</v>
      </c>
      <c r="I145" s="172">
        <v>0.10346239</v>
      </c>
    </row>
    <row r="146" spans="1:9" x14ac:dyDescent="0.25">
      <c r="A146" s="146" t="s">
        <v>240</v>
      </c>
      <c r="B146" s="172">
        <v>0</v>
      </c>
      <c r="C146" s="172">
        <v>0</v>
      </c>
      <c r="D146" s="172">
        <v>0</v>
      </c>
      <c r="E146" s="172">
        <v>0</v>
      </c>
      <c r="F146" s="172">
        <v>6.9138400000000001E-3</v>
      </c>
      <c r="G146" s="172">
        <v>2.41E-2</v>
      </c>
      <c r="H146" s="172">
        <v>0</v>
      </c>
      <c r="I146" s="172">
        <v>4.6078300000000003E-3</v>
      </c>
    </row>
    <row r="147" spans="1:9" x14ac:dyDescent="0.25">
      <c r="A147" s="146" t="s">
        <v>225</v>
      </c>
      <c r="B147" s="172">
        <v>0</v>
      </c>
      <c r="C147" s="172">
        <v>0</v>
      </c>
      <c r="D147" s="172">
        <v>0</v>
      </c>
      <c r="E147" s="172">
        <v>0</v>
      </c>
      <c r="F147" s="172">
        <v>1.51075</v>
      </c>
      <c r="G147" s="172">
        <v>2.1366E-2</v>
      </c>
      <c r="H147" s="172">
        <v>0</v>
      </c>
      <c r="I147" s="172">
        <v>0</v>
      </c>
    </row>
    <row r="148" spans="1:9" x14ac:dyDescent="0.25">
      <c r="A148" s="146" t="s">
        <v>194</v>
      </c>
      <c r="B148" s="172">
        <v>5.3710299999999997E-3</v>
      </c>
      <c r="C148" s="172">
        <v>0</v>
      </c>
      <c r="D148" s="172">
        <v>0</v>
      </c>
      <c r="E148" s="172">
        <v>0</v>
      </c>
      <c r="F148" s="172">
        <v>0</v>
      </c>
      <c r="G148" s="172">
        <v>2.1126450000000001E-2</v>
      </c>
      <c r="H148" s="172">
        <v>0</v>
      </c>
      <c r="I148" s="172">
        <v>0.13295903000000001</v>
      </c>
    </row>
    <row r="149" spans="1:9" x14ac:dyDescent="0.25">
      <c r="A149" s="146" t="s">
        <v>242</v>
      </c>
      <c r="B149" s="172">
        <v>0</v>
      </c>
      <c r="C149" s="172">
        <v>0</v>
      </c>
      <c r="D149" s="172">
        <v>0</v>
      </c>
      <c r="E149" s="172">
        <v>0</v>
      </c>
      <c r="F149" s="172">
        <v>0</v>
      </c>
      <c r="G149" s="172">
        <v>1.8107999999999999E-2</v>
      </c>
      <c r="H149" s="172">
        <v>0</v>
      </c>
      <c r="I149" s="172">
        <v>1.3043199999999999E-3</v>
      </c>
    </row>
    <row r="150" spans="1:9" x14ac:dyDescent="0.25">
      <c r="A150" s="146" t="s">
        <v>228</v>
      </c>
      <c r="B150" s="172">
        <v>0</v>
      </c>
      <c r="C150" s="172">
        <v>0</v>
      </c>
      <c r="D150" s="172">
        <v>0</v>
      </c>
      <c r="E150" s="172">
        <v>0</v>
      </c>
      <c r="F150" s="172">
        <v>0</v>
      </c>
      <c r="G150" s="172">
        <v>1.7212000000000002E-2</v>
      </c>
      <c r="H150" s="172">
        <v>0</v>
      </c>
      <c r="I150" s="172">
        <v>5.0781239999999998E-2</v>
      </c>
    </row>
    <row r="151" spans="1:9" x14ac:dyDescent="0.25">
      <c r="A151" s="146" t="s">
        <v>28</v>
      </c>
      <c r="B151" s="172">
        <v>9.7109000000000008E-4</v>
      </c>
      <c r="C151" s="172">
        <v>0</v>
      </c>
      <c r="D151" s="172">
        <v>0</v>
      </c>
      <c r="E151" s="172">
        <v>0</v>
      </c>
      <c r="F151" s="172">
        <v>2.0000000000000001E-4</v>
      </c>
      <c r="G151" s="172">
        <v>1.4167000000000001E-2</v>
      </c>
      <c r="H151" s="172">
        <v>0</v>
      </c>
      <c r="I151" s="172">
        <v>1.0953389999999999E-2</v>
      </c>
    </row>
    <row r="152" spans="1:9" x14ac:dyDescent="0.25">
      <c r="A152" s="146" t="s">
        <v>144</v>
      </c>
      <c r="B152" s="172">
        <v>2.2786110000000002E-2</v>
      </c>
      <c r="C152" s="172">
        <v>0</v>
      </c>
      <c r="D152" s="172">
        <v>0</v>
      </c>
      <c r="E152" s="172">
        <v>0</v>
      </c>
      <c r="F152" s="172">
        <v>0</v>
      </c>
      <c r="G152" s="172">
        <v>1.2167000000000001E-2</v>
      </c>
      <c r="H152" s="172">
        <v>0</v>
      </c>
      <c r="I152" s="172">
        <v>3.1179209999999999E-2</v>
      </c>
    </row>
    <row r="153" spans="1:9" x14ac:dyDescent="0.25">
      <c r="A153" s="146" t="s">
        <v>186</v>
      </c>
      <c r="B153" s="172">
        <v>0</v>
      </c>
      <c r="C153" s="172">
        <v>0</v>
      </c>
      <c r="D153" s="172">
        <v>0</v>
      </c>
      <c r="E153" s="172">
        <v>0</v>
      </c>
      <c r="F153" s="172">
        <v>0</v>
      </c>
      <c r="G153" s="172">
        <v>1.2093E-2</v>
      </c>
      <c r="H153" s="172">
        <v>0</v>
      </c>
      <c r="I153" s="172">
        <v>0.13834150000000001</v>
      </c>
    </row>
    <row r="154" spans="1:9" x14ac:dyDescent="0.25">
      <c r="A154" s="146" t="s">
        <v>234</v>
      </c>
      <c r="B154" s="172">
        <v>0</v>
      </c>
      <c r="C154" s="172">
        <v>0</v>
      </c>
      <c r="D154" s="172">
        <v>0</v>
      </c>
      <c r="E154" s="172">
        <v>0</v>
      </c>
      <c r="F154" s="172">
        <v>0</v>
      </c>
      <c r="G154" s="172">
        <v>1.017E-2</v>
      </c>
      <c r="H154" s="172">
        <v>0</v>
      </c>
      <c r="I154" s="172">
        <v>2.9318E-3</v>
      </c>
    </row>
    <row r="155" spans="1:9" x14ac:dyDescent="0.25">
      <c r="A155" s="146" t="s">
        <v>174</v>
      </c>
      <c r="B155" s="172">
        <v>3.8999999999999999E-5</v>
      </c>
      <c r="C155" s="172">
        <v>0</v>
      </c>
      <c r="D155" s="172">
        <v>0</v>
      </c>
      <c r="E155" s="172">
        <v>0</v>
      </c>
      <c r="F155" s="172">
        <v>1.5799999999999999E-4</v>
      </c>
      <c r="G155" s="172">
        <v>9.5729999999999999E-3</v>
      </c>
      <c r="H155" s="172">
        <v>0</v>
      </c>
      <c r="I155" s="172">
        <v>2.4886209999999999E-2</v>
      </c>
    </row>
    <row r="156" spans="1:9" x14ac:dyDescent="0.25">
      <c r="A156" s="146" t="s">
        <v>208</v>
      </c>
      <c r="B156" s="172">
        <v>1.93611E-3</v>
      </c>
      <c r="C156" s="172">
        <v>0</v>
      </c>
      <c r="D156" s="172">
        <v>0</v>
      </c>
      <c r="E156" s="172">
        <v>0</v>
      </c>
      <c r="F156" s="172">
        <v>0</v>
      </c>
      <c r="G156" s="172">
        <v>9.3950000000000006E-3</v>
      </c>
      <c r="H156" s="172">
        <v>0</v>
      </c>
      <c r="I156" s="172">
        <v>5.0099110000000002E-2</v>
      </c>
    </row>
    <row r="157" spans="1:9" x14ac:dyDescent="0.25">
      <c r="A157" s="146" t="s">
        <v>187</v>
      </c>
      <c r="B157" s="172">
        <v>0</v>
      </c>
      <c r="C157" s="172">
        <v>0</v>
      </c>
      <c r="D157" s="172">
        <v>0</v>
      </c>
      <c r="E157" s="172">
        <v>0</v>
      </c>
      <c r="F157" s="172">
        <v>0</v>
      </c>
      <c r="G157" s="172">
        <v>8.1860000000000006E-3</v>
      </c>
      <c r="H157" s="172">
        <v>0</v>
      </c>
      <c r="I157" s="172">
        <v>1.9569499999999998E-3</v>
      </c>
    </row>
    <row r="158" spans="1:9" x14ac:dyDescent="0.25">
      <c r="A158" s="146" t="s">
        <v>6</v>
      </c>
      <c r="B158" s="172">
        <v>0</v>
      </c>
      <c r="C158" s="172">
        <v>0</v>
      </c>
      <c r="D158" s="172">
        <v>0</v>
      </c>
      <c r="E158" s="172">
        <v>0</v>
      </c>
      <c r="F158" s="172">
        <v>0</v>
      </c>
      <c r="G158" s="172">
        <v>7.2497100000000004E-3</v>
      </c>
      <c r="H158" s="172">
        <v>0</v>
      </c>
      <c r="I158" s="172">
        <v>0.24977062</v>
      </c>
    </row>
    <row r="159" spans="1:9" x14ac:dyDescent="0.25">
      <c r="A159" s="146" t="s">
        <v>171</v>
      </c>
      <c r="B159" s="172">
        <v>1.8589029999999999E-2</v>
      </c>
      <c r="C159" s="172">
        <v>0</v>
      </c>
      <c r="D159" s="172">
        <v>0</v>
      </c>
      <c r="E159" s="172">
        <v>0</v>
      </c>
      <c r="F159" s="172">
        <v>6.0221530000000002E-2</v>
      </c>
      <c r="G159" s="172">
        <v>7.0666699999999997E-3</v>
      </c>
      <c r="H159" s="172">
        <v>0</v>
      </c>
      <c r="I159" s="172">
        <v>8.7082809999999997E-2</v>
      </c>
    </row>
    <row r="160" spans="1:9" x14ac:dyDescent="0.25">
      <c r="A160" s="146" t="s">
        <v>31</v>
      </c>
      <c r="B160" s="172">
        <v>5.0000000000000002E-5</v>
      </c>
      <c r="C160" s="172">
        <v>0</v>
      </c>
      <c r="D160" s="172">
        <v>0</v>
      </c>
      <c r="E160" s="172">
        <v>0</v>
      </c>
      <c r="F160" s="172">
        <v>0</v>
      </c>
      <c r="G160" s="172">
        <v>5.4460000000000003E-3</v>
      </c>
      <c r="H160" s="172">
        <v>0</v>
      </c>
      <c r="I160" s="172">
        <v>0</v>
      </c>
    </row>
    <row r="161" spans="1:9" x14ac:dyDescent="0.25">
      <c r="A161" s="146" t="s">
        <v>162</v>
      </c>
      <c r="B161" s="172">
        <v>3.9555900000000001E-3</v>
      </c>
      <c r="C161" s="172">
        <v>0</v>
      </c>
      <c r="D161" s="172">
        <v>0</v>
      </c>
      <c r="E161" s="172">
        <v>0</v>
      </c>
      <c r="F161" s="172">
        <v>0</v>
      </c>
      <c r="G161" s="172">
        <v>5.1399999999999996E-3</v>
      </c>
      <c r="H161" s="172">
        <v>2.5399999999999999E-4</v>
      </c>
      <c r="I161" s="172">
        <v>9.4984500000000003E-3</v>
      </c>
    </row>
    <row r="162" spans="1:9" x14ac:dyDescent="0.25">
      <c r="A162" s="146" t="s">
        <v>40</v>
      </c>
      <c r="B162" s="172">
        <v>0</v>
      </c>
      <c r="C162" s="172">
        <v>0</v>
      </c>
      <c r="D162" s="172">
        <v>0</v>
      </c>
      <c r="E162" s="172">
        <v>0</v>
      </c>
      <c r="F162" s="172">
        <v>0</v>
      </c>
      <c r="G162" s="172">
        <v>4.7194999999999997E-3</v>
      </c>
      <c r="H162" s="172">
        <v>0</v>
      </c>
      <c r="I162" s="172">
        <v>0</v>
      </c>
    </row>
    <row r="163" spans="1:9" x14ac:dyDescent="0.25">
      <c r="A163" s="146" t="s">
        <v>74</v>
      </c>
      <c r="B163" s="172">
        <v>0</v>
      </c>
      <c r="C163" s="172">
        <v>0</v>
      </c>
      <c r="D163" s="172">
        <v>0</v>
      </c>
      <c r="E163" s="172">
        <v>0</v>
      </c>
      <c r="F163" s="172">
        <v>6.4261410000000005E-2</v>
      </c>
      <c r="G163" s="172">
        <v>4.5599999999999998E-3</v>
      </c>
      <c r="H163" s="172">
        <v>0</v>
      </c>
      <c r="I163" s="172">
        <v>0</v>
      </c>
    </row>
    <row r="164" spans="1:9" x14ac:dyDescent="0.25">
      <c r="A164" s="146" t="s">
        <v>129</v>
      </c>
      <c r="B164" s="172">
        <v>72.412887990000002</v>
      </c>
      <c r="C164" s="172">
        <v>0</v>
      </c>
      <c r="D164" s="172">
        <v>0</v>
      </c>
      <c r="E164" s="172">
        <v>0</v>
      </c>
      <c r="F164" s="172">
        <v>0</v>
      </c>
      <c r="G164" s="172">
        <v>4.202E-3</v>
      </c>
      <c r="H164" s="172">
        <v>0</v>
      </c>
      <c r="I164" s="172">
        <v>72.584262760000001</v>
      </c>
    </row>
    <row r="165" spans="1:9" x14ac:dyDescent="0.25">
      <c r="A165" s="146" t="s">
        <v>248</v>
      </c>
      <c r="B165" s="172">
        <v>0</v>
      </c>
      <c r="C165" s="172">
        <v>0</v>
      </c>
      <c r="D165" s="172">
        <v>0</v>
      </c>
      <c r="E165" s="172">
        <v>0</v>
      </c>
      <c r="F165" s="172">
        <v>0</v>
      </c>
      <c r="G165" s="172">
        <v>3.4780000000000002E-3</v>
      </c>
      <c r="H165" s="172">
        <v>0</v>
      </c>
      <c r="I165" s="172">
        <v>0</v>
      </c>
    </row>
    <row r="166" spans="1:9" x14ac:dyDescent="0.25">
      <c r="A166" s="146" t="s">
        <v>191</v>
      </c>
      <c r="B166" s="172">
        <v>0</v>
      </c>
      <c r="C166" s="172">
        <v>0</v>
      </c>
      <c r="D166" s="172">
        <v>0</v>
      </c>
      <c r="E166" s="172">
        <v>0</v>
      </c>
      <c r="F166" s="172">
        <v>0</v>
      </c>
      <c r="G166" s="172">
        <v>3.3419999999999999E-3</v>
      </c>
      <c r="H166" s="172">
        <v>0</v>
      </c>
      <c r="I166" s="172">
        <v>1.1064889999999999E-2</v>
      </c>
    </row>
    <row r="167" spans="1:9" x14ac:dyDescent="0.25">
      <c r="A167" s="146" t="s">
        <v>27</v>
      </c>
      <c r="B167" s="172">
        <v>0</v>
      </c>
      <c r="C167" s="172">
        <v>0</v>
      </c>
      <c r="D167" s="172">
        <v>0</v>
      </c>
      <c r="E167" s="172">
        <v>0</v>
      </c>
      <c r="F167" s="172">
        <v>3.4900000000000003E-4</v>
      </c>
      <c r="G167" s="172">
        <v>2.8930000000000002E-3</v>
      </c>
      <c r="H167" s="172">
        <v>0</v>
      </c>
      <c r="I167" s="172">
        <v>0.53589600000000004</v>
      </c>
    </row>
    <row r="168" spans="1:9" x14ac:dyDescent="0.25">
      <c r="A168" s="146" t="s">
        <v>136</v>
      </c>
      <c r="B168" s="172">
        <v>0</v>
      </c>
      <c r="C168" s="172">
        <v>0</v>
      </c>
      <c r="D168" s="172">
        <v>0</v>
      </c>
      <c r="E168" s="172">
        <v>0</v>
      </c>
      <c r="F168" s="172">
        <v>0</v>
      </c>
      <c r="G168" s="172">
        <v>2.3530000000000001E-3</v>
      </c>
      <c r="H168" s="172">
        <v>0</v>
      </c>
      <c r="I168" s="172">
        <v>3.9531860000000002E-2</v>
      </c>
    </row>
    <row r="169" spans="1:9" x14ac:dyDescent="0.25">
      <c r="A169" s="146" t="s">
        <v>63</v>
      </c>
      <c r="B169" s="172">
        <v>0</v>
      </c>
      <c r="C169" s="172">
        <v>0</v>
      </c>
      <c r="D169" s="172">
        <v>0</v>
      </c>
      <c r="E169" s="172">
        <v>0</v>
      </c>
      <c r="F169" s="172">
        <v>0</v>
      </c>
      <c r="G169" s="172">
        <v>1.94294E-3</v>
      </c>
      <c r="H169" s="172">
        <v>0.1265</v>
      </c>
      <c r="I169" s="172">
        <v>0</v>
      </c>
    </row>
    <row r="170" spans="1:9" x14ac:dyDescent="0.25">
      <c r="A170" s="146" t="s">
        <v>223</v>
      </c>
      <c r="B170" s="172">
        <v>1.16801848</v>
      </c>
      <c r="C170" s="172">
        <v>0</v>
      </c>
      <c r="D170" s="172">
        <v>0</v>
      </c>
      <c r="E170" s="172">
        <v>0</v>
      </c>
      <c r="F170" s="172">
        <v>0</v>
      </c>
      <c r="G170" s="172">
        <v>1.53776E-3</v>
      </c>
      <c r="H170" s="172">
        <v>0</v>
      </c>
      <c r="I170" s="172">
        <v>1.20728898</v>
      </c>
    </row>
    <row r="171" spans="1:9" x14ac:dyDescent="0.25">
      <c r="A171" s="146" t="s">
        <v>146</v>
      </c>
      <c r="B171" s="172">
        <v>0.27555082000000003</v>
      </c>
      <c r="C171" s="172">
        <v>0</v>
      </c>
      <c r="D171" s="172">
        <v>0</v>
      </c>
      <c r="E171" s="172">
        <v>0</v>
      </c>
      <c r="F171" s="172">
        <v>9.7199999999999995E-3</v>
      </c>
      <c r="G171" s="172">
        <v>1.232E-3</v>
      </c>
      <c r="H171" s="172">
        <v>0</v>
      </c>
      <c r="I171" s="172">
        <v>0.31122464</v>
      </c>
    </row>
    <row r="172" spans="1:9" x14ac:dyDescent="0.25">
      <c r="A172" s="146" t="s">
        <v>180</v>
      </c>
      <c r="B172" s="172">
        <v>0</v>
      </c>
      <c r="C172" s="172">
        <v>0</v>
      </c>
      <c r="D172" s="172">
        <v>0</v>
      </c>
      <c r="E172" s="172">
        <v>0</v>
      </c>
      <c r="F172" s="172">
        <v>1.4E-3</v>
      </c>
      <c r="G172" s="172">
        <v>1.15E-3</v>
      </c>
      <c r="H172" s="172">
        <v>0</v>
      </c>
      <c r="I172" s="172">
        <v>0</v>
      </c>
    </row>
    <row r="173" spans="1:9" x14ac:dyDescent="0.25">
      <c r="A173" s="146" t="s">
        <v>39</v>
      </c>
      <c r="B173" s="172">
        <v>0</v>
      </c>
      <c r="C173" s="172">
        <v>0</v>
      </c>
      <c r="D173" s="172">
        <v>0</v>
      </c>
      <c r="E173" s="172">
        <v>0</v>
      </c>
      <c r="F173" s="172">
        <v>0</v>
      </c>
      <c r="G173" s="172">
        <v>1E-3</v>
      </c>
      <c r="H173" s="172">
        <v>0</v>
      </c>
      <c r="I173" s="172">
        <v>2.2859999999999998E-2</v>
      </c>
    </row>
    <row r="174" spans="1:9" x14ac:dyDescent="0.25">
      <c r="A174" s="146" t="s">
        <v>150</v>
      </c>
      <c r="B174" s="172">
        <v>0</v>
      </c>
      <c r="C174" s="172">
        <v>0</v>
      </c>
      <c r="D174" s="172">
        <v>0</v>
      </c>
      <c r="E174" s="172">
        <v>0</v>
      </c>
      <c r="F174" s="172">
        <v>0</v>
      </c>
      <c r="G174" s="172">
        <v>8.1300000000000003E-4</v>
      </c>
      <c r="H174" s="172">
        <v>0</v>
      </c>
      <c r="I174" s="172">
        <v>3.8629499999999997E-2</v>
      </c>
    </row>
    <row r="175" spans="1:9" x14ac:dyDescent="0.25">
      <c r="A175" s="146" t="s">
        <v>141</v>
      </c>
      <c r="B175" s="172">
        <v>0</v>
      </c>
      <c r="C175" s="172">
        <v>0</v>
      </c>
      <c r="D175" s="172">
        <v>0</v>
      </c>
      <c r="E175" s="172">
        <v>0</v>
      </c>
      <c r="F175" s="172">
        <v>0</v>
      </c>
      <c r="G175" s="172">
        <v>6.5200000000000002E-4</v>
      </c>
      <c r="H175" s="172">
        <v>0</v>
      </c>
      <c r="I175" s="172">
        <v>1.3199000000000002E-3</v>
      </c>
    </row>
    <row r="176" spans="1:9" x14ac:dyDescent="0.25">
      <c r="A176" s="146" t="s">
        <v>177</v>
      </c>
      <c r="B176" s="172">
        <v>0</v>
      </c>
      <c r="C176" s="172">
        <v>0</v>
      </c>
      <c r="D176" s="172">
        <v>0</v>
      </c>
      <c r="E176" s="172">
        <v>0</v>
      </c>
      <c r="F176" s="172">
        <v>0</v>
      </c>
      <c r="G176" s="172">
        <v>4.0000000000000002E-4</v>
      </c>
      <c r="H176" s="172">
        <v>0</v>
      </c>
      <c r="I176" s="172">
        <v>0</v>
      </c>
    </row>
    <row r="177" spans="1:9" x14ac:dyDescent="0.25">
      <c r="A177" s="146" t="s">
        <v>71</v>
      </c>
      <c r="B177" s="172">
        <v>0</v>
      </c>
      <c r="C177" s="172">
        <v>0</v>
      </c>
      <c r="D177" s="172">
        <v>0</v>
      </c>
      <c r="E177" s="172">
        <v>0</v>
      </c>
      <c r="F177" s="172">
        <v>2.5000000000000001E-4</v>
      </c>
      <c r="G177" s="172">
        <v>3.5E-4</v>
      </c>
      <c r="H177" s="172">
        <v>94.957614000000007</v>
      </c>
      <c r="I177" s="172">
        <v>0</v>
      </c>
    </row>
    <row r="178" spans="1:9" x14ac:dyDescent="0.25">
      <c r="A178" s="146" t="s">
        <v>81</v>
      </c>
      <c r="B178" s="172">
        <v>20.294932890000002</v>
      </c>
      <c r="C178" s="172">
        <v>0</v>
      </c>
      <c r="D178" s="172">
        <v>0</v>
      </c>
      <c r="E178" s="172">
        <v>0</v>
      </c>
      <c r="F178" s="172">
        <v>0</v>
      </c>
      <c r="G178" s="172">
        <v>2.5000000000000001E-4</v>
      </c>
      <c r="H178" s="172">
        <v>0</v>
      </c>
      <c r="I178" s="172">
        <v>20.29552297</v>
      </c>
    </row>
    <row r="179" spans="1:9" x14ac:dyDescent="0.25">
      <c r="A179" s="146" t="s">
        <v>5</v>
      </c>
      <c r="B179" s="172">
        <v>3.2777600000000002E-3</v>
      </c>
      <c r="C179" s="172">
        <v>0</v>
      </c>
      <c r="D179" s="172">
        <v>0</v>
      </c>
      <c r="E179" s="172">
        <v>0</v>
      </c>
      <c r="F179" s="172">
        <v>0</v>
      </c>
      <c r="G179" s="172">
        <v>2.1499999999999999E-4</v>
      </c>
      <c r="H179" s="172">
        <v>0</v>
      </c>
      <c r="I179" s="172">
        <v>4.4931839999999994E-2</v>
      </c>
    </row>
    <row r="180" spans="1:9" x14ac:dyDescent="0.25">
      <c r="A180" s="146" t="s">
        <v>246</v>
      </c>
      <c r="B180" s="172">
        <v>0</v>
      </c>
      <c r="C180" s="172">
        <v>0</v>
      </c>
      <c r="D180" s="172">
        <v>0</v>
      </c>
      <c r="E180" s="172">
        <v>0</v>
      </c>
      <c r="F180" s="172">
        <v>0</v>
      </c>
      <c r="G180" s="172">
        <v>2.05E-4</v>
      </c>
      <c r="H180" s="172">
        <v>0</v>
      </c>
      <c r="I180" s="172">
        <v>0</v>
      </c>
    </row>
    <row r="181" spans="1:9" x14ac:dyDescent="0.25">
      <c r="A181" s="146" t="s">
        <v>58</v>
      </c>
      <c r="B181" s="172">
        <v>0</v>
      </c>
      <c r="C181" s="172">
        <v>0</v>
      </c>
      <c r="D181" s="172">
        <v>0</v>
      </c>
      <c r="E181" s="172">
        <v>0</v>
      </c>
      <c r="F181" s="172">
        <v>0</v>
      </c>
      <c r="G181" s="172">
        <v>2.0000000000000001E-4</v>
      </c>
      <c r="H181" s="172">
        <v>0</v>
      </c>
      <c r="I181" s="172">
        <v>0</v>
      </c>
    </row>
    <row r="182" spans="1:9" x14ac:dyDescent="0.25">
      <c r="A182" s="146" t="s">
        <v>122</v>
      </c>
      <c r="B182" s="172">
        <v>1.0143699999999999E-3</v>
      </c>
      <c r="C182" s="172">
        <v>0</v>
      </c>
      <c r="D182" s="172">
        <v>0</v>
      </c>
      <c r="E182" s="172">
        <v>0</v>
      </c>
      <c r="F182" s="172">
        <v>0</v>
      </c>
      <c r="G182" s="172">
        <v>1.7799999999999999E-4</v>
      </c>
      <c r="H182" s="172">
        <v>0</v>
      </c>
      <c r="I182" s="172">
        <v>0.13484613000000001</v>
      </c>
    </row>
    <row r="183" spans="1:9" x14ac:dyDescent="0.25">
      <c r="A183" s="146" t="s">
        <v>62</v>
      </c>
      <c r="B183" s="172">
        <v>105.53397332999999</v>
      </c>
      <c r="C183" s="172">
        <v>0</v>
      </c>
      <c r="D183" s="172">
        <v>0</v>
      </c>
      <c r="E183" s="172">
        <v>0</v>
      </c>
      <c r="F183" s="172">
        <v>1.4999999999999999E-4</v>
      </c>
      <c r="G183" s="172">
        <v>1E-4</v>
      </c>
      <c r="H183" s="172">
        <v>0</v>
      </c>
      <c r="I183" s="172">
        <v>105.53397332999999</v>
      </c>
    </row>
    <row r="184" spans="1:9" x14ac:dyDescent="0.25">
      <c r="A184" s="146" t="s">
        <v>138</v>
      </c>
      <c r="B184" s="172">
        <v>0</v>
      </c>
      <c r="C184" s="172">
        <v>0</v>
      </c>
      <c r="D184" s="172">
        <v>0</v>
      </c>
      <c r="E184" s="172">
        <v>0</v>
      </c>
      <c r="F184" s="172">
        <v>8.0000000000000007E-5</v>
      </c>
      <c r="G184" s="172">
        <v>8.0000000000000007E-5</v>
      </c>
      <c r="H184" s="172">
        <v>0</v>
      </c>
      <c r="I184" s="172">
        <v>1.4659999999999999E-2</v>
      </c>
    </row>
    <row r="185" spans="1:9" x14ac:dyDescent="0.25">
      <c r="A185" s="146" t="s">
        <v>244</v>
      </c>
      <c r="B185" s="172">
        <v>0</v>
      </c>
      <c r="C185" s="172">
        <v>0</v>
      </c>
      <c r="D185" s="172">
        <v>0</v>
      </c>
      <c r="E185" s="172">
        <v>0</v>
      </c>
      <c r="F185" s="172">
        <v>0</v>
      </c>
      <c r="G185" s="172">
        <v>7.2999999999999999E-5</v>
      </c>
      <c r="H185" s="172">
        <v>0</v>
      </c>
      <c r="I185" s="172">
        <v>5.2240000000000003E-3</v>
      </c>
    </row>
    <row r="186" spans="1:9" x14ac:dyDescent="0.25">
      <c r="A186" s="146" t="s">
        <v>13</v>
      </c>
      <c r="B186" s="172">
        <v>0</v>
      </c>
      <c r="C186" s="172">
        <v>0</v>
      </c>
      <c r="D186" s="172">
        <v>0</v>
      </c>
      <c r="E186" s="172">
        <v>0</v>
      </c>
      <c r="F186" s="172">
        <v>0</v>
      </c>
      <c r="G186" s="172">
        <v>4.0000000000000003E-5</v>
      </c>
      <c r="H186" s="172">
        <v>0</v>
      </c>
      <c r="I186" s="172">
        <v>0</v>
      </c>
    </row>
    <row r="187" spans="1:9" x14ac:dyDescent="0.25">
      <c r="A187" s="146" t="s">
        <v>73</v>
      </c>
      <c r="B187" s="172">
        <v>1.6924999999999999E-2</v>
      </c>
      <c r="C187" s="172">
        <v>0</v>
      </c>
      <c r="D187" s="172">
        <v>0</v>
      </c>
      <c r="E187" s="172">
        <v>0</v>
      </c>
      <c r="F187" s="172">
        <v>0</v>
      </c>
      <c r="G187" s="172">
        <v>1.0000000000000001E-5</v>
      </c>
      <c r="H187" s="172">
        <v>0</v>
      </c>
      <c r="I187" s="172">
        <v>1.6924999999999999E-2</v>
      </c>
    </row>
    <row r="188" spans="1:9" x14ac:dyDescent="0.25">
      <c r="A188" s="146" t="s">
        <v>59</v>
      </c>
      <c r="B188" s="172">
        <v>2.1091E-4</v>
      </c>
      <c r="C188" s="172">
        <v>1.4933099999999999E-2</v>
      </c>
      <c r="D188" s="172">
        <v>0</v>
      </c>
      <c r="E188" s="172">
        <v>0</v>
      </c>
      <c r="F188" s="172">
        <v>5.6532699999999998E-2</v>
      </c>
      <c r="G188" s="172">
        <v>0</v>
      </c>
      <c r="H188" s="172">
        <v>0</v>
      </c>
      <c r="I188" s="172">
        <v>3.4620999999999995E-4</v>
      </c>
    </row>
    <row r="189" spans="1:9" x14ac:dyDescent="0.25">
      <c r="A189" s="146" t="s">
        <v>118</v>
      </c>
      <c r="B189" s="172">
        <v>0</v>
      </c>
      <c r="C189" s="172">
        <v>1.4355000000000002E-4</v>
      </c>
      <c r="D189" s="172">
        <v>0</v>
      </c>
      <c r="E189" s="172">
        <v>0</v>
      </c>
      <c r="F189" s="172">
        <v>1.4355000000000002E-4</v>
      </c>
      <c r="G189" s="172">
        <v>0</v>
      </c>
      <c r="H189" s="172">
        <v>0</v>
      </c>
      <c r="I189" s="172">
        <v>0.01</v>
      </c>
    </row>
    <row r="190" spans="1:9" x14ac:dyDescent="0.25">
      <c r="A190" s="146" t="s">
        <v>192</v>
      </c>
      <c r="B190" s="172">
        <v>1.8356647699999999</v>
      </c>
      <c r="C190" s="172">
        <v>0</v>
      </c>
      <c r="D190" s="172">
        <v>0</v>
      </c>
      <c r="E190" s="172">
        <v>0</v>
      </c>
      <c r="F190" s="172">
        <v>0.23800099999999999</v>
      </c>
      <c r="G190" s="172">
        <v>0</v>
      </c>
      <c r="H190" s="172">
        <v>0</v>
      </c>
      <c r="I190" s="172">
        <v>1.8471165199999999</v>
      </c>
    </row>
    <row r="191" spans="1:9" x14ac:dyDescent="0.25">
      <c r="A191" s="146" t="s">
        <v>19</v>
      </c>
      <c r="B191" s="172">
        <v>0</v>
      </c>
      <c r="C191" s="172">
        <v>0</v>
      </c>
      <c r="D191" s="172">
        <v>0</v>
      </c>
      <c r="E191" s="172">
        <v>0</v>
      </c>
      <c r="F191" s="172">
        <v>0.20630493999999999</v>
      </c>
      <c r="G191" s="172">
        <v>0</v>
      </c>
      <c r="H191" s="172">
        <v>0</v>
      </c>
      <c r="I191" s="172">
        <v>4.4362329999999998E-2</v>
      </c>
    </row>
    <row r="192" spans="1:9" x14ac:dyDescent="0.25">
      <c r="A192" s="146" t="s">
        <v>127</v>
      </c>
      <c r="B192" s="172">
        <v>0</v>
      </c>
      <c r="C192" s="172">
        <v>0</v>
      </c>
      <c r="D192" s="172">
        <v>0</v>
      </c>
      <c r="E192" s="172">
        <v>0</v>
      </c>
      <c r="F192" s="172">
        <v>0.18184929</v>
      </c>
      <c r="G192" s="172">
        <v>0</v>
      </c>
      <c r="H192" s="172">
        <v>0</v>
      </c>
      <c r="I192" s="172">
        <v>0</v>
      </c>
    </row>
    <row r="193" spans="1:9" x14ac:dyDescent="0.25">
      <c r="A193" s="146" t="s">
        <v>44</v>
      </c>
      <c r="B193" s="172">
        <v>0</v>
      </c>
      <c r="C193" s="172">
        <v>0</v>
      </c>
      <c r="D193" s="172">
        <v>0</v>
      </c>
      <c r="E193" s="172">
        <v>0</v>
      </c>
      <c r="F193" s="172">
        <v>8.1019999999999998E-3</v>
      </c>
      <c r="G193" s="172">
        <v>0</v>
      </c>
      <c r="H193" s="172">
        <v>0</v>
      </c>
      <c r="I193" s="172">
        <v>0</v>
      </c>
    </row>
    <row r="194" spans="1:9" x14ac:dyDescent="0.25">
      <c r="A194" s="146" t="s">
        <v>126</v>
      </c>
      <c r="B194" s="172">
        <v>0</v>
      </c>
      <c r="C194" s="172">
        <v>0</v>
      </c>
      <c r="D194" s="172">
        <v>0</v>
      </c>
      <c r="E194" s="172">
        <v>0</v>
      </c>
      <c r="F194" s="172">
        <v>5.5440000000000003E-3</v>
      </c>
      <c r="G194" s="172">
        <v>0</v>
      </c>
      <c r="H194" s="172">
        <v>0</v>
      </c>
      <c r="I194" s="172">
        <v>0</v>
      </c>
    </row>
    <row r="195" spans="1:9" x14ac:dyDescent="0.25">
      <c r="A195" s="146" t="s">
        <v>154</v>
      </c>
      <c r="B195" s="172">
        <v>1.54644969</v>
      </c>
      <c r="C195" s="172">
        <v>0</v>
      </c>
      <c r="D195" s="172">
        <v>0</v>
      </c>
      <c r="E195" s="172">
        <v>0</v>
      </c>
      <c r="F195" s="172">
        <v>7.1024E-4</v>
      </c>
      <c r="G195" s="172">
        <v>0</v>
      </c>
      <c r="H195" s="172">
        <v>0</v>
      </c>
      <c r="I195" s="172">
        <v>3.0897216899999997</v>
      </c>
    </row>
    <row r="196" spans="1:9" x14ac:dyDescent="0.25">
      <c r="A196" s="146" t="s">
        <v>50</v>
      </c>
      <c r="B196" s="172">
        <v>2.471889E-2</v>
      </c>
      <c r="C196" s="172">
        <v>0</v>
      </c>
      <c r="D196" s="172">
        <v>0</v>
      </c>
      <c r="E196" s="172">
        <v>0</v>
      </c>
      <c r="F196" s="172">
        <v>2.8644E-4</v>
      </c>
      <c r="G196" s="172">
        <v>0</v>
      </c>
      <c r="H196" s="172">
        <v>2.2165635899999998</v>
      </c>
      <c r="I196" s="172">
        <v>2.8303310000000002E-2</v>
      </c>
    </row>
    <row r="197" spans="1:9" x14ac:dyDescent="0.25">
      <c r="A197" s="146" t="s">
        <v>163</v>
      </c>
      <c r="B197" s="172">
        <v>0</v>
      </c>
      <c r="C197" s="172">
        <v>0</v>
      </c>
      <c r="D197" s="172">
        <v>0</v>
      </c>
      <c r="E197" s="172">
        <v>0</v>
      </c>
      <c r="F197" s="172">
        <v>2.05E-4</v>
      </c>
      <c r="G197" s="172">
        <v>0</v>
      </c>
      <c r="H197" s="172">
        <v>0</v>
      </c>
      <c r="I197" s="172">
        <v>0</v>
      </c>
    </row>
    <row r="198" spans="1:9" x14ac:dyDescent="0.25">
      <c r="A198" s="146" t="s">
        <v>25</v>
      </c>
      <c r="B198" s="172">
        <v>1.0777440000000001E-2</v>
      </c>
      <c r="C198" s="172">
        <v>0</v>
      </c>
      <c r="D198" s="172">
        <v>0</v>
      </c>
      <c r="E198" s="172">
        <v>0</v>
      </c>
      <c r="F198" s="172">
        <v>7.4999999999999993E-5</v>
      </c>
      <c r="G198" s="172">
        <v>0</v>
      </c>
      <c r="H198" s="172">
        <v>0</v>
      </c>
      <c r="I198" s="172">
        <v>1.718919E-2</v>
      </c>
    </row>
    <row r="199" spans="1:9" x14ac:dyDescent="0.25">
      <c r="A199" s="146" t="s">
        <v>189</v>
      </c>
      <c r="B199" s="172">
        <v>19.169322170000001</v>
      </c>
      <c r="C199" s="172">
        <v>0</v>
      </c>
      <c r="D199" s="172">
        <v>0</v>
      </c>
      <c r="E199" s="172">
        <v>0</v>
      </c>
      <c r="F199" s="172">
        <v>0</v>
      </c>
      <c r="G199" s="172">
        <v>0</v>
      </c>
      <c r="H199" s="172">
        <v>0</v>
      </c>
      <c r="I199" s="172">
        <v>19.2966677</v>
      </c>
    </row>
    <row r="200" spans="1:9" x14ac:dyDescent="0.25">
      <c r="A200" s="146" t="s">
        <v>155</v>
      </c>
      <c r="B200" s="172">
        <v>6.3376282999999995</v>
      </c>
      <c r="C200" s="172">
        <v>0</v>
      </c>
      <c r="D200" s="172">
        <v>0</v>
      </c>
      <c r="E200" s="172">
        <v>0</v>
      </c>
      <c r="F200" s="172">
        <v>0</v>
      </c>
      <c r="G200" s="172">
        <v>0</v>
      </c>
      <c r="H200" s="172">
        <v>4.2300000000000003E-3</v>
      </c>
      <c r="I200" s="172">
        <v>6.3490682999999999</v>
      </c>
    </row>
    <row r="201" spans="1:9" x14ac:dyDescent="0.25">
      <c r="A201" s="146" t="s">
        <v>156</v>
      </c>
      <c r="B201" s="172">
        <v>5.6708572899999998</v>
      </c>
      <c r="C201" s="172">
        <v>0</v>
      </c>
      <c r="D201" s="172">
        <v>0</v>
      </c>
      <c r="E201" s="172">
        <v>0</v>
      </c>
      <c r="F201" s="172">
        <v>0</v>
      </c>
      <c r="G201" s="172">
        <v>0</v>
      </c>
      <c r="H201" s="172">
        <v>0</v>
      </c>
      <c r="I201" s="172">
        <v>5.6708572899999998</v>
      </c>
    </row>
    <row r="202" spans="1:9" x14ac:dyDescent="0.25">
      <c r="A202" s="146" t="s">
        <v>96</v>
      </c>
      <c r="B202" s="172">
        <v>5.1226372800000002</v>
      </c>
      <c r="C202" s="172">
        <v>0</v>
      </c>
      <c r="D202" s="172">
        <v>0</v>
      </c>
      <c r="E202" s="172">
        <v>0</v>
      </c>
      <c r="F202" s="172">
        <v>0</v>
      </c>
      <c r="G202" s="172">
        <v>0</v>
      </c>
      <c r="H202" s="172">
        <v>0</v>
      </c>
      <c r="I202" s="172">
        <v>5.1339016200000005</v>
      </c>
    </row>
    <row r="203" spans="1:9" x14ac:dyDescent="0.25">
      <c r="A203" s="146" t="s">
        <v>109</v>
      </c>
      <c r="B203" s="172">
        <v>2.2737719199999997</v>
      </c>
      <c r="C203" s="172">
        <v>0</v>
      </c>
      <c r="D203" s="172">
        <v>0</v>
      </c>
      <c r="E203" s="172">
        <v>0</v>
      </c>
      <c r="F203" s="172">
        <v>0</v>
      </c>
      <c r="G203" s="172">
        <v>0</v>
      </c>
      <c r="H203" s="172">
        <v>0</v>
      </c>
      <c r="I203" s="172">
        <v>2.31776692</v>
      </c>
    </row>
    <row r="204" spans="1:9" x14ac:dyDescent="0.25">
      <c r="A204" s="146" t="s">
        <v>121</v>
      </c>
      <c r="B204" s="172">
        <v>1.6653769899999999</v>
      </c>
      <c r="C204" s="172">
        <v>0</v>
      </c>
      <c r="D204" s="172">
        <v>0</v>
      </c>
      <c r="E204" s="172">
        <v>0</v>
      </c>
      <c r="F204" s="172">
        <v>0</v>
      </c>
      <c r="G204" s="172">
        <v>0</v>
      </c>
      <c r="H204" s="172">
        <v>0</v>
      </c>
      <c r="I204" s="172">
        <v>1.6653769899999999</v>
      </c>
    </row>
    <row r="205" spans="1:9" x14ac:dyDescent="0.25">
      <c r="A205" s="146" t="s">
        <v>112</v>
      </c>
      <c r="B205" s="172">
        <v>0.47635495999999999</v>
      </c>
      <c r="C205" s="172">
        <v>0</v>
      </c>
      <c r="D205" s="172">
        <v>0</v>
      </c>
      <c r="E205" s="172">
        <v>0</v>
      </c>
      <c r="F205" s="172">
        <v>0</v>
      </c>
      <c r="G205" s="172">
        <v>0</v>
      </c>
      <c r="H205" s="172">
        <v>0</v>
      </c>
      <c r="I205" s="172">
        <v>0.47635495999999999</v>
      </c>
    </row>
    <row r="206" spans="1:9" x14ac:dyDescent="0.25">
      <c r="A206" s="146" t="s">
        <v>7</v>
      </c>
      <c r="B206" s="172">
        <v>0.29954222999999996</v>
      </c>
      <c r="C206" s="172">
        <v>0</v>
      </c>
      <c r="D206" s="172">
        <v>0</v>
      </c>
      <c r="E206" s="172">
        <v>0</v>
      </c>
      <c r="F206" s="172">
        <v>0</v>
      </c>
      <c r="G206" s="172">
        <v>0</v>
      </c>
      <c r="H206" s="172">
        <v>0</v>
      </c>
      <c r="I206" s="172">
        <v>0.29954222999999996</v>
      </c>
    </row>
    <row r="207" spans="1:9" x14ac:dyDescent="0.25">
      <c r="A207" s="146" t="s">
        <v>113</v>
      </c>
      <c r="B207" s="172">
        <v>0.18408601999999999</v>
      </c>
      <c r="C207" s="172">
        <v>0</v>
      </c>
      <c r="D207" s="172">
        <v>0</v>
      </c>
      <c r="E207" s="172">
        <v>0</v>
      </c>
      <c r="F207" s="172">
        <v>0</v>
      </c>
      <c r="G207" s="172">
        <v>0</v>
      </c>
      <c r="H207" s="172">
        <v>0</v>
      </c>
      <c r="I207" s="172">
        <v>0.26172706000000001</v>
      </c>
    </row>
    <row r="208" spans="1:9" x14ac:dyDescent="0.25">
      <c r="A208" s="146" t="s">
        <v>193</v>
      </c>
      <c r="B208" s="172">
        <v>1.221593E-2</v>
      </c>
      <c r="C208" s="172">
        <v>0</v>
      </c>
      <c r="D208" s="172">
        <v>0</v>
      </c>
      <c r="E208" s="172">
        <v>0</v>
      </c>
      <c r="F208" s="172">
        <v>0</v>
      </c>
      <c r="G208" s="172">
        <v>0</v>
      </c>
      <c r="H208" s="172">
        <v>0</v>
      </c>
      <c r="I208" s="172">
        <v>1.3521430000000001E-2</v>
      </c>
    </row>
    <row r="209" spans="1:9" x14ac:dyDescent="0.25">
      <c r="A209" s="146" t="s">
        <v>88</v>
      </c>
      <c r="B209" s="172">
        <v>1.1198030000000001E-2</v>
      </c>
      <c r="C209" s="172">
        <v>0</v>
      </c>
      <c r="D209" s="172">
        <v>0</v>
      </c>
      <c r="E209" s="172">
        <v>0</v>
      </c>
      <c r="F209" s="172">
        <v>0</v>
      </c>
      <c r="G209" s="172">
        <v>0</v>
      </c>
      <c r="H209" s="172">
        <v>0</v>
      </c>
      <c r="I209" s="172">
        <v>5.3858050000000005E-2</v>
      </c>
    </row>
    <row r="210" spans="1:9" x14ac:dyDescent="0.25">
      <c r="A210" s="146" t="s">
        <v>101</v>
      </c>
      <c r="B210" s="172">
        <v>1.005526E-2</v>
      </c>
      <c r="C210" s="172">
        <v>0</v>
      </c>
      <c r="D210" s="172">
        <v>0</v>
      </c>
      <c r="E210" s="172">
        <v>0</v>
      </c>
      <c r="F210" s="172">
        <v>0</v>
      </c>
      <c r="G210" s="172">
        <v>0</v>
      </c>
      <c r="H210" s="172">
        <v>0</v>
      </c>
      <c r="I210" s="172">
        <v>1.005526E-2</v>
      </c>
    </row>
    <row r="211" spans="1:9" x14ac:dyDescent="0.25">
      <c r="A211" s="146" t="s">
        <v>132</v>
      </c>
      <c r="B211" s="172">
        <v>5.1451400000000003E-3</v>
      </c>
      <c r="C211" s="172">
        <v>0</v>
      </c>
      <c r="D211" s="172">
        <v>0</v>
      </c>
      <c r="E211" s="172">
        <v>0</v>
      </c>
      <c r="F211" s="172">
        <v>0</v>
      </c>
      <c r="G211" s="172">
        <v>0</v>
      </c>
      <c r="H211" s="172">
        <v>0</v>
      </c>
      <c r="I211" s="172">
        <v>7.2674370000000002E-2</v>
      </c>
    </row>
    <row r="212" spans="1:9" x14ac:dyDescent="0.25">
      <c r="A212" s="146" t="s">
        <v>184</v>
      </c>
      <c r="B212" s="172">
        <v>2.0032000000000001E-3</v>
      </c>
      <c r="C212" s="172">
        <v>0</v>
      </c>
      <c r="D212" s="172">
        <v>0</v>
      </c>
      <c r="E212" s="172">
        <v>0</v>
      </c>
      <c r="F212" s="172">
        <v>0</v>
      </c>
      <c r="G212" s="172">
        <v>0</v>
      </c>
      <c r="H212" s="172">
        <v>0</v>
      </c>
      <c r="I212" s="172">
        <v>2.0032000000000001E-3</v>
      </c>
    </row>
    <row r="213" spans="1:9" x14ac:dyDescent="0.25">
      <c r="A213" s="146" t="s">
        <v>111</v>
      </c>
      <c r="B213" s="172">
        <v>1.1269100000000001E-3</v>
      </c>
      <c r="C213" s="172">
        <v>0</v>
      </c>
      <c r="D213" s="172">
        <v>0</v>
      </c>
      <c r="E213" s="172">
        <v>0</v>
      </c>
      <c r="F213" s="172">
        <v>0</v>
      </c>
      <c r="G213" s="172">
        <v>0</v>
      </c>
      <c r="H213" s="172">
        <v>0</v>
      </c>
      <c r="I213" s="172">
        <v>1.1269100000000001E-3</v>
      </c>
    </row>
    <row r="214" spans="1:9" x14ac:dyDescent="0.25">
      <c r="A214" s="146" t="s">
        <v>188</v>
      </c>
      <c r="B214" s="172">
        <v>0</v>
      </c>
      <c r="C214" s="172">
        <v>0</v>
      </c>
      <c r="D214" s="172">
        <v>0</v>
      </c>
      <c r="E214" s="172">
        <v>0</v>
      </c>
      <c r="F214" s="172">
        <v>0</v>
      </c>
      <c r="G214" s="172">
        <v>0</v>
      </c>
      <c r="H214" s="172">
        <v>0</v>
      </c>
      <c r="I214" s="172">
        <v>0.19514767000000002</v>
      </c>
    </row>
    <row r="215" spans="1:9" x14ac:dyDescent="0.25">
      <c r="A215" s="146" t="s">
        <v>166</v>
      </c>
      <c r="B215" s="172">
        <v>0</v>
      </c>
      <c r="C215" s="172">
        <v>0</v>
      </c>
      <c r="D215" s="172">
        <v>0</v>
      </c>
      <c r="E215" s="172">
        <v>0</v>
      </c>
      <c r="F215" s="172">
        <v>0</v>
      </c>
      <c r="G215" s="172">
        <v>0</v>
      </c>
      <c r="H215" s="172">
        <v>0</v>
      </c>
      <c r="I215" s="172">
        <v>7.5334999999999999E-2</v>
      </c>
    </row>
    <row r="216" spans="1:9" x14ac:dyDescent="0.25">
      <c r="A216" s="146" t="s">
        <v>34</v>
      </c>
      <c r="B216" s="172">
        <v>0</v>
      </c>
      <c r="C216" s="172">
        <v>0</v>
      </c>
      <c r="D216" s="172">
        <v>0</v>
      </c>
      <c r="E216" s="172">
        <v>0</v>
      </c>
      <c r="F216" s="172">
        <v>0</v>
      </c>
      <c r="G216" s="172">
        <v>0</v>
      </c>
      <c r="H216" s="172">
        <v>0</v>
      </c>
      <c r="I216" s="172">
        <v>6.3915650000000004E-2</v>
      </c>
    </row>
    <row r="217" spans="1:9" x14ac:dyDescent="0.25">
      <c r="A217" s="146" t="s">
        <v>159</v>
      </c>
      <c r="B217" s="172">
        <v>0</v>
      </c>
      <c r="C217" s="172">
        <v>0</v>
      </c>
      <c r="D217" s="172">
        <v>0</v>
      </c>
      <c r="E217" s="172">
        <v>0</v>
      </c>
      <c r="F217" s="172">
        <v>0</v>
      </c>
      <c r="G217" s="172">
        <v>0</v>
      </c>
      <c r="H217" s="172">
        <v>0</v>
      </c>
      <c r="I217" s="172">
        <v>9.3115699999999999E-3</v>
      </c>
    </row>
    <row r="218" spans="1:9" x14ac:dyDescent="0.25">
      <c r="A218" s="146" t="s">
        <v>30</v>
      </c>
      <c r="B218" s="172">
        <v>0</v>
      </c>
      <c r="C218" s="172">
        <v>0</v>
      </c>
      <c r="D218" s="172">
        <v>0</v>
      </c>
      <c r="E218" s="172">
        <v>0</v>
      </c>
      <c r="F218" s="172">
        <v>0</v>
      </c>
      <c r="G218" s="172">
        <v>0</v>
      </c>
      <c r="H218" s="172">
        <v>0</v>
      </c>
      <c r="I218" s="172">
        <v>7.5773900000000007E-3</v>
      </c>
    </row>
    <row r="219" spans="1:9" x14ac:dyDescent="0.25">
      <c r="A219" s="146" t="s">
        <v>102</v>
      </c>
      <c r="B219" s="172">
        <v>0</v>
      </c>
      <c r="C219" s="172">
        <v>0</v>
      </c>
      <c r="D219" s="172">
        <v>0</v>
      </c>
      <c r="E219" s="172">
        <v>0</v>
      </c>
      <c r="F219" s="172">
        <v>0</v>
      </c>
      <c r="G219" s="172">
        <v>0</v>
      </c>
      <c r="H219" s="172">
        <v>0</v>
      </c>
      <c r="I219" s="172">
        <v>3.4334999999999999E-3</v>
      </c>
    </row>
    <row r="220" spans="1:9" x14ac:dyDescent="0.25">
      <c r="A220" s="146" t="s">
        <v>245</v>
      </c>
      <c r="B220" s="172">
        <v>0</v>
      </c>
      <c r="C220" s="172">
        <v>0</v>
      </c>
      <c r="D220" s="172">
        <v>0</v>
      </c>
      <c r="E220" s="172">
        <v>0</v>
      </c>
      <c r="F220" s="172">
        <v>0</v>
      </c>
      <c r="G220" s="172">
        <v>0</v>
      </c>
      <c r="H220" s="172">
        <v>0</v>
      </c>
      <c r="I220" s="172">
        <v>2.1020000000000001E-3</v>
      </c>
    </row>
    <row r="221" spans="1:9" x14ac:dyDescent="0.25">
      <c r="A221" s="146" t="s">
        <v>45</v>
      </c>
      <c r="B221" s="172">
        <v>0</v>
      </c>
      <c r="C221" s="172">
        <v>0</v>
      </c>
      <c r="D221" s="172">
        <v>0</v>
      </c>
      <c r="E221" s="172">
        <v>0</v>
      </c>
      <c r="F221" s="172">
        <v>0</v>
      </c>
      <c r="G221" s="172">
        <v>0</v>
      </c>
      <c r="H221" s="172">
        <v>0</v>
      </c>
      <c r="I221" s="172">
        <v>1.2195E-4</v>
      </c>
    </row>
    <row r="222" spans="1:9" x14ac:dyDescent="0.25">
      <c r="A222" s="146" t="s">
        <v>93</v>
      </c>
      <c r="B222" s="172">
        <v>0</v>
      </c>
      <c r="C222" s="172">
        <v>0</v>
      </c>
      <c r="D222" s="172">
        <v>0</v>
      </c>
      <c r="E222" s="172">
        <v>0</v>
      </c>
      <c r="F222" s="172">
        <v>0</v>
      </c>
      <c r="G222" s="172">
        <v>0</v>
      </c>
      <c r="H222" s="172">
        <v>0</v>
      </c>
      <c r="I222" s="172">
        <v>7.7000000000000001E-5</v>
      </c>
    </row>
    <row r="223" spans="1:9" x14ac:dyDescent="0.25">
      <c r="A223" s="146" t="s">
        <v>17</v>
      </c>
      <c r="B223" s="172">
        <v>0</v>
      </c>
      <c r="C223" s="172">
        <v>0</v>
      </c>
      <c r="D223" s="172">
        <v>0</v>
      </c>
      <c r="E223" s="172">
        <v>0</v>
      </c>
      <c r="F223" s="172">
        <v>0</v>
      </c>
      <c r="G223" s="172">
        <v>0</v>
      </c>
      <c r="H223" s="172">
        <v>0</v>
      </c>
      <c r="I223" s="172">
        <v>6.798000000000001E-5</v>
      </c>
    </row>
    <row r="224" spans="1:9" x14ac:dyDescent="0.25">
      <c r="A224" s="146" t="s">
        <v>55</v>
      </c>
      <c r="B224" s="172">
        <v>0</v>
      </c>
      <c r="C224" s="172">
        <v>0</v>
      </c>
      <c r="D224" s="172">
        <v>0</v>
      </c>
      <c r="E224" s="172">
        <v>0</v>
      </c>
      <c r="F224" s="172">
        <v>0</v>
      </c>
      <c r="G224" s="172">
        <v>0</v>
      </c>
      <c r="H224" s="172">
        <v>0</v>
      </c>
      <c r="I224" s="172">
        <v>2.0420000000000001E-5</v>
      </c>
    </row>
    <row r="225" spans="1:9" x14ac:dyDescent="0.25">
      <c r="A225" s="146" t="s">
        <v>70</v>
      </c>
      <c r="B225" s="172">
        <v>0</v>
      </c>
      <c r="C225" s="172">
        <v>0</v>
      </c>
      <c r="D225" s="172">
        <v>0</v>
      </c>
      <c r="E225" s="172">
        <v>0</v>
      </c>
      <c r="F225" s="172">
        <v>0</v>
      </c>
      <c r="G225" s="172">
        <v>0</v>
      </c>
      <c r="H225" s="172">
        <v>547.61629013000004</v>
      </c>
      <c r="I225" s="172">
        <v>0</v>
      </c>
    </row>
    <row r="226" spans="1:9" x14ac:dyDescent="0.25">
      <c r="A226" s="146" t="s">
        <v>89</v>
      </c>
      <c r="B226" s="172">
        <v>0</v>
      </c>
      <c r="C226" s="172">
        <v>0</v>
      </c>
      <c r="D226" s="172">
        <v>0</v>
      </c>
      <c r="E226" s="172">
        <v>0</v>
      </c>
      <c r="F226" s="172">
        <v>0</v>
      </c>
      <c r="G226" s="172">
        <v>0</v>
      </c>
      <c r="H226" s="172">
        <v>4.4970000000000003E-2</v>
      </c>
      <c r="I226" s="172">
        <v>0</v>
      </c>
    </row>
  </sheetData>
  <sortState xmlns:xlrd2="http://schemas.microsoft.com/office/spreadsheetml/2017/richdata2" ref="A5:I226">
    <sortCondition descending="1" ref="D5:D226"/>
  </sortState>
  <mergeCells count="1">
    <mergeCell ref="K2:L2"/>
  </mergeCells>
  <hyperlinks>
    <hyperlink ref="K2" location="'Table of Content'!A1" display="Table of Content" xr:uid="{00000000-0004-0000-1200-000000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275"/>
  <sheetViews>
    <sheetView workbookViewId="0">
      <selection activeCell="G1" sqref="G1"/>
    </sheetView>
  </sheetViews>
  <sheetFormatPr defaultColWidth="9.1796875" defaultRowHeight="16" x14ac:dyDescent="0.35"/>
  <cols>
    <col min="1" max="1" width="19.1796875" style="14" customWidth="1"/>
    <col min="2" max="2" width="41.453125" style="14" customWidth="1"/>
    <col min="3" max="3" width="34.81640625" style="14" customWidth="1"/>
    <col min="4" max="4" width="21.453125" style="14" customWidth="1"/>
    <col min="5" max="5" width="16.7265625" style="14" customWidth="1"/>
    <col min="6" max="6" width="9.1796875" style="14"/>
    <col min="7" max="7" width="21.1796875" style="14" customWidth="1"/>
    <col min="8" max="8" width="34.453125" style="14" bestFit="1" customWidth="1"/>
    <col min="9" max="9" width="28.1796875" style="14" bestFit="1" customWidth="1"/>
    <col min="10" max="10" width="15.81640625" style="14" bestFit="1" customWidth="1"/>
    <col min="11" max="16384" width="9.1796875" style="14"/>
  </cols>
  <sheetData>
    <row r="1" spans="1:10" x14ac:dyDescent="0.35">
      <c r="A1" s="249" t="s">
        <v>649</v>
      </c>
      <c r="B1" s="249"/>
      <c r="C1" s="249"/>
      <c r="D1" s="249"/>
      <c r="E1" s="249"/>
      <c r="G1" s="48" t="s">
        <v>353</v>
      </c>
    </row>
    <row r="2" spans="1:10" x14ac:dyDescent="0.35">
      <c r="A2" s="206" t="s">
        <v>267</v>
      </c>
      <c r="B2" s="207" t="s">
        <v>604</v>
      </c>
      <c r="C2" s="207" t="s">
        <v>605</v>
      </c>
      <c r="D2" s="207" t="s">
        <v>268</v>
      </c>
      <c r="E2" s="207" t="s">
        <v>269</v>
      </c>
    </row>
    <row r="3" spans="1:10" x14ac:dyDescent="0.35">
      <c r="A3" s="132" t="s">
        <v>270</v>
      </c>
      <c r="B3" s="94">
        <v>7976.1716224499996</v>
      </c>
      <c r="C3" s="95">
        <v>8562.9232843699938</v>
      </c>
      <c r="D3" s="72">
        <f>C3-B3</f>
        <v>586.75166191999415</v>
      </c>
      <c r="E3" s="133">
        <f>(C3/B3)-1</f>
        <v>7.3563068812173338E-2</v>
      </c>
    </row>
    <row r="4" spans="1:10" ht="16.5" thickBot="1" x14ac:dyDescent="0.4">
      <c r="A4" s="96" t="s">
        <v>271</v>
      </c>
      <c r="B4" s="82">
        <v>10451.522574489998</v>
      </c>
      <c r="C4" s="17">
        <v>11056.44814414</v>
      </c>
      <c r="D4" s="97">
        <f>C4-B4</f>
        <v>604.92556965000222</v>
      </c>
      <c r="E4" s="210">
        <f>(C4/B4)-1</f>
        <v>5.7879181271301094E-2</v>
      </c>
    </row>
    <row r="5" spans="1:10" ht="16.5" thickBot="1" x14ac:dyDescent="0.4">
      <c r="A5" s="98" t="s">
        <v>272</v>
      </c>
      <c r="B5" s="99">
        <f>(B3-B4)</f>
        <v>-2475.3509520399984</v>
      </c>
      <c r="C5" s="100">
        <f>(C3-C4)</f>
        <v>-2493.5248597700065</v>
      </c>
      <c r="D5" s="101">
        <f>C5-B5</f>
        <v>-18.173907730008068</v>
      </c>
      <c r="E5" s="211">
        <f>(C5/B5)-1</f>
        <v>7.3419519422206481E-3</v>
      </c>
    </row>
    <row r="6" spans="1:10" x14ac:dyDescent="0.35">
      <c r="A6" s="35"/>
      <c r="B6" s="49"/>
      <c r="C6" s="50"/>
      <c r="D6" s="49"/>
      <c r="E6" s="51"/>
    </row>
    <row r="7" spans="1:10" s="55" customFormat="1" x14ac:dyDescent="0.35">
      <c r="A7" s="52"/>
      <c r="B7" s="53"/>
      <c r="C7" s="53"/>
      <c r="D7" s="53"/>
      <c r="E7" s="54"/>
    </row>
    <row r="8" spans="1:10" x14ac:dyDescent="0.35">
      <c r="A8" s="248"/>
      <c r="B8" s="248"/>
      <c r="C8" s="248"/>
      <c r="D8" s="248"/>
      <c r="G8" s="248"/>
      <c r="H8" s="248"/>
      <c r="I8" s="248"/>
      <c r="J8" s="248"/>
    </row>
    <row r="9" spans="1:10" ht="23.15" customHeight="1" x14ac:dyDescent="0.35">
      <c r="A9" s="56"/>
      <c r="B9" s="57"/>
      <c r="C9" s="57"/>
      <c r="D9" s="56"/>
      <c r="G9" s="56"/>
      <c r="H9" s="57"/>
      <c r="I9" s="57"/>
      <c r="J9" s="56"/>
    </row>
    <row r="10" spans="1:10" x14ac:dyDescent="0.35">
      <c r="A10" s="58"/>
      <c r="B10" s="58"/>
      <c r="C10" s="59"/>
      <c r="D10" s="60"/>
      <c r="H10" s="60"/>
      <c r="I10" s="59"/>
      <c r="J10" s="60"/>
    </row>
    <row r="11" spans="1:10" x14ac:dyDescent="0.35">
      <c r="A11" s="58"/>
      <c r="B11" s="58"/>
      <c r="C11" s="59"/>
      <c r="D11" s="60"/>
      <c r="H11" s="60"/>
      <c r="I11" s="59"/>
      <c r="J11" s="60"/>
    </row>
    <row r="12" spans="1:10" x14ac:dyDescent="0.35">
      <c r="A12" s="58"/>
      <c r="B12" s="58"/>
      <c r="C12" s="59"/>
      <c r="D12" s="60"/>
      <c r="H12" s="60"/>
      <c r="I12" s="59"/>
      <c r="J12" s="60"/>
    </row>
    <row r="13" spans="1:10" x14ac:dyDescent="0.35">
      <c r="A13" s="58"/>
      <c r="B13" s="58"/>
      <c r="C13" s="59"/>
      <c r="D13" s="60"/>
      <c r="H13" s="60"/>
      <c r="I13" s="59"/>
      <c r="J13" s="60"/>
    </row>
    <row r="14" spans="1:10" x14ac:dyDescent="0.35">
      <c r="A14" s="58"/>
      <c r="B14" s="58"/>
      <c r="C14" s="59"/>
      <c r="D14" s="60"/>
      <c r="H14" s="60"/>
      <c r="I14" s="59"/>
      <c r="J14" s="60"/>
    </row>
    <row r="15" spans="1:10" x14ac:dyDescent="0.35">
      <c r="A15" s="58"/>
      <c r="B15" s="58"/>
      <c r="C15" s="59"/>
      <c r="D15" s="60"/>
      <c r="H15" s="60"/>
      <c r="I15" s="59"/>
      <c r="J15" s="60"/>
    </row>
    <row r="16" spans="1:10" x14ac:dyDescent="0.35">
      <c r="A16" s="58"/>
      <c r="B16" s="58"/>
      <c r="C16" s="59"/>
      <c r="D16" s="60"/>
      <c r="H16" s="60"/>
      <c r="I16" s="59"/>
      <c r="J16" s="60"/>
    </row>
    <row r="17" spans="1:10" x14ac:dyDescent="0.35">
      <c r="A17" s="58"/>
      <c r="B17" s="58"/>
      <c r="C17" s="59"/>
      <c r="D17" s="60"/>
      <c r="H17" s="60"/>
      <c r="I17" s="59"/>
      <c r="J17" s="60"/>
    </row>
    <row r="18" spans="1:10" x14ac:dyDescent="0.35">
      <c r="A18" s="58"/>
      <c r="B18" s="58"/>
      <c r="C18" s="59"/>
      <c r="D18" s="60"/>
      <c r="H18" s="60"/>
      <c r="I18" s="59"/>
      <c r="J18" s="60"/>
    </row>
    <row r="19" spans="1:10" x14ac:dyDescent="0.35">
      <c r="A19" s="58"/>
      <c r="B19" s="58"/>
      <c r="C19" s="59"/>
      <c r="D19" s="60"/>
      <c r="H19" s="60"/>
      <c r="I19" s="59"/>
      <c r="J19" s="60"/>
    </row>
    <row r="20" spans="1:10" x14ac:dyDescent="0.35">
      <c r="A20" s="58"/>
      <c r="B20" s="58"/>
      <c r="C20" s="59"/>
      <c r="D20" s="60"/>
      <c r="H20" s="60"/>
      <c r="I20" s="59"/>
      <c r="J20" s="60"/>
    </row>
    <row r="21" spans="1:10" x14ac:dyDescent="0.35">
      <c r="A21" s="58"/>
      <c r="B21" s="58"/>
      <c r="C21" s="59"/>
      <c r="D21" s="60"/>
      <c r="H21" s="60"/>
      <c r="I21" s="59"/>
      <c r="J21" s="60"/>
    </row>
    <row r="22" spans="1:10" x14ac:dyDescent="0.35">
      <c r="A22" s="58"/>
      <c r="B22" s="58"/>
      <c r="C22" s="59"/>
      <c r="D22" s="60"/>
      <c r="H22" s="60"/>
      <c r="I22" s="59"/>
      <c r="J22" s="60"/>
    </row>
    <row r="23" spans="1:10" x14ac:dyDescent="0.35">
      <c r="A23" s="58"/>
      <c r="B23" s="58"/>
      <c r="C23" s="59"/>
      <c r="D23" s="60"/>
      <c r="H23" s="60"/>
      <c r="I23" s="59"/>
      <c r="J23" s="60"/>
    </row>
    <row r="24" spans="1:10" x14ac:dyDescent="0.35">
      <c r="A24" s="58"/>
      <c r="B24" s="58"/>
      <c r="C24" s="59"/>
      <c r="D24" s="60"/>
      <c r="H24" s="60"/>
      <c r="I24" s="59"/>
      <c r="J24" s="60"/>
    </row>
    <row r="25" spans="1:10" x14ac:dyDescent="0.35">
      <c r="A25" s="58"/>
      <c r="B25" s="58"/>
      <c r="C25" s="59"/>
      <c r="D25" s="60"/>
      <c r="H25" s="60"/>
      <c r="I25" s="59"/>
      <c r="J25" s="60"/>
    </row>
    <row r="26" spans="1:10" x14ac:dyDescent="0.35">
      <c r="A26" s="58"/>
      <c r="B26" s="58"/>
      <c r="C26" s="59"/>
      <c r="D26" s="60"/>
      <c r="H26" s="60"/>
      <c r="I26" s="59"/>
      <c r="J26" s="60"/>
    </row>
    <row r="27" spans="1:10" x14ac:dyDescent="0.35">
      <c r="A27" s="58"/>
      <c r="B27" s="58"/>
      <c r="C27" s="59"/>
      <c r="D27" s="60"/>
      <c r="H27" s="60"/>
      <c r="I27" s="59"/>
      <c r="J27" s="60"/>
    </row>
    <row r="28" spans="1:10" x14ac:dyDescent="0.35">
      <c r="A28" s="58"/>
      <c r="B28" s="58"/>
      <c r="C28" s="59"/>
      <c r="D28" s="60"/>
      <c r="H28" s="60"/>
      <c r="I28" s="59"/>
      <c r="J28" s="60"/>
    </row>
    <row r="29" spans="1:10" x14ac:dyDescent="0.35">
      <c r="A29" s="58"/>
      <c r="B29" s="58"/>
      <c r="C29" s="59"/>
      <c r="D29" s="60"/>
      <c r="H29" s="60"/>
      <c r="I29" s="59"/>
      <c r="J29" s="60"/>
    </row>
    <row r="30" spans="1:10" x14ac:dyDescent="0.35">
      <c r="A30" s="58"/>
      <c r="B30" s="58"/>
      <c r="C30" s="59"/>
      <c r="D30" s="60"/>
      <c r="H30" s="60"/>
      <c r="I30" s="59"/>
      <c r="J30" s="60"/>
    </row>
    <row r="31" spans="1:10" x14ac:dyDescent="0.35">
      <c r="A31" s="58"/>
      <c r="B31" s="58"/>
      <c r="C31" s="59"/>
      <c r="D31" s="60"/>
      <c r="H31" s="60"/>
      <c r="I31" s="59"/>
      <c r="J31" s="60"/>
    </row>
    <row r="32" spans="1:10" x14ac:dyDescent="0.35">
      <c r="A32" s="58"/>
      <c r="B32" s="58"/>
      <c r="C32" s="59"/>
      <c r="D32" s="60"/>
      <c r="H32" s="60"/>
      <c r="I32" s="59"/>
      <c r="J32" s="60"/>
    </row>
    <row r="33" spans="1:10" x14ac:dyDescent="0.35">
      <c r="A33" s="58"/>
      <c r="B33" s="58"/>
      <c r="C33" s="59"/>
      <c r="D33" s="60"/>
      <c r="H33" s="60"/>
      <c r="I33" s="59"/>
      <c r="J33" s="60"/>
    </row>
    <row r="34" spans="1:10" x14ac:dyDescent="0.35">
      <c r="A34" s="58"/>
      <c r="B34" s="58"/>
      <c r="C34" s="59"/>
      <c r="D34" s="60"/>
      <c r="H34" s="60"/>
      <c r="I34" s="59"/>
      <c r="J34" s="60"/>
    </row>
    <row r="35" spans="1:10" x14ac:dyDescent="0.35">
      <c r="A35" s="58"/>
      <c r="B35" s="58"/>
      <c r="C35" s="59"/>
      <c r="D35" s="60"/>
      <c r="H35" s="60"/>
      <c r="I35" s="59"/>
      <c r="J35" s="60"/>
    </row>
    <row r="36" spans="1:10" x14ac:dyDescent="0.35">
      <c r="A36" s="58"/>
      <c r="B36" s="58"/>
      <c r="C36" s="59"/>
      <c r="D36" s="60"/>
      <c r="H36" s="60"/>
      <c r="I36" s="59"/>
      <c r="J36" s="60"/>
    </row>
    <row r="37" spans="1:10" x14ac:dyDescent="0.35">
      <c r="A37" s="58"/>
      <c r="B37" s="58"/>
      <c r="C37" s="59"/>
      <c r="D37" s="60"/>
      <c r="H37" s="60"/>
      <c r="I37" s="59"/>
      <c r="J37" s="60"/>
    </row>
    <row r="38" spans="1:10" x14ac:dyDescent="0.35">
      <c r="A38" s="58"/>
      <c r="B38" s="58"/>
      <c r="C38" s="59"/>
      <c r="D38" s="60"/>
      <c r="H38" s="60"/>
      <c r="I38" s="59"/>
      <c r="J38" s="60"/>
    </row>
    <row r="39" spans="1:10" x14ac:dyDescent="0.35">
      <c r="A39" s="58"/>
      <c r="B39" s="58"/>
      <c r="C39" s="59"/>
      <c r="D39" s="60"/>
      <c r="H39" s="60"/>
      <c r="I39" s="59"/>
      <c r="J39" s="60"/>
    </row>
    <row r="40" spans="1:10" x14ac:dyDescent="0.35">
      <c r="A40" s="58"/>
      <c r="B40" s="58"/>
      <c r="C40" s="59"/>
      <c r="D40" s="60"/>
      <c r="H40" s="60"/>
      <c r="I40" s="59"/>
      <c r="J40" s="60"/>
    </row>
    <row r="41" spans="1:10" x14ac:dyDescent="0.35">
      <c r="A41" s="58"/>
      <c r="B41" s="58"/>
      <c r="C41" s="59"/>
      <c r="D41" s="60"/>
      <c r="H41" s="60"/>
      <c r="I41" s="59"/>
      <c r="J41" s="60"/>
    </row>
    <row r="42" spans="1:10" x14ac:dyDescent="0.35">
      <c r="A42" s="58"/>
      <c r="B42" s="58"/>
      <c r="C42" s="59"/>
      <c r="D42" s="60"/>
      <c r="H42" s="60"/>
      <c r="I42" s="59"/>
      <c r="J42" s="60"/>
    </row>
    <row r="43" spans="1:10" x14ac:dyDescent="0.35">
      <c r="A43" s="58"/>
      <c r="B43" s="58"/>
      <c r="C43" s="59"/>
      <c r="D43" s="60"/>
      <c r="H43" s="60"/>
      <c r="I43" s="59"/>
      <c r="J43" s="60"/>
    </row>
    <row r="44" spans="1:10" x14ac:dyDescent="0.35">
      <c r="A44" s="58"/>
      <c r="B44" s="58"/>
      <c r="C44" s="59"/>
      <c r="D44" s="60"/>
      <c r="H44" s="60"/>
      <c r="I44" s="59"/>
      <c r="J44" s="60"/>
    </row>
    <row r="45" spans="1:10" x14ac:dyDescent="0.35">
      <c r="A45" s="58"/>
      <c r="B45" s="58"/>
      <c r="C45" s="59"/>
      <c r="D45" s="60"/>
      <c r="H45" s="60"/>
      <c r="I45" s="59"/>
      <c r="J45" s="60"/>
    </row>
    <row r="46" spans="1:10" x14ac:dyDescent="0.35">
      <c r="A46" s="58"/>
      <c r="B46" s="58"/>
      <c r="C46" s="59"/>
      <c r="D46" s="60"/>
      <c r="H46" s="60"/>
      <c r="I46" s="59"/>
      <c r="J46" s="60"/>
    </row>
    <row r="47" spans="1:10" x14ac:dyDescent="0.35">
      <c r="A47" s="58"/>
      <c r="B47" s="58"/>
      <c r="C47" s="59"/>
      <c r="D47" s="60"/>
      <c r="H47" s="60"/>
      <c r="I47" s="59"/>
      <c r="J47" s="60"/>
    </row>
    <row r="48" spans="1:10" x14ac:dyDescent="0.35">
      <c r="A48" s="58"/>
      <c r="B48" s="58"/>
      <c r="C48" s="59"/>
      <c r="D48" s="60"/>
      <c r="H48" s="60"/>
      <c r="I48" s="59"/>
      <c r="J48" s="60"/>
    </row>
    <row r="49" spans="1:10" x14ac:dyDescent="0.35">
      <c r="A49" s="58"/>
      <c r="B49" s="58"/>
      <c r="C49" s="59"/>
      <c r="D49" s="60"/>
      <c r="H49" s="60"/>
      <c r="I49" s="59"/>
      <c r="J49" s="60"/>
    </row>
    <row r="50" spans="1:10" x14ac:dyDescent="0.35">
      <c r="A50" s="58"/>
      <c r="B50" s="58"/>
      <c r="C50" s="59"/>
      <c r="D50" s="60"/>
      <c r="H50" s="60"/>
      <c r="I50" s="59"/>
      <c r="J50" s="60"/>
    </row>
    <row r="51" spans="1:10" x14ac:dyDescent="0.35">
      <c r="A51" s="58"/>
      <c r="B51" s="58"/>
      <c r="C51" s="59"/>
      <c r="D51" s="60"/>
      <c r="H51" s="60"/>
      <c r="I51" s="59"/>
      <c r="J51" s="60"/>
    </row>
    <row r="52" spans="1:10" x14ac:dyDescent="0.35">
      <c r="A52" s="58"/>
      <c r="B52" s="58"/>
      <c r="C52" s="59"/>
      <c r="D52" s="60"/>
      <c r="H52" s="60"/>
      <c r="I52" s="59"/>
      <c r="J52" s="60"/>
    </row>
    <row r="53" spans="1:10" x14ac:dyDescent="0.35">
      <c r="A53" s="58"/>
      <c r="B53" s="58"/>
      <c r="C53" s="59"/>
      <c r="D53" s="60"/>
      <c r="H53" s="60"/>
      <c r="I53" s="59"/>
      <c r="J53" s="60"/>
    </row>
    <row r="54" spans="1:10" x14ac:dyDescent="0.35">
      <c r="A54" s="58"/>
      <c r="B54" s="58"/>
      <c r="C54" s="59"/>
      <c r="D54" s="60"/>
      <c r="H54" s="60"/>
      <c r="I54" s="59"/>
      <c r="J54" s="60"/>
    </row>
    <row r="55" spans="1:10" x14ac:dyDescent="0.35">
      <c r="A55" s="58"/>
      <c r="B55" s="58"/>
      <c r="C55" s="59"/>
      <c r="D55" s="60"/>
      <c r="H55" s="60"/>
      <c r="I55" s="59"/>
      <c r="J55" s="60"/>
    </row>
    <row r="56" spans="1:10" x14ac:dyDescent="0.35">
      <c r="A56" s="58"/>
      <c r="B56" s="58"/>
      <c r="C56" s="59"/>
      <c r="D56" s="60"/>
      <c r="H56" s="60"/>
      <c r="I56" s="59"/>
      <c r="J56" s="60"/>
    </row>
    <row r="57" spans="1:10" x14ac:dyDescent="0.35">
      <c r="A57" s="58"/>
      <c r="B57" s="58"/>
      <c r="C57" s="59"/>
      <c r="D57" s="60"/>
      <c r="H57" s="60"/>
      <c r="I57" s="59"/>
      <c r="J57" s="60"/>
    </row>
    <row r="58" spans="1:10" x14ac:dyDescent="0.35">
      <c r="A58" s="58"/>
      <c r="B58" s="58"/>
      <c r="C58" s="59"/>
      <c r="D58" s="60"/>
      <c r="H58" s="60"/>
      <c r="I58" s="59"/>
      <c r="J58" s="60"/>
    </row>
    <row r="59" spans="1:10" x14ac:dyDescent="0.35">
      <c r="A59" s="58"/>
      <c r="B59" s="58"/>
      <c r="C59" s="59"/>
      <c r="D59" s="60"/>
      <c r="H59" s="60"/>
      <c r="I59" s="59"/>
      <c r="J59" s="60"/>
    </row>
    <row r="60" spans="1:10" x14ac:dyDescent="0.35">
      <c r="A60" s="58"/>
      <c r="B60" s="58"/>
      <c r="C60" s="59"/>
      <c r="D60" s="60"/>
      <c r="H60" s="60"/>
      <c r="I60" s="59"/>
      <c r="J60" s="60"/>
    </row>
    <row r="61" spans="1:10" x14ac:dyDescent="0.35">
      <c r="A61" s="58"/>
      <c r="B61" s="58"/>
      <c r="C61" s="59"/>
      <c r="D61" s="60"/>
      <c r="H61" s="60"/>
      <c r="I61" s="59"/>
      <c r="J61" s="60"/>
    </row>
    <row r="62" spans="1:10" x14ac:dyDescent="0.35">
      <c r="A62" s="58"/>
      <c r="B62" s="58"/>
      <c r="C62" s="59"/>
      <c r="D62" s="60"/>
      <c r="H62" s="60"/>
      <c r="I62" s="59"/>
      <c r="J62" s="60"/>
    </row>
    <row r="63" spans="1:10" x14ac:dyDescent="0.35">
      <c r="A63" s="58"/>
      <c r="B63" s="58"/>
      <c r="C63" s="59"/>
      <c r="D63" s="60"/>
      <c r="H63" s="60"/>
      <c r="I63" s="59"/>
      <c r="J63" s="60"/>
    </row>
    <row r="64" spans="1:10" x14ac:dyDescent="0.35">
      <c r="A64" s="58"/>
      <c r="B64" s="58"/>
      <c r="C64" s="59"/>
      <c r="D64" s="60"/>
      <c r="H64" s="60"/>
      <c r="I64" s="59"/>
      <c r="J64" s="60"/>
    </row>
    <row r="65" spans="1:10" x14ac:dyDescent="0.35">
      <c r="A65" s="58"/>
      <c r="B65" s="58"/>
      <c r="C65" s="59"/>
      <c r="D65" s="60"/>
      <c r="H65" s="60"/>
      <c r="I65" s="59"/>
      <c r="J65" s="60"/>
    </row>
    <row r="66" spans="1:10" x14ac:dyDescent="0.35">
      <c r="A66" s="58"/>
      <c r="B66" s="58"/>
      <c r="C66" s="59"/>
      <c r="D66" s="60"/>
      <c r="H66" s="60"/>
      <c r="I66" s="59"/>
      <c r="J66" s="60"/>
    </row>
    <row r="67" spans="1:10" x14ac:dyDescent="0.35">
      <c r="A67" s="58"/>
      <c r="B67" s="58"/>
      <c r="C67" s="59"/>
      <c r="D67" s="60"/>
      <c r="H67" s="60"/>
      <c r="I67" s="59"/>
      <c r="J67" s="60"/>
    </row>
    <row r="68" spans="1:10" x14ac:dyDescent="0.35">
      <c r="A68" s="58"/>
      <c r="B68" s="58"/>
      <c r="C68" s="59"/>
      <c r="D68" s="60"/>
      <c r="H68" s="60"/>
      <c r="I68" s="59"/>
      <c r="J68" s="60"/>
    </row>
    <row r="69" spans="1:10" x14ac:dyDescent="0.35">
      <c r="A69" s="58"/>
      <c r="B69" s="58"/>
      <c r="C69" s="59"/>
      <c r="D69" s="60"/>
      <c r="H69" s="60"/>
      <c r="I69" s="59"/>
      <c r="J69" s="60"/>
    </row>
    <row r="70" spans="1:10" x14ac:dyDescent="0.35">
      <c r="A70" s="58"/>
      <c r="B70" s="58"/>
      <c r="C70" s="59"/>
      <c r="D70" s="60"/>
      <c r="H70" s="60"/>
      <c r="I70" s="59"/>
      <c r="J70" s="60"/>
    </row>
    <row r="71" spans="1:10" x14ac:dyDescent="0.35">
      <c r="A71" s="58"/>
      <c r="B71" s="58"/>
      <c r="C71" s="59"/>
      <c r="D71" s="60"/>
      <c r="H71" s="60"/>
      <c r="I71" s="59"/>
      <c r="J71" s="60"/>
    </row>
    <row r="72" spans="1:10" x14ac:dyDescent="0.35">
      <c r="A72" s="58"/>
      <c r="B72" s="58"/>
      <c r="C72" s="59"/>
      <c r="D72" s="60"/>
      <c r="H72" s="60"/>
      <c r="I72" s="59"/>
      <c r="J72" s="60"/>
    </row>
    <row r="73" spans="1:10" x14ac:dyDescent="0.35">
      <c r="A73" s="58"/>
      <c r="B73" s="58"/>
      <c r="C73" s="59"/>
      <c r="D73" s="60"/>
      <c r="H73" s="60"/>
      <c r="I73" s="59"/>
      <c r="J73" s="60"/>
    </row>
    <row r="74" spans="1:10" x14ac:dyDescent="0.35">
      <c r="A74" s="58"/>
      <c r="B74" s="58"/>
      <c r="C74" s="59"/>
      <c r="D74" s="60"/>
      <c r="H74" s="60"/>
      <c r="I74" s="59"/>
      <c r="J74" s="60"/>
    </row>
    <row r="75" spans="1:10" x14ac:dyDescent="0.35">
      <c r="A75" s="58"/>
      <c r="B75" s="58"/>
      <c r="C75" s="59"/>
      <c r="D75" s="60"/>
      <c r="H75" s="60"/>
      <c r="I75" s="59"/>
      <c r="J75" s="60"/>
    </row>
    <row r="76" spans="1:10" x14ac:dyDescent="0.35">
      <c r="A76" s="58"/>
      <c r="B76" s="58"/>
      <c r="C76" s="59"/>
      <c r="D76" s="60"/>
      <c r="H76" s="60"/>
      <c r="I76" s="59"/>
      <c r="J76" s="60"/>
    </row>
    <row r="77" spans="1:10" x14ac:dyDescent="0.35">
      <c r="A77" s="58"/>
      <c r="B77" s="58"/>
      <c r="C77" s="59"/>
      <c r="D77" s="60"/>
      <c r="H77" s="60"/>
      <c r="I77" s="59"/>
      <c r="J77" s="60"/>
    </row>
    <row r="78" spans="1:10" x14ac:dyDescent="0.35">
      <c r="A78" s="58"/>
      <c r="B78" s="58"/>
      <c r="C78" s="59"/>
      <c r="D78" s="60"/>
      <c r="H78" s="60"/>
      <c r="I78" s="59"/>
      <c r="J78" s="60"/>
    </row>
    <row r="79" spans="1:10" x14ac:dyDescent="0.35">
      <c r="A79" s="58"/>
      <c r="B79" s="58"/>
      <c r="C79" s="59"/>
      <c r="D79" s="60"/>
      <c r="H79" s="60"/>
      <c r="I79" s="59"/>
      <c r="J79" s="60"/>
    </row>
    <row r="80" spans="1:10" x14ac:dyDescent="0.35">
      <c r="A80" s="58"/>
      <c r="B80" s="58"/>
      <c r="C80" s="59"/>
      <c r="D80" s="60"/>
      <c r="H80" s="60"/>
      <c r="I80" s="59"/>
      <c r="J80" s="60"/>
    </row>
    <row r="81" spans="1:10" x14ac:dyDescent="0.35">
      <c r="A81" s="58"/>
      <c r="B81" s="58"/>
      <c r="C81" s="59"/>
      <c r="D81" s="60"/>
      <c r="H81" s="60"/>
      <c r="I81" s="59"/>
      <c r="J81" s="60"/>
    </row>
    <row r="82" spans="1:10" x14ac:dyDescent="0.35">
      <c r="A82" s="58"/>
      <c r="B82" s="58"/>
      <c r="C82" s="59"/>
      <c r="D82" s="60"/>
      <c r="H82" s="60"/>
      <c r="I82" s="59"/>
      <c r="J82" s="60"/>
    </row>
    <row r="83" spans="1:10" x14ac:dyDescent="0.35">
      <c r="A83" s="58"/>
      <c r="B83" s="58"/>
      <c r="C83" s="59"/>
      <c r="D83" s="60"/>
      <c r="H83" s="60"/>
      <c r="I83" s="59"/>
      <c r="J83" s="60"/>
    </row>
    <row r="84" spans="1:10" x14ac:dyDescent="0.35">
      <c r="A84" s="58"/>
      <c r="B84" s="58"/>
      <c r="C84" s="59"/>
      <c r="D84" s="60"/>
      <c r="H84" s="60"/>
      <c r="I84" s="59"/>
      <c r="J84" s="60"/>
    </row>
    <row r="85" spans="1:10" x14ac:dyDescent="0.35">
      <c r="A85" s="58"/>
      <c r="B85" s="58"/>
      <c r="C85" s="59"/>
      <c r="D85" s="60"/>
      <c r="H85" s="60"/>
      <c r="I85" s="59"/>
      <c r="J85" s="60"/>
    </row>
    <row r="86" spans="1:10" x14ac:dyDescent="0.35">
      <c r="A86" s="58"/>
      <c r="B86" s="58"/>
      <c r="C86" s="59"/>
      <c r="D86" s="60"/>
      <c r="H86" s="60"/>
      <c r="I86" s="59"/>
      <c r="J86" s="60"/>
    </row>
    <row r="87" spans="1:10" x14ac:dyDescent="0.35">
      <c r="A87" s="58"/>
      <c r="B87" s="58"/>
      <c r="C87" s="59"/>
      <c r="D87" s="60"/>
      <c r="H87" s="60"/>
      <c r="I87" s="59"/>
      <c r="J87" s="60"/>
    </row>
    <row r="88" spans="1:10" x14ac:dyDescent="0.35">
      <c r="A88" s="58"/>
      <c r="B88" s="58"/>
      <c r="C88" s="59"/>
      <c r="D88" s="60"/>
      <c r="H88" s="60"/>
      <c r="I88" s="59"/>
      <c r="J88" s="60"/>
    </row>
    <row r="89" spans="1:10" x14ac:dyDescent="0.35">
      <c r="A89" s="58"/>
      <c r="B89" s="58"/>
      <c r="C89" s="59"/>
      <c r="D89" s="60"/>
      <c r="H89" s="60"/>
      <c r="I89" s="59"/>
      <c r="J89" s="60"/>
    </row>
    <row r="90" spans="1:10" x14ac:dyDescent="0.35">
      <c r="A90" s="58"/>
      <c r="B90" s="58"/>
      <c r="C90" s="59"/>
      <c r="D90" s="60"/>
      <c r="H90" s="60"/>
      <c r="I90" s="59"/>
      <c r="J90" s="60"/>
    </row>
    <row r="91" spans="1:10" x14ac:dyDescent="0.35">
      <c r="A91" s="58"/>
      <c r="B91" s="58"/>
      <c r="C91" s="59"/>
      <c r="D91" s="60"/>
      <c r="H91" s="60"/>
      <c r="I91" s="59"/>
      <c r="J91" s="60"/>
    </row>
    <row r="92" spans="1:10" x14ac:dyDescent="0.35">
      <c r="A92" s="58"/>
      <c r="B92" s="58"/>
      <c r="C92" s="59"/>
      <c r="D92" s="60"/>
      <c r="H92" s="60"/>
      <c r="I92" s="59"/>
      <c r="J92" s="60"/>
    </row>
    <row r="93" spans="1:10" x14ac:dyDescent="0.35">
      <c r="A93" s="58"/>
      <c r="B93" s="58"/>
      <c r="C93" s="59"/>
      <c r="D93" s="60"/>
      <c r="H93" s="60"/>
      <c r="I93" s="59"/>
      <c r="J93" s="60"/>
    </row>
    <row r="94" spans="1:10" x14ac:dyDescent="0.35">
      <c r="A94" s="58"/>
      <c r="B94" s="58"/>
      <c r="C94" s="59"/>
      <c r="D94" s="60"/>
      <c r="H94" s="60"/>
      <c r="I94" s="59"/>
      <c r="J94" s="60"/>
    </row>
    <row r="95" spans="1:10" x14ac:dyDescent="0.35">
      <c r="A95" s="58"/>
      <c r="B95" s="58"/>
      <c r="C95" s="59"/>
      <c r="D95" s="60"/>
      <c r="H95" s="60"/>
      <c r="I95" s="59"/>
      <c r="J95" s="60"/>
    </row>
    <row r="96" spans="1:10" x14ac:dyDescent="0.35">
      <c r="A96" s="58"/>
      <c r="B96" s="58"/>
      <c r="C96" s="59"/>
      <c r="D96" s="60"/>
      <c r="H96" s="60"/>
      <c r="I96" s="59"/>
      <c r="J96" s="60"/>
    </row>
    <row r="97" spans="1:10" x14ac:dyDescent="0.35">
      <c r="A97" s="58"/>
      <c r="B97" s="58"/>
      <c r="C97" s="59"/>
      <c r="D97" s="60"/>
      <c r="H97" s="60"/>
      <c r="I97" s="59"/>
      <c r="J97" s="60"/>
    </row>
    <row r="98" spans="1:10" x14ac:dyDescent="0.35">
      <c r="A98" s="58"/>
      <c r="B98" s="58"/>
      <c r="C98" s="59"/>
      <c r="D98" s="60"/>
      <c r="H98" s="60"/>
      <c r="I98" s="59"/>
      <c r="J98" s="60"/>
    </row>
    <row r="99" spans="1:10" x14ac:dyDescent="0.35">
      <c r="A99" s="58"/>
      <c r="B99" s="58"/>
      <c r="C99" s="59"/>
      <c r="D99" s="60"/>
      <c r="H99" s="60"/>
      <c r="I99" s="59"/>
      <c r="J99" s="60"/>
    </row>
    <row r="100" spans="1:10" x14ac:dyDescent="0.35">
      <c r="A100" s="58"/>
      <c r="B100" s="58"/>
      <c r="C100" s="59"/>
      <c r="D100" s="60"/>
      <c r="H100" s="60"/>
      <c r="I100" s="59"/>
      <c r="J100" s="60"/>
    </row>
    <row r="101" spans="1:10" x14ac:dyDescent="0.35">
      <c r="A101" s="58"/>
      <c r="B101" s="58"/>
      <c r="C101" s="59"/>
      <c r="D101" s="60"/>
      <c r="H101" s="60"/>
      <c r="I101" s="59"/>
      <c r="J101" s="60"/>
    </row>
    <row r="102" spans="1:10" x14ac:dyDescent="0.35">
      <c r="A102" s="58"/>
      <c r="B102" s="58"/>
      <c r="C102" s="59"/>
      <c r="D102" s="60"/>
      <c r="H102" s="60"/>
      <c r="I102" s="59"/>
      <c r="J102" s="60"/>
    </row>
    <row r="103" spans="1:10" x14ac:dyDescent="0.35">
      <c r="A103" s="58"/>
      <c r="B103" s="58"/>
      <c r="C103" s="59"/>
      <c r="D103" s="60"/>
      <c r="H103" s="60"/>
      <c r="I103" s="59"/>
      <c r="J103" s="60"/>
    </row>
    <row r="104" spans="1:10" x14ac:dyDescent="0.35">
      <c r="A104" s="58"/>
      <c r="B104" s="58"/>
      <c r="C104" s="59"/>
      <c r="D104" s="60"/>
      <c r="H104" s="60"/>
      <c r="I104" s="59"/>
      <c r="J104" s="60"/>
    </row>
    <row r="105" spans="1:10" x14ac:dyDescent="0.35">
      <c r="A105" s="58"/>
      <c r="B105" s="58"/>
      <c r="C105" s="59"/>
      <c r="D105" s="60"/>
      <c r="H105" s="60"/>
      <c r="I105" s="59"/>
      <c r="J105" s="60"/>
    </row>
    <row r="106" spans="1:10" x14ac:dyDescent="0.35">
      <c r="A106" s="58"/>
      <c r="B106" s="58"/>
      <c r="C106" s="59"/>
      <c r="D106" s="60"/>
      <c r="H106" s="60"/>
      <c r="I106" s="59"/>
      <c r="J106" s="60"/>
    </row>
    <row r="107" spans="1:10" x14ac:dyDescent="0.35">
      <c r="A107" s="58"/>
      <c r="B107" s="58"/>
      <c r="C107" s="59"/>
      <c r="D107" s="60"/>
      <c r="H107" s="60"/>
      <c r="I107" s="59"/>
      <c r="J107" s="60"/>
    </row>
    <row r="108" spans="1:10" x14ac:dyDescent="0.35">
      <c r="A108" s="58"/>
      <c r="B108" s="58"/>
      <c r="C108" s="59"/>
      <c r="D108" s="60"/>
      <c r="H108" s="60"/>
      <c r="I108" s="59"/>
      <c r="J108" s="60"/>
    </row>
    <row r="109" spans="1:10" x14ac:dyDescent="0.35">
      <c r="A109" s="58"/>
      <c r="B109" s="58"/>
      <c r="C109" s="59"/>
      <c r="D109" s="60"/>
      <c r="H109" s="60"/>
      <c r="I109" s="59"/>
      <c r="J109" s="60"/>
    </row>
    <row r="110" spans="1:10" x14ac:dyDescent="0.35">
      <c r="A110" s="58"/>
      <c r="B110" s="58"/>
      <c r="C110" s="59"/>
      <c r="D110" s="60"/>
      <c r="H110" s="60"/>
      <c r="I110" s="59"/>
      <c r="J110" s="60"/>
    </row>
    <row r="111" spans="1:10" x14ac:dyDescent="0.35">
      <c r="A111" s="58"/>
      <c r="B111" s="58"/>
      <c r="C111" s="59"/>
      <c r="D111" s="60"/>
      <c r="H111" s="60"/>
      <c r="I111" s="59"/>
      <c r="J111" s="60"/>
    </row>
    <row r="112" spans="1:10" x14ac:dyDescent="0.35">
      <c r="A112" s="58"/>
      <c r="B112" s="58"/>
      <c r="C112" s="59"/>
      <c r="D112" s="60"/>
      <c r="H112" s="60"/>
      <c r="I112" s="59"/>
      <c r="J112" s="60"/>
    </row>
    <row r="113" spans="1:10" x14ac:dyDescent="0.35">
      <c r="A113" s="58"/>
      <c r="B113" s="58"/>
      <c r="C113" s="59"/>
      <c r="D113" s="60"/>
      <c r="H113" s="60"/>
      <c r="I113" s="59"/>
      <c r="J113" s="60"/>
    </row>
    <row r="114" spans="1:10" x14ac:dyDescent="0.35">
      <c r="A114" s="58"/>
      <c r="B114" s="58"/>
      <c r="C114" s="59"/>
      <c r="D114" s="60"/>
      <c r="H114" s="60"/>
      <c r="I114" s="59"/>
      <c r="J114" s="60"/>
    </row>
    <row r="115" spans="1:10" x14ac:dyDescent="0.35">
      <c r="A115" s="58"/>
      <c r="B115" s="58"/>
      <c r="C115" s="59"/>
      <c r="D115" s="60"/>
      <c r="H115" s="60"/>
      <c r="I115" s="59"/>
      <c r="J115" s="60"/>
    </row>
    <row r="116" spans="1:10" x14ac:dyDescent="0.35">
      <c r="A116" s="58"/>
      <c r="B116" s="58"/>
      <c r="C116" s="59"/>
      <c r="D116" s="60"/>
      <c r="H116" s="60"/>
      <c r="I116" s="59"/>
      <c r="J116" s="60"/>
    </row>
    <row r="117" spans="1:10" x14ac:dyDescent="0.35">
      <c r="A117" s="58"/>
      <c r="B117" s="58"/>
      <c r="C117" s="59"/>
      <c r="D117" s="60"/>
      <c r="H117" s="60"/>
      <c r="I117" s="59"/>
      <c r="J117" s="60"/>
    </row>
    <row r="118" spans="1:10" x14ac:dyDescent="0.35">
      <c r="A118" s="58"/>
      <c r="B118" s="58"/>
      <c r="C118" s="59"/>
      <c r="D118" s="60"/>
      <c r="H118" s="60"/>
      <c r="I118" s="59"/>
      <c r="J118" s="60"/>
    </row>
    <row r="119" spans="1:10" x14ac:dyDescent="0.35">
      <c r="A119" s="58"/>
      <c r="B119" s="58"/>
      <c r="C119" s="59"/>
      <c r="D119" s="60"/>
      <c r="H119" s="60"/>
      <c r="I119" s="59"/>
      <c r="J119" s="60"/>
    </row>
    <row r="120" spans="1:10" x14ac:dyDescent="0.35">
      <c r="A120" s="58"/>
      <c r="B120" s="58"/>
      <c r="C120" s="59"/>
      <c r="D120" s="60"/>
      <c r="H120" s="60"/>
      <c r="I120" s="59"/>
      <c r="J120" s="60"/>
    </row>
    <row r="121" spans="1:10" x14ac:dyDescent="0.35">
      <c r="A121" s="58"/>
      <c r="B121" s="58"/>
      <c r="C121" s="59"/>
      <c r="D121" s="60"/>
      <c r="H121" s="60"/>
      <c r="I121" s="59"/>
      <c r="J121" s="60"/>
    </row>
    <row r="122" spans="1:10" x14ac:dyDescent="0.35">
      <c r="A122" s="58"/>
      <c r="B122" s="58"/>
      <c r="C122" s="59"/>
      <c r="D122" s="60"/>
      <c r="H122" s="60"/>
      <c r="I122" s="59"/>
      <c r="J122" s="60"/>
    </row>
    <row r="123" spans="1:10" x14ac:dyDescent="0.35">
      <c r="A123" s="58"/>
      <c r="B123" s="58"/>
      <c r="C123" s="59"/>
      <c r="D123" s="60"/>
      <c r="H123" s="60"/>
      <c r="I123" s="59"/>
      <c r="J123" s="60"/>
    </row>
    <row r="124" spans="1:10" x14ac:dyDescent="0.35">
      <c r="A124" s="58"/>
      <c r="B124" s="58"/>
      <c r="C124" s="59"/>
      <c r="D124" s="60"/>
      <c r="H124" s="60"/>
      <c r="I124" s="59"/>
      <c r="J124" s="60"/>
    </row>
    <row r="125" spans="1:10" x14ac:dyDescent="0.35">
      <c r="A125" s="58"/>
      <c r="B125" s="58"/>
      <c r="C125" s="59"/>
      <c r="D125" s="60"/>
      <c r="H125" s="60"/>
      <c r="I125" s="59"/>
      <c r="J125" s="60"/>
    </row>
    <row r="126" spans="1:10" x14ac:dyDescent="0.35">
      <c r="A126" s="58"/>
      <c r="B126" s="58"/>
      <c r="C126" s="59"/>
      <c r="D126" s="60"/>
      <c r="H126" s="60"/>
      <c r="I126" s="59"/>
      <c r="J126" s="60"/>
    </row>
    <row r="127" spans="1:10" x14ac:dyDescent="0.35">
      <c r="A127" s="58"/>
      <c r="B127" s="58"/>
      <c r="C127" s="59"/>
      <c r="D127" s="60"/>
      <c r="H127" s="60"/>
      <c r="I127" s="59"/>
      <c r="J127" s="60"/>
    </row>
    <row r="128" spans="1:10" x14ac:dyDescent="0.35">
      <c r="A128" s="58"/>
      <c r="B128" s="58"/>
      <c r="C128" s="59"/>
      <c r="D128" s="60"/>
      <c r="H128" s="60"/>
      <c r="I128" s="59"/>
      <c r="J128" s="60"/>
    </row>
    <row r="129" spans="1:10" x14ac:dyDescent="0.35">
      <c r="A129" s="58"/>
      <c r="B129" s="58"/>
      <c r="C129" s="59"/>
      <c r="D129" s="60"/>
      <c r="H129" s="60"/>
      <c r="I129" s="59"/>
      <c r="J129" s="60"/>
    </row>
    <row r="130" spans="1:10" x14ac:dyDescent="0.35">
      <c r="A130" s="58"/>
      <c r="B130" s="58"/>
      <c r="C130" s="59"/>
      <c r="D130" s="60"/>
      <c r="H130" s="60"/>
      <c r="I130" s="59"/>
      <c r="J130" s="60"/>
    </row>
    <row r="131" spans="1:10" x14ac:dyDescent="0.35">
      <c r="A131" s="58"/>
      <c r="B131" s="58"/>
      <c r="C131" s="59"/>
      <c r="D131" s="60"/>
      <c r="H131" s="60"/>
      <c r="I131" s="59"/>
      <c r="J131" s="60"/>
    </row>
    <row r="132" spans="1:10" x14ac:dyDescent="0.35">
      <c r="A132" s="58"/>
      <c r="B132" s="58"/>
      <c r="C132" s="59"/>
      <c r="D132" s="60"/>
      <c r="H132" s="60"/>
      <c r="I132" s="59"/>
      <c r="J132" s="60"/>
    </row>
    <row r="133" spans="1:10" x14ac:dyDescent="0.35">
      <c r="A133" s="58"/>
      <c r="B133" s="58"/>
      <c r="C133" s="59"/>
      <c r="D133" s="60"/>
      <c r="H133" s="60"/>
      <c r="I133" s="59"/>
      <c r="J133" s="60"/>
    </row>
    <row r="134" spans="1:10" x14ac:dyDescent="0.35">
      <c r="A134" s="58"/>
      <c r="B134" s="58"/>
      <c r="C134" s="59"/>
      <c r="D134" s="60"/>
      <c r="H134" s="60"/>
      <c r="I134" s="59"/>
      <c r="J134" s="60"/>
    </row>
    <row r="135" spans="1:10" x14ac:dyDescent="0.35">
      <c r="A135" s="58"/>
      <c r="B135" s="58"/>
      <c r="C135" s="59"/>
      <c r="D135" s="60"/>
      <c r="H135" s="60"/>
      <c r="I135" s="59"/>
      <c r="J135" s="60"/>
    </row>
    <row r="136" spans="1:10" x14ac:dyDescent="0.35">
      <c r="A136" s="58"/>
      <c r="B136" s="58"/>
      <c r="C136" s="59"/>
      <c r="D136" s="60"/>
      <c r="H136" s="60"/>
      <c r="I136" s="59"/>
      <c r="J136" s="60"/>
    </row>
    <row r="137" spans="1:10" x14ac:dyDescent="0.35">
      <c r="A137" s="58"/>
      <c r="B137" s="58"/>
      <c r="C137" s="59"/>
      <c r="D137" s="60"/>
      <c r="H137" s="60"/>
      <c r="I137" s="59"/>
      <c r="J137" s="60"/>
    </row>
    <row r="138" spans="1:10" x14ac:dyDescent="0.35">
      <c r="A138" s="58"/>
      <c r="B138" s="58"/>
      <c r="C138" s="59"/>
      <c r="D138" s="60"/>
      <c r="H138" s="60"/>
      <c r="I138" s="59"/>
      <c r="J138" s="60"/>
    </row>
    <row r="139" spans="1:10" x14ac:dyDescent="0.35">
      <c r="A139" s="58"/>
      <c r="B139" s="58"/>
      <c r="C139" s="59"/>
      <c r="D139" s="60"/>
      <c r="H139" s="60"/>
      <c r="I139" s="59"/>
      <c r="J139" s="60"/>
    </row>
    <row r="140" spans="1:10" x14ac:dyDescent="0.35">
      <c r="A140" s="58"/>
      <c r="B140" s="58"/>
      <c r="C140" s="59"/>
      <c r="D140" s="60"/>
      <c r="H140" s="60"/>
      <c r="I140" s="59"/>
      <c r="J140" s="60"/>
    </row>
    <row r="141" spans="1:10" x14ac:dyDescent="0.35">
      <c r="B141" s="58"/>
      <c r="C141" s="59"/>
      <c r="D141" s="60"/>
      <c r="H141" s="60"/>
      <c r="I141" s="59"/>
      <c r="J141" s="60"/>
    </row>
    <row r="142" spans="1:10" x14ac:dyDescent="0.35">
      <c r="B142" s="58"/>
      <c r="C142" s="59"/>
      <c r="D142" s="60"/>
      <c r="H142" s="60"/>
      <c r="I142" s="59"/>
      <c r="J142" s="60"/>
    </row>
    <row r="143" spans="1:10" x14ac:dyDescent="0.35">
      <c r="A143" s="58"/>
      <c r="B143" s="58"/>
      <c r="C143" s="59"/>
      <c r="D143" s="60"/>
      <c r="H143" s="60"/>
      <c r="I143" s="59"/>
      <c r="J143" s="60"/>
    </row>
    <row r="144" spans="1:10" x14ac:dyDescent="0.35">
      <c r="A144" s="58"/>
      <c r="B144" s="58"/>
      <c r="C144" s="59"/>
      <c r="D144" s="60"/>
      <c r="H144" s="60"/>
      <c r="I144" s="59"/>
      <c r="J144" s="60"/>
    </row>
    <row r="145" spans="1:10" x14ac:dyDescent="0.35">
      <c r="A145" s="58"/>
      <c r="B145" s="58"/>
      <c r="C145" s="59"/>
      <c r="D145" s="60"/>
      <c r="H145" s="60"/>
      <c r="I145" s="59"/>
      <c r="J145" s="60"/>
    </row>
    <row r="146" spans="1:10" x14ac:dyDescent="0.35">
      <c r="A146" s="58"/>
      <c r="B146" s="58"/>
      <c r="C146" s="59"/>
      <c r="D146" s="60"/>
      <c r="H146" s="60"/>
      <c r="I146" s="59"/>
      <c r="J146" s="60"/>
    </row>
    <row r="147" spans="1:10" x14ac:dyDescent="0.35">
      <c r="B147" s="58"/>
      <c r="C147" s="59"/>
      <c r="D147" s="60"/>
      <c r="H147" s="60"/>
      <c r="I147" s="59"/>
      <c r="J147" s="60"/>
    </row>
    <row r="148" spans="1:10" x14ac:dyDescent="0.35">
      <c r="A148" s="58"/>
      <c r="B148" s="58"/>
      <c r="C148" s="59"/>
      <c r="D148" s="60"/>
      <c r="H148" s="60"/>
      <c r="I148" s="59"/>
      <c r="J148" s="60"/>
    </row>
    <row r="149" spans="1:10" x14ac:dyDescent="0.35">
      <c r="B149" s="58"/>
      <c r="C149" s="59"/>
      <c r="D149" s="60"/>
      <c r="H149" s="60"/>
      <c r="I149" s="59"/>
      <c r="J149" s="60"/>
    </row>
    <row r="150" spans="1:10" x14ac:dyDescent="0.35">
      <c r="A150" s="58"/>
      <c r="B150" s="58"/>
      <c r="C150" s="59"/>
      <c r="D150" s="60"/>
      <c r="H150" s="60"/>
      <c r="I150" s="59"/>
      <c r="J150" s="60"/>
    </row>
    <row r="151" spans="1:10" x14ac:dyDescent="0.35">
      <c r="B151" s="58"/>
      <c r="C151" s="59"/>
      <c r="D151" s="60"/>
      <c r="H151" s="60"/>
      <c r="I151" s="59"/>
      <c r="J151" s="60"/>
    </row>
    <row r="152" spans="1:10" x14ac:dyDescent="0.35">
      <c r="B152" s="58"/>
      <c r="C152" s="59"/>
      <c r="D152" s="60"/>
      <c r="H152" s="60"/>
      <c r="I152" s="59"/>
      <c r="J152" s="60"/>
    </row>
    <row r="153" spans="1:10" x14ac:dyDescent="0.35">
      <c r="A153" s="58"/>
      <c r="B153" s="58"/>
      <c r="C153" s="59"/>
      <c r="D153" s="60"/>
      <c r="H153" s="60"/>
      <c r="I153" s="59"/>
      <c r="J153" s="60"/>
    </row>
    <row r="154" spans="1:10" x14ac:dyDescent="0.35">
      <c r="B154" s="58"/>
      <c r="C154" s="59"/>
      <c r="D154" s="60"/>
      <c r="H154" s="60"/>
      <c r="I154" s="59"/>
      <c r="J154" s="60"/>
    </row>
    <row r="155" spans="1:10" x14ac:dyDescent="0.35">
      <c r="A155" s="58"/>
      <c r="B155" s="58"/>
      <c r="C155" s="59"/>
      <c r="D155" s="60"/>
      <c r="H155" s="60"/>
      <c r="I155" s="59"/>
      <c r="J155" s="60"/>
    </row>
    <row r="156" spans="1:10" x14ac:dyDescent="0.35">
      <c r="A156" s="58"/>
      <c r="B156" s="58"/>
      <c r="C156" s="59"/>
      <c r="D156" s="60"/>
      <c r="H156" s="60"/>
      <c r="I156" s="59"/>
      <c r="J156" s="60"/>
    </row>
    <row r="157" spans="1:10" x14ac:dyDescent="0.35">
      <c r="A157" s="58"/>
      <c r="B157" s="58"/>
      <c r="C157" s="59"/>
      <c r="D157" s="60"/>
      <c r="H157" s="60"/>
      <c r="I157" s="59"/>
      <c r="J157" s="60"/>
    </row>
    <row r="158" spans="1:10" x14ac:dyDescent="0.35">
      <c r="A158" s="58"/>
      <c r="B158" s="58"/>
      <c r="C158" s="59"/>
      <c r="D158" s="60"/>
      <c r="H158" s="60"/>
      <c r="I158" s="59"/>
      <c r="J158" s="60"/>
    </row>
    <row r="159" spans="1:10" x14ac:dyDescent="0.35">
      <c r="A159" s="58"/>
      <c r="B159" s="58"/>
      <c r="C159" s="59"/>
      <c r="D159" s="60"/>
      <c r="H159" s="60"/>
      <c r="I159" s="59"/>
      <c r="J159" s="60"/>
    </row>
    <row r="160" spans="1:10" x14ac:dyDescent="0.35">
      <c r="A160" s="58"/>
      <c r="B160" s="58"/>
      <c r="C160" s="59"/>
      <c r="D160" s="60"/>
      <c r="H160" s="60"/>
      <c r="I160" s="59"/>
      <c r="J160" s="60"/>
    </row>
    <row r="161" spans="1:10" x14ac:dyDescent="0.35">
      <c r="B161" s="58"/>
      <c r="C161" s="59"/>
      <c r="D161" s="60"/>
      <c r="H161" s="60"/>
      <c r="I161" s="59"/>
      <c r="J161" s="60"/>
    </row>
    <row r="162" spans="1:10" x14ac:dyDescent="0.35">
      <c r="A162" s="58"/>
      <c r="B162" s="58"/>
      <c r="C162" s="59"/>
      <c r="D162" s="60"/>
      <c r="H162" s="60"/>
      <c r="I162" s="59"/>
      <c r="J162" s="60"/>
    </row>
    <row r="163" spans="1:10" x14ac:dyDescent="0.35">
      <c r="A163" s="58"/>
      <c r="B163" s="58"/>
      <c r="C163" s="59"/>
      <c r="D163" s="60"/>
      <c r="H163" s="60"/>
      <c r="I163" s="59"/>
      <c r="J163" s="60"/>
    </row>
    <row r="164" spans="1:10" x14ac:dyDescent="0.35">
      <c r="A164" s="58"/>
      <c r="B164" s="58"/>
      <c r="C164" s="59"/>
      <c r="D164" s="60"/>
      <c r="H164" s="60"/>
      <c r="I164" s="59"/>
      <c r="J164" s="60"/>
    </row>
    <row r="165" spans="1:10" x14ac:dyDescent="0.35">
      <c r="A165" s="58"/>
      <c r="B165" s="58"/>
      <c r="C165" s="59"/>
      <c r="D165" s="60"/>
      <c r="H165" s="60"/>
      <c r="I165" s="59"/>
      <c r="J165" s="60"/>
    </row>
    <row r="166" spans="1:10" x14ac:dyDescent="0.35">
      <c r="B166" s="58"/>
      <c r="C166" s="59"/>
      <c r="D166" s="60"/>
      <c r="H166" s="60"/>
      <c r="I166" s="59"/>
      <c r="J166" s="60"/>
    </row>
    <row r="167" spans="1:10" x14ac:dyDescent="0.35">
      <c r="A167" s="58"/>
      <c r="B167" s="58"/>
      <c r="C167" s="59"/>
      <c r="D167" s="60"/>
      <c r="H167" s="60"/>
      <c r="I167" s="59"/>
      <c r="J167" s="60"/>
    </row>
    <row r="168" spans="1:10" x14ac:dyDescent="0.35">
      <c r="A168" s="58"/>
      <c r="B168" s="58"/>
      <c r="C168" s="59"/>
      <c r="D168" s="60"/>
      <c r="H168" s="60"/>
      <c r="I168" s="59"/>
      <c r="J168" s="60"/>
    </row>
    <row r="169" spans="1:10" x14ac:dyDescent="0.35">
      <c r="A169" s="58"/>
      <c r="B169" s="58"/>
      <c r="C169" s="59"/>
      <c r="D169" s="60"/>
      <c r="H169" s="60"/>
      <c r="I169" s="59"/>
      <c r="J169" s="60"/>
    </row>
    <row r="170" spans="1:10" x14ac:dyDescent="0.35">
      <c r="A170" s="58"/>
      <c r="B170" s="58"/>
      <c r="C170" s="59"/>
      <c r="D170" s="60"/>
      <c r="H170" s="60"/>
      <c r="I170" s="59"/>
      <c r="J170" s="60"/>
    </row>
    <row r="171" spans="1:10" x14ac:dyDescent="0.35">
      <c r="B171" s="58"/>
      <c r="C171" s="59"/>
      <c r="D171" s="60"/>
      <c r="H171" s="60"/>
      <c r="I171" s="59"/>
      <c r="J171" s="60"/>
    </row>
    <row r="172" spans="1:10" x14ac:dyDescent="0.35">
      <c r="B172" s="58"/>
      <c r="C172" s="59"/>
      <c r="D172" s="60"/>
      <c r="H172" s="60"/>
      <c r="I172" s="59"/>
      <c r="J172" s="60"/>
    </row>
    <row r="173" spans="1:10" x14ac:dyDescent="0.35">
      <c r="A173" s="58"/>
      <c r="B173" s="58"/>
      <c r="C173" s="59"/>
      <c r="D173" s="60"/>
      <c r="H173" s="60"/>
      <c r="I173" s="59"/>
      <c r="J173" s="60"/>
    </row>
    <row r="174" spans="1:10" x14ac:dyDescent="0.35">
      <c r="A174" s="58"/>
      <c r="B174" s="58"/>
      <c r="C174" s="59"/>
      <c r="D174" s="60"/>
      <c r="H174" s="60"/>
      <c r="I174" s="59"/>
      <c r="J174" s="60"/>
    </row>
    <row r="175" spans="1:10" x14ac:dyDescent="0.35">
      <c r="A175" s="58"/>
      <c r="B175" s="58"/>
      <c r="C175" s="59"/>
      <c r="D175" s="60"/>
      <c r="H175" s="60"/>
      <c r="I175" s="59"/>
      <c r="J175" s="60"/>
    </row>
    <row r="176" spans="1:10" x14ac:dyDescent="0.35">
      <c r="A176" s="58"/>
      <c r="B176" s="58"/>
      <c r="C176" s="59"/>
      <c r="D176" s="60"/>
      <c r="H176" s="60"/>
      <c r="I176" s="59"/>
      <c r="J176" s="60"/>
    </row>
    <row r="177" spans="1:10" x14ac:dyDescent="0.35">
      <c r="A177" s="58"/>
      <c r="B177" s="58"/>
      <c r="C177" s="59"/>
      <c r="D177" s="60"/>
      <c r="H177" s="60"/>
      <c r="I177" s="59"/>
      <c r="J177" s="60"/>
    </row>
    <row r="178" spans="1:10" x14ac:dyDescent="0.35">
      <c r="A178" s="58"/>
      <c r="B178" s="58"/>
      <c r="C178" s="59"/>
      <c r="D178" s="60"/>
      <c r="H178" s="60"/>
      <c r="I178" s="59"/>
      <c r="J178" s="60"/>
    </row>
    <row r="179" spans="1:10" x14ac:dyDescent="0.35">
      <c r="A179" s="58"/>
      <c r="B179" s="58"/>
      <c r="C179" s="59"/>
      <c r="D179" s="60"/>
      <c r="H179" s="60"/>
      <c r="I179" s="59"/>
      <c r="J179" s="60"/>
    </row>
    <row r="180" spans="1:10" x14ac:dyDescent="0.35">
      <c r="A180" s="58"/>
      <c r="B180" s="58"/>
      <c r="C180" s="59"/>
      <c r="D180" s="60"/>
      <c r="H180" s="60"/>
      <c r="I180" s="59"/>
      <c r="J180" s="60"/>
    </row>
    <row r="181" spans="1:10" x14ac:dyDescent="0.35">
      <c r="A181" s="58"/>
      <c r="B181" s="58"/>
      <c r="C181" s="59"/>
      <c r="D181" s="60"/>
      <c r="H181" s="60"/>
      <c r="I181" s="59"/>
      <c r="J181" s="60"/>
    </row>
    <row r="182" spans="1:10" x14ac:dyDescent="0.35">
      <c r="A182" s="58"/>
      <c r="B182" s="58"/>
      <c r="C182" s="59"/>
      <c r="D182" s="60"/>
      <c r="H182" s="60"/>
      <c r="I182" s="59"/>
      <c r="J182" s="60"/>
    </row>
    <row r="183" spans="1:10" x14ac:dyDescent="0.35">
      <c r="A183" s="58"/>
      <c r="B183" s="58"/>
      <c r="C183" s="59"/>
      <c r="D183" s="60"/>
      <c r="H183" s="60"/>
      <c r="I183" s="59"/>
      <c r="J183" s="60"/>
    </row>
    <row r="184" spans="1:10" x14ac:dyDescent="0.35">
      <c r="A184" s="58"/>
      <c r="B184" s="58"/>
      <c r="C184" s="59"/>
      <c r="D184" s="60"/>
      <c r="H184" s="60"/>
      <c r="I184" s="59"/>
      <c r="J184" s="60"/>
    </row>
    <row r="185" spans="1:10" x14ac:dyDescent="0.35">
      <c r="B185" s="61"/>
      <c r="C185" s="59"/>
      <c r="D185" s="60"/>
      <c r="H185" s="60"/>
      <c r="I185" s="59"/>
      <c r="J185" s="60"/>
    </row>
    <row r="186" spans="1:10" x14ac:dyDescent="0.35">
      <c r="A186" s="58"/>
      <c r="B186" s="58"/>
      <c r="C186" s="59"/>
      <c r="D186" s="60"/>
      <c r="H186" s="60"/>
      <c r="I186" s="59"/>
      <c r="J186" s="60"/>
    </row>
    <row r="187" spans="1:10" x14ac:dyDescent="0.35">
      <c r="A187" s="58"/>
      <c r="B187" s="58"/>
      <c r="C187" s="59"/>
      <c r="D187" s="60"/>
      <c r="H187" s="60"/>
      <c r="I187" s="59"/>
      <c r="J187" s="60"/>
    </row>
    <row r="188" spans="1:10" x14ac:dyDescent="0.35">
      <c r="A188" s="58"/>
      <c r="B188" s="58"/>
      <c r="C188" s="59"/>
      <c r="D188" s="60"/>
      <c r="H188" s="60"/>
      <c r="I188" s="59"/>
      <c r="J188" s="60"/>
    </row>
    <row r="189" spans="1:10" x14ac:dyDescent="0.35">
      <c r="A189" s="58"/>
      <c r="B189" s="58"/>
      <c r="C189" s="59"/>
      <c r="D189" s="60"/>
      <c r="H189" s="60"/>
      <c r="I189" s="59"/>
      <c r="J189" s="60"/>
    </row>
    <row r="190" spans="1:10" x14ac:dyDescent="0.35">
      <c r="A190" s="58"/>
      <c r="B190" s="58"/>
      <c r="C190" s="59"/>
      <c r="D190" s="60"/>
      <c r="H190" s="60"/>
      <c r="I190" s="59"/>
      <c r="J190" s="60"/>
    </row>
    <row r="191" spans="1:10" x14ac:dyDescent="0.35">
      <c r="A191" s="58"/>
      <c r="B191" s="58"/>
      <c r="C191" s="59"/>
      <c r="D191" s="60"/>
      <c r="H191" s="60"/>
      <c r="I191" s="59"/>
      <c r="J191" s="60"/>
    </row>
    <row r="192" spans="1:10" x14ac:dyDescent="0.35">
      <c r="A192" s="58"/>
      <c r="B192" s="58"/>
      <c r="C192" s="59"/>
      <c r="D192" s="60"/>
      <c r="H192" s="60"/>
      <c r="I192" s="59"/>
      <c r="J192" s="60"/>
    </row>
    <row r="193" spans="1:10" x14ac:dyDescent="0.35">
      <c r="A193" s="58"/>
      <c r="B193" s="58"/>
      <c r="C193" s="59"/>
      <c r="D193" s="60"/>
      <c r="H193" s="60"/>
      <c r="I193" s="59"/>
      <c r="J193" s="60"/>
    </row>
    <row r="194" spans="1:10" x14ac:dyDescent="0.35">
      <c r="A194" s="58"/>
      <c r="B194" s="58"/>
      <c r="C194" s="59"/>
      <c r="D194" s="60"/>
      <c r="H194" s="60"/>
      <c r="I194" s="59"/>
      <c r="J194" s="60"/>
    </row>
    <row r="195" spans="1:10" x14ac:dyDescent="0.35">
      <c r="A195" s="58"/>
      <c r="B195" s="58"/>
      <c r="C195" s="59"/>
      <c r="D195" s="60"/>
      <c r="H195" s="60"/>
      <c r="I195" s="59"/>
      <c r="J195" s="60"/>
    </row>
    <row r="196" spans="1:10" x14ac:dyDescent="0.35">
      <c r="A196" s="58"/>
      <c r="B196" s="58"/>
      <c r="C196" s="59"/>
      <c r="D196" s="60"/>
      <c r="H196" s="60"/>
      <c r="I196" s="59"/>
      <c r="J196" s="60"/>
    </row>
    <row r="197" spans="1:10" x14ac:dyDescent="0.35">
      <c r="A197" s="58"/>
      <c r="B197" s="58"/>
      <c r="C197" s="59"/>
      <c r="D197" s="60"/>
      <c r="H197" s="60"/>
      <c r="I197" s="59"/>
      <c r="J197" s="60"/>
    </row>
    <row r="198" spans="1:10" x14ac:dyDescent="0.35">
      <c r="A198" s="58"/>
      <c r="B198" s="58"/>
      <c r="C198" s="59"/>
      <c r="D198" s="60"/>
      <c r="H198" s="60"/>
      <c r="I198" s="59"/>
      <c r="J198" s="60"/>
    </row>
    <row r="199" spans="1:10" x14ac:dyDescent="0.35">
      <c r="A199" s="58"/>
      <c r="B199" s="58"/>
      <c r="C199" s="59"/>
      <c r="D199" s="60"/>
      <c r="H199" s="60"/>
      <c r="I199" s="59"/>
      <c r="J199" s="60"/>
    </row>
    <row r="200" spans="1:10" x14ac:dyDescent="0.35">
      <c r="A200" s="58"/>
      <c r="B200" s="58"/>
      <c r="C200" s="59"/>
      <c r="D200" s="60"/>
      <c r="H200" s="60"/>
      <c r="I200" s="59"/>
      <c r="J200" s="60"/>
    </row>
    <row r="201" spans="1:10" x14ac:dyDescent="0.35">
      <c r="A201" s="58"/>
      <c r="B201" s="58"/>
      <c r="C201" s="59"/>
      <c r="D201" s="60"/>
      <c r="H201" s="60"/>
      <c r="I201" s="59"/>
      <c r="J201" s="60"/>
    </row>
    <row r="202" spans="1:10" x14ac:dyDescent="0.35">
      <c r="A202" s="58"/>
      <c r="B202" s="58"/>
      <c r="C202" s="59"/>
      <c r="D202" s="60"/>
      <c r="H202" s="60"/>
      <c r="I202" s="59"/>
      <c r="J202" s="60"/>
    </row>
    <row r="203" spans="1:10" x14ac:dyDescent="0.35">
      <c r="A203" s="58"/>
      <c r="B203" s="58"/>
      <c r="C203" s="59"/>
      <c r="D203" s="60"/>
      <c r="H203" s="60"/>
      <c r="I203" s="59"/>
      <c r="J203" s="60"/>
    </row>
    <row r="204" spans="1:10" x14ac:dyDescent="0.35">
      <c r="A204" s="58"/>
      <c r="B204" s="58"/>
      <c r="C204" s="59"/>
      <c r="D204" s="60"/>
      <c r="H204" s="60"/>
      <c r="I204" s="59"/>
      <c r="J204" s="60"/>
    </row>
    <row r="205" spans="1:10" x14ac:dyDescent="0.35">
      <c r="A205" s="58"/>
      <c r="B205" s="58"/>
      <c r="C205" s="59"/>
      <c r="D205" s="60"/>
      <c r="H205" s="60"/>
      <c r="I205" s="59"/>
      <c r="J205" s="60"/>
    </row>
    <row r="206" spans="1:10" x14ac:dyDescent="0.35">
      <c r="A206" s="58"/>
      <c r="B206" s="58"/>
      <c r="C206" s="59"/>
      <c r="D206" s="60"/>
      <c r="H206" s="60"/>
      <c r="I206" s="59"/>
      <c r="J206" s="60"/>
    </row>
    <row r="207" spans="1:10" x14ac:dyDescent="0.35">
      <c r="A207" s="58"/>
      <c r="B207" s="58"/>
      <c r="C207" s="59"/>
      <c r="D207" s="60"/>
      <c r="H207" s="60"/>
      <c r="I207" s="59"/>
      <c r="J207" s="60"/>
    </row>
    <row r="208" spans="1:10" x14ac:dyDescent="0.35">
      <c r="A208" s="58"/>
      <c r="B208" s="58"/>
      <c r="C208" s="59"/>
      <c r="D208" s="60"/>
      <c r="H208" s="60"/>
      <c r="I208" s="59"/>
      <c r="J208" s="60"/>
    </row>
    <row r="209" spans="1:10" x14ac:dyDescent="0.35">
      <c r="A209" s="58"/>
      <c r="B209" s="58"/>
      <c r="C209" s="59"/>
      <c r="D209" s="60"/>
      <c r="H209" s="60"/>
      <c r="I209" s="59"/>
      <c r="J209" s="60"/>
    </row>
    <row r="210" spans="1:10" x14ac:dyDescent="0.35">
      <c r="A210" s="58"/>
      <c r="B210" s="58"/>
      <c r="C210" s="59"/>
      <c r="D210" s="60"/>
      <c r="H210" s="60"/>
      <c r="I210" s="59"/>
      <c r="J210" s="60"/>
    </row>
    <row r="211" spans="1:10" x14ac:dyDescent="0.35">
      <c r="A211" s="58"/>
      <c r="B211" s="58"/>
      <c r="C211" s="59"/>
      <c r="D211" s="60"/>
      <c r="H211" s="60"/>
      <c r="I211" s="59"/>
      <c r="J211" s="60"/>
    </row>
    <row r="212" spans="1:10" x14ac:dyDescent="0.35">
      <c r="A212" s="58"/>
      <c r="B212" s="58"/>
      <c r="C212" s="59"/>
      <c r="D212" s="60"/>
      <c r="H212" s="60"/>
      <c r="I212" s="59"/>
      <c r="J212" s="60"/>
    </row>
    <row r="213" spans="1:10" x14ac:dyDescent="0.35">
      <c r="A213" s="58"/>
      <c r="B213" s="58"/>
      <c r="C213" s="59"/>
      <c r="D213" s="60"/>
      <c r="H213" s="60"/>
      <c r="I213" s="59"/>
      <c r="J213" s="60"/>
    </row>
    <row r="214" spans="1:10" x14ac:dyDescent="0.35">
      <c r="A214" s="58"/>
      <c r="B214" s="58"/>
      <c r="C214" s="59"/>
      <c r="D214" s="60"/>
      <c r="H214" s="60"/>
      <c r="I214" s="59"/>
      <c r="J214" s="60"/>
    </row>
    <row r="215" spans="1:10" x14ac:dyDescent="0.35">
      <c r="A215" s="58"/>
      <c r="B215" s="58"/>
      <c r="C215" s="59"/>
      <c r="D215" s="60"/>
      <c r="H215" s="60"/>
      <c r="I215" s="59"/>
      <c r="J215" s="60"/>
    </row>
    <row r="216" spans="1:10" x14ac:dyDescent="0.35">
      <c r="A216" s="58"/>
      <c r="B216" s="58"/>
      <c r="C216" s="59"/>
      <c r="D216" s="60"/>
      <c r="H216" s="60"/>
      <c r="I216" s="59"/>
      <c r="J216" s="60"/>
    </row>
    <row r="217" spans="1:10" x14ac:dyDescent="0.35">
      <c r="A217" s="58"/>
      <c r="B217" s="58"/>
      <c r="C217" s="59"/>
      <c r="D217" s="60"/>
      <c r="H217" s="60"/>
      <c r="I217" s="59"/>
      <c r="J217" s="60"/>
    </row>
    <row r="218" spans="1:10" x14ac:dyDescent="0.35">
      <c r="A218" s="58"/>
      <c r="B218" s="58"/>
      <c r="C218" s="59"/>
      <c r="D218" s="60"/>
      <c r="H218" s="60"/>
      <c r="I218" s="59"/>
      <c r="J218" s="60"/>
    </row>
    <row r="219" spans="1:10" x14ac:dyDescent="0.35">
      <c r="A219" s="58"/>
      <c r="B219" s="58"/>
      <c r="C219" s="59"/>
      <c r="D219" s="60"/>
      <c r="H219" s="60"/>
      <c r="I219" s="59"/>
      <c r="J219" s="60"/>
    </row>
    <row r="220" spans="1:10" x14ac:dyDescent="0.35">
      <c r="A220" s="58"/>
      <c r="B220" s="58"/>
      <c r="C220" s="59"/>
      <c r="D220" s="60"/>
      <c r="H220" s="60"/>
      <c r="I220" s="59"/>
      <c r="J220" s="60"/>
    </row>
    <row r="221" spans="1:10" x14ac:dyDescent="0.35">
      <c r="A221" s="58"/>
      <c r="B221" s="58"/>
      <c r="C221" s="59"/>
      <c r="D221" s="60"/>
      <c r="H221" s="60"/>
      <c r="I221" s="59"/>
      <c r="J221" s="60"/>
    </row>
    <row r="222" spans="1:10" x14ac:dyDescent="0.35">
      <c r="A222" s="58"/>
      <c r="B222" s="58"/>
      <c r="C222" s="59"/>
      <c r="D222" s="60"/>
      <c r="H222" s="60"/>
      <c r="I222" s="59"/>
      <c r="J222" s="60"/>
    </row>
    <row r="223" spans="1:10" x14ac:dyDescent="0.35">
      <c r="A223" s="58"/>
      <c r="B223" s="58"/>
      <c r="C223" s="59"/>
      <c r="D223" s="60"/>
      <c r="H223" s="60"/>
      <c r="I223" s="59"/>
      <c r="J223" s="60"/>
    </row>
    <row r="224" spans="1:10" x14ac:dyDescent="0.35">
      <c r="A224" s="58"/>
      <c r="B224" s="58"/>
      <c r="C224" s="59"/>
      <c r="D224" s="60"/>
      <c r="H224" s="60"/>
      <c r="I224" s="59"/>
      <c r="J224" s="60"/>
    </row>
    <row r="225" spans="1:10" x14ac:dyDescent="0.35">
      <c r="B225" s="61"/>
      <c r="C225" s="59"/>
      <c r="D225" s="60"/>
      <c r="H225" s="60"/>
      <c r="I225" s="59"/>
      <c r="J225" s="60"/>
    </row>
    <row r="226" spans="1:10" x14ac:dyDescent="0.35">
      <c r="A226" s="58"/>
      <c r="B226" s="58"/>
      <c r="C226" s="59"/>
      <c r="D226" s="60"/>
      <c r="H226" s="60"/>
      <c r="I226" s="59"/>
      <c r="J226" s="60"/>
    </row>
    <row r="227" spans="1:10" x14ac:dyDescent="0.35">
      <c r="B227" s="61"/>
      <c r="C227" s="59"/>
      <c r="D227" s="60"/>
      <c r="H227" s="60"/>
      <c r="I227" s="59"/>
      <c r="J227" s="60"/>
    </row>
    <row r="228" spans="1:10" x14ac:dyDescent="0.35">
      <c r="A228" s="58"/>
      <c r="B228" s="58"/>
      <c r="C228" s="59"/>
      <c r="D228" s="60"/>
      <c r="H228" s="60"/>
      <c r="I228" s="59"/>
      <c r="J228" s="60"/>
    </row>
    <row r="229" spans="1:10" x14ac:dyDescent="0.35">
      <c r="B229" s="61"/>
      <c r="C229" s="59"/>
      <c r="D229" s="60"/>
      <c r="H229" s="60"/>
      <c r="I229" s="59"/>
      <c r="J229" s="60"/>
    </row>
    <row r="230" spans="1:10" x14ac:dyDescent="0.35">
      <c r="A230" s="58"/>
      <c r="B230" s="58"/>
      <c r="C230" s="59"/>
      <c r="D230" s="60"/>
      <c r="H230" s="60"/>
      <c r="I230" s="59"/>
      <c r="J230" s="60"/>
    </row>
    <row r="231" spans="1:10" x14ac:dyDescent="0.35">
      <c r="A231" s="58"/>
      <c r="B231" s="58"/>
      <c r="C231" s="59"/>
      <c r="D231" s="60"/>
      <c r="H231" s="60"/>
      <c r="I231" s="59"/>
      <c r="J231" s="60"/>
    </row>
    <row r="232" spans="1:10" x14ac:dyDescent="0.35">
      <c r="A232" s="58"/>
      <c r="B232" s="58"/>
      <c r="C232" s="59"/>
      <c r="D232" s="60"/>
      <c r="H232" s="60"/>
      <c r="I232" s="59"/>
      <c r="J232" s="60"/>
    </row>
    <row r="233" spans="1:10" x14ac:dyDescent="0.35">
      <c r="A233" s="58"/>
      <c r="B233" s="58"/>
      <c r="C233" s="59"/>
      <c r="D233" s="60"/>
      <c r="H233" s="60"/>
      <c r="I233" s="59"/>
      <c r="J233" s="60"/>
    </row>
    <row r="234" spans="1:10" x14ac:dyDescent="0.35">
      <c r="A234" s="58"/>
      <c r="B234" s="58"/>
      <c r="C234" s="59"/>
      <c r="D234" s="60"/>
      <c r="H234" s="60"/>
      <c r="I234" s="59"/>
      <c r="J234" s="60"/>
    </row>
    <row r="235" spans="1:10" x14ac:dyDescent="0.35">
      <c r="A235" s="58"/>
      <c r="B235" s="58"/>
      <c r="C235" s="59"/>
      <c r="D235" s="60"/>
      <c r="H235" s="60"/>
      <c r="I235" s="59"/>
      <c r="J235" s="60"/>
    </row>
    <row r="236" spans="1:10" x14ac:dyDescent="0.35">
      <c r="A236" s="58"/>
      <c r="B236" s="58"/>
      <c r="C236" s="59"/>
      <c r="D236" s="60"/>
      <c r="H236" s="60"/>
      <c r="I236" s="59"/>
      <c r="J236" s="60"/>
    </row>
    <row r="237" spans="1:10" x14ac:dyDescent="0.35">
      <c r="A237" s="58"/>
      <c r="B237" s="58"/>
      <c r="C237" s="59"/>
      <c r="D237" s="60"/>
      <c r="H237" s="60"/>
      <c r="I237" s="59"/>
      <c r="J237" s="60"/>
    </row>
    <row r="238" spans="1:10" x14ac:dyDescent="0.35">
      <c r="A238" s="58"/>
      <c r="B238" s="58"/>
      <c r="C238" s="59"/>
      <c r="D238" s="60"/>
      <c r="H238" s="60"/>
      <c r="I238" s="59"/>
      <c r="J238" s="60"/>
    </row>
    <row r="239" spans="1:10" x14ac:dyDescent="0.35">
      <c r="A239" s="58"/>
      <c r="B239" s="58"/>
      <c r="C239" s="59"/>
      <c r="D239" s="60"/>
      <c r="H239" s="60"/>
      <c r="I239" s="59"/>
      <c r="J239" s="60"/>
    </row>
    <row r="240" spans="1:10" x14ac:dyDescent="0.35">
      <c r="A240" s="58"/>
      <c r="B240" s="58"/>
      <c r="C240" s="59"/>
      <c r="D240" s="60"/>
      <c r="H240" s="60"/>
      <c r="I240" s="59"/>
      <c r="J240" s="60"/>
    </row>
    <row r="241" spans="1:10" x14ac:dyDescent="0.35">
      <c r="A241" s="58"/>
      <c r="B241" s="58"/>
      <c r="C241" s="59"/>
      <c r="D241" s="60"/>
      <c r="H241" s="60"/>
      <c r="I241" s="59"/>
      <c r="J241" s="60"/>
    </row>
    <row r="242" spans="1:10" x14ac:dyDescent="0.35">
      <c r="A242" s="58"/>
      <c r="B242" s="58"/>
      <c r="C242" s="59"/>
      <c r="D242" s="60"/>
      <c r="H242" s="60"/>
      <c r="I242" s="59"/>
      <c r="J242" s="60"/>
    </row>
    <row r="243" spans="1:10" x14ac:dyDescent="0.35">
      <c r="A243" s="58"/>
      <c r="B243" s="58"/>
      <c r="C243" s="59"/>
      <c r="D243" s="60"/>
      <c r="H243" s="60"/>
      <c r="I243" s="59"/>
      <c r="J243" s="60"/>
    </row>
    <row r="244" spans="1:10" x14ac:dyDescent="0.35">
      <c r="A244" s="58"/>
      <c r="B244" s="58"/>
      <c r="C244" s="59"/>
      <c r="D244" s="60"/>
      <c r="H244" s="60"/>
      <c r="I244" s="59"/>
      <c r="J244" s="60"/>
    </row>
    <row r="245" spans="1:10" x14ac:dyDescent="0.35">
      <c r="A245" s="58"/>
      <c r="B245" s="58"/>
      <c r="C245" s="59"/>
      <c r="D245" s="60"/>
      <c r="H245" s="60"/>
      <c r="I245" s="59"/>
      <c r="J245" s="60"/>
    </row>
    <row r="246" spans="1:10" x14ac:dyDescent="0.35">
      <c r="A246" s="58"/>
      <c r="B246" s="58"/>
      <c r="C246" s="59"/>
      <c r="D246" s="60"/>
      <c r="H246" s="60"/>
      <c r="I246" s="59"/>
      <c r="J246" s="60"/>
    </row>
    <row r="247" spans="1:10" x14ac:dyDescent="0.35">
      <c r="A247" s="58"/>
      <c r="B247" s="58"/>
      <c r="C247" s="59"/>
      <c r="D247" s="60"/>
      <c r="H247" s="60"/>
      <c r="I247" s="59"/>
      <c r="J247" s="60"/>
    </row>
    <row r="248" spans="1:10" x14ac:dyDescent="0.35">
      <c r="A248" s="58"/>
      <c r="B248" s="58"/>
      <c r="C248" s="59"/>
      <c r="D248" s="60"/>
      <c r="H248" s="60"/>
      <c r="I248" s="59"/>
      <c r="J248" s="60"/>
    </row>
    <row r="249" spans="1:10" x14ac:dyDescent="0.35">
      <c r="A249" s="58"/>
      <c r="B249" s="58"/>
      <c r="C249" s="59"/>
      <c r="D249" s="60"/>
      <c r="H249" s="60"/>
      <c r="I249" s="59"/>
      <c r="J249" s="60"/>
    </row>
    <row r="250" spans="1:10" x14ac:dyDescent="0.35">
      <c r="A250" s="58"/>
      <c r="B250" s="58"/>
      <c r="C250" s="59"/>
      <c r="D250" s="60"/>
      <c r="H250" s="60"/>
      <c r="I250" s="59"/>
      <c r="J250" s="60"/>
    </row>
    <row r="251" spans="1:10" x14ac:dyDescent="0.35">
      <c r="A251" s="58"/>
      <c r="B251" s="58"/>
      <c r="C251" s="59"/>
      <c r="D251" s="60"/>
      <c r="H251" s="60"/>
      <c r="I251" s="59"/>
      <c r="J251" s="60"/>
    </row>
    <row r="252" spans="1:10" x14ac:dyDescent="0.35">
      <c r="A252" s="58"/>
      <c r="B252" s="58"/>
      <c r="C252" s="59"/>
      <c r="D252" s="60"/>
      <c r="H252" s="60"/>
      <c r="I252" s="59"/>
      <c r="J252" s="60"/>
    </row>
    <row r="253" spans="1:10" x14ac:dyDescent="0.35">
      <c r="A253" s="58"/>
      <c r="B253" s="58"/>
      <c r="C253" s="59"/>
      <c r="D253" s="60"/>
      <c r="H253" s="60"/>
      <c r="I253" s="59"/>
      <c r="J253" s="60"/>
    </row>
    <row r="254" spans="1:10" x14ac:dyDescent="0.35">
      <c r="A254" s="58"/>
      <c r="B254" s="58"/>
      <c r="C254" s="59"/>
      <c r="D254" s="60"/>
      <c r="H254" s="60"/>
      <c r="I254" s="59"/>
      <c r="J254" s="60"/>
    </row>
    <row r="255" spans="1:10" x14ac:dyDescent="0.35">
      <c r="A255" s="58"/>
      <c r="B255" s="58"/>
      <c r="C255" s="59"/>
      <c r="D255" s="60"/>
      <c r="H255" s="60"/>
      <c r="I255" s="59"/>
      <c r="J255" s="60"/>
    </row>
    <row r="256" spans="1:10" x14ac:dyDescent="0.35">
      <c r="A256" s="58"/>
      <c r="B256" s="58"/>
      <c r="C256" s="59"/>
      <c r="D256" s="60"/>
      <c r="H256" s="60"/>
      <c r="I256" s="59"/>
      <c r="J256" s="60"/>
    </row>
    <row r="257" spans="1:10" x14ac:dyDescent="0.35">
      <c r="A257" s="58"/>
      <c r="B257" s="58"/>
      <c r="C257" s="59"/>
      <c r="D257" s="60"/>
      <c r="H257" s="60"/>
      <c r="I257" s="59"/>
      <c r="J257" s="60"/>
    </row>
    <row r="258" spans="1:10" x14ac:dyDescent="0.35">
      <c r="A258" s="58"/>
      <c r="B258" s="58"/>
      <c r="C258" s="59"/>
      <c r="D258" s="60"/>
      <c r="H258" s="60"/>
      <c r="I258" s="59"/>
      <c r="J258" s="60"/>
    </row>
    <row r="259" spans="1:10" x14ac:dyDescent="0.35">
      <c r="A259" s="58"/>
      <c r="B259" s="58"/>
      <c r="C259" s="59"/>
      <c r="D259" s="60"/>
      <c r="H259" s="60"/>
      <c r="I259" s="59"/>
      <c r="J259" s="60"/>
    </row>
    <row r="260" spans="1:10" x14ac:dyDescent="0.35">
      <c r="A260" s="58"/>
      <c r="B260" s="58"/>
      <c r="C260" s="59"/>
      <c r="D260" s="60"/>
      <c r="H260" s="60"/>
      <c r="I260" s="59"/>
      <c r="J260" s="60"/>
    </row>
    <row r="261" spans="1:10" x14ac:dyDescent="0.35">
      <c r="A261" s="58"/>
      <c r="B261" s="58"/>
      <c r="C261" s="59"/>
      <c r="D261" s="60"/>
      <c r="H261" s="60"/>
      <c r="I261" s="59"/>
      <c r="J261" s="60"/>
    </row>
    <row r="262" spans="1:10" x14ac:dyDescent="0.35">
      <c r="A262" s="58"/>
      <c r="B262" s="58"/>
      <c r="C262" s="59"/>
      <c r="D262" s="60"/>
      <c r="H262" s="60"/>
      <c r="I262" s="59"/>
      <c r="J262" s="60"/>
    </row>
    <row r="263" spans="1:10" x14ac:dyDescent="0.35">
      <c r="A263" s="58"/>
      <c r="B263" s="58"/>
      <c r="C263" s="59"/>
      <c r="D263" s="60"/>
      <c r="H263" s="60"/>
      <c r="I263" s="59"/>
      <c r="J263" s="60"/>
    </row>
    <row r="264" spans="1:10" x14ac:dyDescent="0.35">
      <c r="B264" s="58"/>
      <c r="C264" s="59"/>
      <c r="D264" s="60"/>
      <c r="H264" s="60"/>
      <c r="I264" s="59"/>
      <c r="J264" s="60"/>
    </row>
    <row r="265" spans="1:10" x14ac:dyDescent="0.35">
      <c r="A265" s="58"/>
      <c r="B265" s="58"/>
      <c r="C265" s="59"/>
      <c r="D265" s="60"/>
      <c r="H265" s="60"/>
      <c r="I265" s="59"/>
      <c r="J265" s="60"/>
    </row>
    <row r="266" spans="1:10" x14ac:dyDescent="0.35">
      <c r="A266" s="58"/>
      <c r="B266" s="58"/>
      <c r="C266" s="59"/>
      <c r="D266" s="60"/>
      <c r="H266" s="60"/>
      <c r="I266" s="59"/>
      <c r="J266" s="60"/>
    </row>
    <row r="267" spans="1:10" x14ac:dyDescent="0.35">
      <c r="A267" s="58"/>
      <c r="B267" s="58"/>
      <c r="C267" s="59"/>
      <c r="D267" s="60"/>
      <c r="H267" s="60"/>
      <c r="I267" s="59"/>
      <c r="J267" s="60"/>
    </row>
    <row r="268" spans="1:10" x14ac:dyDescent="0.35">
      <c r="B268" s="58"/>
      <c r="C268" s="59"/>
      <c r="D268" s="60"/>
      <c r="H268" s="60"/>
      <c r="I268" s="59"/>
      <c r="J268" s="60"/>
    </row>
    <row r="269" spans="1:10" x14ac:dyDescent="0.35">
      <c r="B269" s="58"/>
      <c r="C269" s="59"/>
      <c r="D269" s="60"/>
      <c r="H269" s="60"/>
      <c r="I269" s="59"/>
      <c r="J269" s="60"/>
    </row>
    <row r="270" spans="1:10" x14ac:dyDescent="0.35">
      <c r="B270" s="58"/>
      <c r="C270" s="59"/>
      <c r="D270" s="60"/>
      <c r="H270" s="60"/>
      <c r="I270" s="59"/>
      <c r="J270" s="60"/>
    </row>
    <row r="271" spans="1:10" x14ac:dyDescent="0.35">
      <c r="A271" s="58"/>
      <c r="B271" s="58"/>
      <c r="C271" s="59"/>
      <c r="D271" s="60"/>
      <c r="H271" s="60"/>
      <c r="I271" s="59"/>
      <c r="J271" s="60"/>
    </row>
    <row r="272" spans="1:10" x14ac:dyDescent="0.35">
      <c r="B272" s="58"/>
      <c r="C272" s="59"/>
      <c r="D272" s="60"/>
      <c r="H272" s="60"/>
      <c r="I272" s="59"/>
      <c r="J272" s="60"/>
    </row>
    <row r="273" spans="1:10" x14ac:dyDescent="0.35">
      <c r="B273" s="61"/>
      <c r="C273" s="59"/>
      <c r="D273" s="60"/>
      <c r="H273" s="60"/>
      <c r="I273" s="59"/>
      <c r="J273" s="60"/>
    </row>
    <row r="274" spans="1:10" x14ac:dyDescent="0.35">
      <c r="A274" s="35"/>
      <c r="B274" s="62"/>
      <c r="C274" s="63"/>
      <c r="D274" s="63"/>
      <c r="G274" s="35"/>
      <c r="H274" s="63"/>
      <c r="I274" s="63"/>
      <c r="J274" s="63"/>
    </row>
    <row r="275" spans="1:10" x14ac:dyDescent="0.35">
      <c r="H275" s="60"/>
    </row>
  </sheetData>
  <sortState xmlns:xlrd2="http://schemas.microsoft.com/office/spreadsheetml/2017/richdata2" ref="G4:J267">
    <sortCondition descending="1" ref="J4:J267"/>
  </sortState>
  <mergeCells count="3">
    <mergeCell ref="A8:D8"/>
    <mergeCell ref="G8:J8"/>
    <mergeCell ref="A1:E1"/>
  </mergeCells>
  <hyperlinks>
    <hyperlink ref="G1" location="'Table of Content'!A1" display="Table of Content" xr:uid="{00000000-0004-0000-0100-000000000000}"/>
  </hyperlink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L47"/>
  <sheetViews>
    <sheetView zoomScaleNormal="100" workbookViewId="0">
      <selection activeCell="K2" sqref="K2:L2"/>
    </sheetView>
  </sheetViews>
  <sheetFormatPr defaultColWidth="9.1796875" defaultRowHeight="13.5" x14ac:dyDescent="0.25"/>
  <cols>
    <col min="1" max="1" width="38.90625" style="3" customWidth="1"/>
    <col min="2" max="2" width="10.453125" style="3" bestFit="1" customWidth="1"/>
    <col min="3" max="3" width="8" style="3" bestFit="1" customWidth="1"/>
    <col min="4" max="4" width="10.453125" style="3" bestFit="1" customWidth="1"/>
    <col min="5" max="5" width="8" style="3" bestFit="1" customWidth="1"/>
    <col min="6" max="6" width="11" style="3" customWidth="1"/>
    <col min="7" max="7" width="8" style="3" bestFit="1" customWidth="1"/>
    <col min="8" max="8" width="8.453125" style="3" bestFit="1" customWidth="1"/>
    <col min="9" max="9" width="7.26953125" style="3" bestFit="1" customWidth="1"/>
    <col min="10" max="16384" width="9.1796875" style="3"/>
  </cols>
  <sheetData>
    <row r="1" spans="1:12" ht="14" x14ac:dyDescent="0.3">
      <c r="A1" s="12" t="s">
        <v>455</v>
      </c>
      <c r="B1" s="12"/>
      <c r="C1" s="12"/>
      <c r="D1" s="12"/>
      <c r="E1" s="12"/>
      <c r="F1" s="12"/>
      <c r="G1" s="12"/>
      <c r="H1" s="12"/>
      <c r="I1" s="12"/>
    </row>
    <row r="2" spans="1:12" x14ac:dyDescent="0.25">
      <c r="K2" s="251" t="s">
        <v>353</v>
      </c>
      <c r="L2" s="251"/>
    </row>
    <row r="3" spans="1:12" x14ac:dyDescent="0.25">
      <c r="A3" s="252" t="s">
        <v>326</v>
      </c>
      <c r="B3" s="268">
        <v>44378</v>
      </c>
      <c r="C3" s="268"/>
      <c r="D3" s="268">
        <v>44713</v>
      </c>
      <c r="E3" s="268"/>
      <c r="F3" s="268">
        <v>44743</v>
      </c>
      <c r="G3" s="268"/>
      <c r="H3" s="252" t="s">
        <v>327</v>
      </c>
      <c r="I3" s="252" t="s">
        <v>386</v>
      </c>
    </row>
    <row r="4" spans="1:12" x14ac:dyDescent="0.25">
      <c r="A4" s="252"/>
      <c r="B4" s="102" t="s">
        <v>368</v>
      </c>
      <c r="C4" s="102" t="s">
        <v>329</v>
      </c>
      <c r="D4" s="102" t="s">
        <v>368</v>
      </c>
      <c r="E4" s="102" t="s">
        <v>329</v>
      </c>
      <c r="F4" s="102" t="s">
        <v>368</v>
      </c>
      <c r="G4" s="102" t="s">
        <v>329</v>
      </c>
      <c r="H4" s="252"/>
      <c r="I4" s="252"/>
    </row>
    <row r="5" spans="1:12" x14ac:dyDescent="0.25">
      <c r="A5" s="146" t="s">
        <v>365</v>
      </c>
      <c r="B5" s="172">
        <v>3691.19987975</v>
      </c>
      <c r="C5" s="161">
        <v>0.51143805060710812</v>
      </c>
      <c r="D5" s="172">
        <v>3857.2761474200001</v>
      </c>
      <c r="E5" s="161">
        <v>0.34887118332521516</v>
      </c>
      <c r="F5" s="172">
        <v>4294.8708386899998</v>
      </c>
      <c r="G5" s="161">
        <v>0.37164669642559484</v>
      </c>
      <c r="H5" s="161">
        <v>0.11344655517150137</v>
      </c>
      <c r="I5" s="161">
        <v>0.16354328635838744</v>
      </c>
    </row>
    <row r="6" spans="1:12" x14ac:dyDescent="0.25">
      <c r="A6" s="146" t="s">
        <v>364</v>
      </c>
      <c r="B6" s="172">
        <v>954.27101060000007</v>
      </c>
      <c r="C6" s="161">
        <v>0.13222001552654852</v>
      </c>
      <c r="D6" s="172">
        <v>1701.9589046800002</v>
      </c>
      <c r="E6" s="161">
        <v>0.15393360349472188</v>
      </c>
      <c r="F6" s="172">
        <v>1306.5119731</v>
      </c>
      <c r="G6" s="161">
        <v>0.11305598628693662</v>
      </c>
      <c r="H6" s="161">
        <v>-0.23234810810802242</v>
      </c>
      <c r="I6" s="161">
        <v>0.36912046849094526</v>
      </c>
    </row>
    <row r="7" spans="1:12" x14ac:dyDescent="0.25">
      <c r="A7" s="146" t="s">
        <v>363</v>
      </c>
      <c r="B7" s="172">
        <v>948.73210586499999</v>
      </c>
      <c r="C7" s="161">
        <v>0.13145256680189188</v>
      </c>
      <c r="D7" s="172">
        <v>2901.4045921500001</v>
      </c>
      <c r="E7" s="161">
        <v>0.26241741962022103</v>
      </c>
      <c r="F7" s="172">
        <v>1300.1491608499998</v>
      </c>
      <c r="G7" s="161">
        <v>0.11250539507208879</v>
      </c>
      <c r="H7" s="161">
        <v>-0.55188974182791828</v>
      </c>
      <c r="I7" s="161">
        <v>0.37040704410925129</v>
      </c>
    </row>
    <row r="8" spans="1:12" x14ac:dyDescent="0.25">
      <c r="A8" s="146" t="s">
        <v>362</v>
      </c>
      <c r="B8" s="172">
        <v>1078.98380107</v>
      </c>
      <c r="C8" s="161">
        <v>0.14949972633106595</v>
      </c>
      <c r="D8" s="172">
        <v>757.05348771000001</v>
      </c>
      <c r="E8" s="161">
        <v>6.8471671719569735E-2</v>
      </c>
      <c r="F8" s="172">
        <v>1298.4797788199999</v>
      </c>
      <c r="G8" s="161">
        <v>0.11236093896623044</v>
      </c>
      <c r="H8" s="161">
        <v>0.71517574372155956</v>
      </c>
      <c r="I8" s="161">
        <v>0.20342842731497113</v>
      </c>
    </row>
    <row r="9" spans="1:12" x14ac:dyDescent="0.25">
      <c r="A9" s="146" t="s">
        <v>360</v>
      </c>
      <c r="B9" s="172">
        <v>323.73262247000002</v>
      </c>
      <c r="C9" s="161">
        <v>4.4855111277582044E-2</v>
      </c>
      <c r="D9" s="172">
        <v>671.42678478999994</v>
      </c>
      <c r="E9" s="161">
        <v>6.0727168077558548E-2</v>
      </c>
      <c r="F9" s="172">
        <v>107.45053815</v>
      </c>
      <c r="G9" s="161">
        <v>9.2979833462885249E-3</v>
      </c>
      <c r="H9" s="161">
        <v>-0.83996685776602287</v>
      </c>
      <c r="I9" s="161">
        <v>-0.66808863027093501</v>
      </c>
    </row>
    <row r="10" spans="1:12" x14ac:dyDescent="0.25">
      <c r="A10" s="146" t="s">
        <v>640</v>
      </c>
      <c r="B10" s="172">
        <v>167.91531805000002</v>
      </c>
      <c r="C10" s="161">
        <v>2.3265682089364661E-2</v>
      </c>
      <c r="D10" s="172">
        <v>644.59249567999996</v>
      </c>
      <c r="E10" s="161">
        <v>5.8300141896983335E-2</v>
      </c>
      <c r="F10" s="172">
        <v>76.835737120000005</v>
      </c>
      <c r="G10" s="161">
        <v>6.6488024763937678E-3</v>
      </c>
      <c r="H10" s="161">
        <v>-0.88079951653960276</v>
      </c>
      <c r="I10" s="161">
        <v>-0.54241377134443036</v>
      </c>
    </row>
    <row r="11" spans="1:12" x14ac:dyDescent="0.25">
      <c r="A11" s="146" t="s">
        <v>358</v>
      </c>
      <c r="B11" s="172">
        <v>34.397124659999996</v>
      </c>
      <c r="C11" s="161">
        <v>4.7659294960183968E-3</v>
      </c>
      <c r="D11" s="172">
        <v>41.80573776</v>
      </c>
      <c r="E11" s="161">
        <v>3.7811182411376259E-3</v>
      </c>
      <c r="F11" s="172">
        <v>45.117571399999996</v>
      </c>
      <c r="G11" s="161">
        <v>3.9041444996446802E-3</v>
      </c>
      <c r="H11" s="161">
        <v>7.9219595621364158E-2</v>
      </c>
      <c r="I11" s="161">
        <v>0.31166694443116283</v>
      </c>
    </row>
    <row r="12" spans="1:12" x14ac:dyDescent="0.25">
      <c r="A12" s="146" t="s">
        <v>359</v>
      </c>
      <c r="B12" s="172">
        <v>35.982340280000003</v>
      </c>
      <c r="C12" s="161">
        <v>4.9855707002058143E-3</v>
      </c>
      <c r="D12" s="172">
        <v>145.03315327999999</v>
      </c>
      <c r="E12" s="161">
        <v>1.3117517614087365E-2</v>
      </c>
      <c r="F12" s="172">
        <v>18.230254540000001</v>
      </c>
      <c r="G12" s="161">
        <v>1.5775128354861643E-3</v>
      </c>
      <c r="H12" s="161">
        <v>-0.87430284643398193</v>
      </c>
      <c r="I12" s="161">
        <v>-0.4933555072255017</v>
      </c>
    </row>
    <row r="13" spans="1:12" s="2" customFormat="1" ht="14" x14ac:dyDescent="0.3">
      <c r="A13" s="193" t="s">
        <v>302</v>
      </c>
      <c r="B13" s="194">
        <v>7217.2961620049991</v>
      </c>
      <c r="C13" s="195">
        <v>1</v>
      </c>
      <c r="D13" s="194">
        <v>11056.448144139998</v>
      </c>
      <c r="E13" s="195">
        <v>1</v>
      </c>
      <c r="F13" s="194">
        <v>11556.32723228</v>
      </c>
      <c r="G13" s="195">
        <v>1</v>
      </c>
      <c r="H13" s="195"/>
      <c r="I13" s="195"/>
    </row>
    <row r="14" spans="1:12" x14ac:dyDescent="0.25">
      <c r="A14" s="10"/>
      <c r="B14" s="10"/>
      <c r="C14" s="10"/>
      <c r="D14" s="10"/>
      <c r="E14" s="10"/>
      <c r="F14" s="10"/>
      <c r="G14" s="10"/>
      <c r="H14" s="10"/>
      <c r="I14" s="10"/>
      <c r="K14" s="16"/>
    </row>
    <row r="15" spans="1:12" x14ac:dyDescent="0.25">
      <c r="A15" s="10"/>
      <c r="C15" s="17"/>
      <c r="E15" s="17"/>
      <c r="G15" s="17"/>
      <c r="H15" s="10"/>
      <c r="I15" s="10"/>
      <c r="J15" s="6"/>
    </row>
    <row r="16" spans="1:12" x14ac:dyDescent="0.25">
      <c r="A16" s="10"/>
      <c r="B16" s="10"/>
      <c r="C16" s="10"/>
      <c r="D16" s="10"/>
      <c r="E16" s="10"/>
      <c r="F16" s="10"/>
      <c r="G16" s="10"/>
      <c r="H16" s="10"/>
      <c r="I16" s="10"/>
    </row>
    <row r="17" spans="1:9" x14ac:dyDescent="0.25">
      <c r="G17" s="10"/>
      <c r="H17" s="10"/>
      <c r="I17" s="10"/>
    </row>
    <row r="18" spans="1:9" x14ac:dyDescent="0.25">
      <c r="A18" s="10"/>
      <c r="B18" s="10"/>
      <c r="C18" s="10"/>
      <c r="D18" s="10"/>
      <c r="E18" s="10"/>
      <c r="F18" s="10"/>
      <c r="G18" s="10"/>
      <c r="H18" s="10"/>
      <c r="I18" s="10"/>
    </row>
    <row r="19" spans="1:9" x14ac:dyDescent="0.25">
      <c r="A19" s="10"/>
      <c r="B19" s="10"/>
      <c r="C19" s="10"/>
      <c r="D19" s="10"/>
      <c r="E19" s="10"/>
      <c r="F19" s="10"/>
      <c r="G19" s="10"/>
      <c r="H19" s="10"/>
      <c r="I19" s="10"/>
    </row>
    <row r="20" spans="1:9" x14ac:dyDescent="0.25">
      <c r="A20" s="10"/>
      <c r="B20" s="10"/>
      <c r="C20" s="10"/>
      <c r="D20" s="10"/>
      <c r="E20" s="10"/>
      <c r="F20" s="10"/>
      <c r="G20" s="10"/>
      <c r="H20" s="10"/>
      <c r="I20" s="10"/>
    </row>
    <row r="21" spans="1:9" x14ac:dyDescent="0.25">
      <c r="A21" s="10"/>
      <c r="B21" s="10"/>
      <c r="C21" s="10"/>
      <c r="D21" s="10"/>
      <c r="E21" s="10"/>
      <c r="F21" s="10"/>
      <c r="G21" s="10"/>
      <c r="H21" s="10"/>
      <c r="I21" s="10"/>
    </row>
    <row r="22" spans="1:9" x14ac:dyDescent="0.25">
      <c r="A22" s="10"/>
      <c r="B22" s="10"/>
      <c r="C22" s="10"/>
      <c r="D22" s="10"/>
      <c r="E22" s="10"/>
      <c r="F22" s="10"/>
      <c r="G22" s="10"/>
      <c r="H22" s="10"/>
      <c r="I22" s="10"/>
    </row>
    <row r="23" spans="1:9" x14ac:dyDescent="0.25">
      <c r="A23" s="10"/>
      <c r="B23" s="10"/>
      <c r="C23" s="10"/>
      <c r="D23" s="10"/>
      <c r="E23" s="10"/>
      <c r="F23" s="10"/>
      <c r="G23" s="10"/>
      <c r="H23" s="10"/>
      <c r="I23" s="10"/>
    </row>
    <row r="24" spans="1:9" x14ac:dyDescent="0.25">
      <c r="A24" s="10"/>
      <c r="B24" s="10"/>
      <c r="C24" s="10"/>
      <c r="D24" s="10"/>
      <c r="E24" s="10"/>
      <c r="F24" s="10"/>
      <c r="G24" s="10"/>
      <c r="H24" s="10"/>
      <c r="I24" s="10"/>
    </row>
    <row r="25" spans="1:9" x14ac:dyDescent="0.25">
      <c r="A25" s="10"/>
      <c r="B25" s="10"/>
      <c r="C25" s="10"/>
      <c r="D25" s="10"/>
      <c r="E25" s="10"/>
      <c r="F25" s="10"/>
      <c r="G25" s="10"/>
      <c r="H25" s="10"/>
      <c r="I25" s="10"/>
    </row>
    <row r="26" spans="1:9" x14ac:dyDescent="0.25">
      <c r="A26" s="10"/>
      <c r="B26" s="10"/>
      <c r="C26" s="10"/>
      <c r="D26" s="10"/>
      <c r="E26" s="10"/>
      <c r="F26" s="10"/>
      <c r="G26" s="10"/>
      <c r="H26" s="10"/>
      <c r="I26" s="10"/>
    </row>
    <row r="27" spans="1:9" x14ac:dyDescent="0.25">
      <c r="A27" s="10"/>
      <c r="B27" s="10"/>
      <c r="C27" s="10"/>
      <c r="D27" s="10"/>
      <c r="E27" s="10"/>
      <c r="F27" s="10"/>
      <c r="G27" s="10"/>
      <c r="H27" s="10"/>
      <c r="I27" s="10"/>
    </row>
    <row r="28" spans="1:9" x14ac:dyDescent="0.25">
      <c r="A28" s="10"/>
      <c r="B28" s="10"/>
      <c r="C28" s="10"/>
      <c r="D28" s="10"/>
      <c r="E28" s="10"/>
      <c r="F28" s="10"/>
      <c r="G28" s="10"/>
      <c r="H28" s="10"/>
      <c r="I28" s="10"/>
    </row>
    <row r="29" spans="1:9" x14ac:dyDescent="0.25">
      <c r="A29" s="10"/>
      <c r="B29" s="10"/>
      <c r="C29" s="10"/>
      <c r="D29" s="10"/>
      <c r="E29" s="10"/>
      <c r="F29" s="10"/>
      <c r="G29" s="10"/>
      <c r="H29" s="10"/>
      <c r="I29" s="10"/>
    </row>
    <row r="30" spans="1:9" x14ac:dyDescent="0.25">
      <c r="A30" s="10"/>
      <c r="B30" s="10"/>
      <c r="C30" s="10"/>
      <c r="D30" s="10"/>
      <c r="E30" s="10"/>
      <c r="F30" s="10"/>
      <c r="G30" s="10"/>
      <c r="H30" s="10"/>
      <c r="I30" s="10"/>
    </row>
    <row r="31" spans="1:9" x14ac:dyDescent="0.25">
      <c r="A31" s="10"/>
      <c r="B31" s="10"/>
      <c r="C31" s="10"/>
      <c r="D31" s="10"/>
      <c r="E31" s="10"/>
      <c r="F31" s="10"/>
      <c r="G31" s="10"/>
      <c r="H31" s="10"/>
      <c r="I31" s="10"/>
    </row>
    <row r="32" spans="1:9" x14ac:dyDescent="0.25">
      <c r="A32" s="10"/>
      <c r="B32" s="10"/>
      <c r="C32" s="10"/>
      <c r="D32" s="10"/>
      <c r="E32" s="10"/>
      <c r="F32" s="10"/>
      <c r="G32" s="10"/>
      <c r="H32" s="10"/>
      <c r="I32" s="10"/>
    </row>
    <row r="33" spans="1:9" x14ac:dyDescent="0.25">
      <c r="A33" s="10"/>
      <c r="B33" s="10"/>
      <c r="C33" s="10"/>
      <c r="D33" s="10"/>
      <c r="E33" s="10"/>
      <c r="F33" s="10"/>
      <c r="G33" s="10"/>
      <c r="H33" s="10"/>
      <c r="I33" s="10"/>
    </row>
    <row r="34" spans="1:9" x14ac:dyDescent="0.25">
      <c r="A34" s="10"/>
      <c r="B34" s="10"/>
      <c r="C34" s="10"/>
      <c r="D34" s="10"/>
      <c r="E34" s="10"/>
      <c r="F34" s="10"/>
      <c r="G34" s="10"/>
      <c r="H34" s="10"/>
      <c r="I34" s="10"/>
    </row>
    <row r="35" spans="1:9" x14ac:dyDescent="0.25">
      <c r="A35" s="10"/>
      <c r="B35" s="10"/>
      <c r="C35" s="10"/>
      <c r="D35" s="10"/>
      <c r="E35" s="10"/>
      <c r="F35" s="10"/>
      <c r="G35" s="10"/>
      <c r="H35" s="10"/>
      <c r="I35" s="10"/>
    </row>
    <row r="36" spans="1:9" x14ac:dyDescent="0.25">
      <c r="A36" s="10"/>
      <c r="B36" s="10"/>
      <c r="C36" s="10"/>
      <c r="D36" s="10"/>
      <c r="E36" s="10"/>
      <c r="F36" s="10"/>
      <c r="G36" s="10"/>
      <c r="H36" s="10"/>
      <c r="I36" s="10"/>
    </row>
    <row r="37" spans="1:9" x14ac:dyDescent="0.25">
      <c r="A37" s="10"/>
      <c r="B37" s="10"/>
      <c r="C37" s="10"/>
      <c r="D37" s="10"/>
      <c r="E37" s="10"/>
      <c r="F37" s="10"/>
      <c r="G37" s="10"/>
      <c r="H37" s="10"/>
      <c r="I37" s="10"/>
    </row>
    <row r="38" spans="1:9" x14ac:dyDescent="0.25">
      <c r="A38" s="10"/>
      <c r="B38" s="10"/>
      <c r="C38" s="10"/>
      <c r="D38" s="10"/>
      <c r="E38" s="10"/>
      <c r="F38" s="10"/>
      <c r="G38" s="10"/>
      <c r="H38" s="10"/>
      <c r="I38" s="10"/>
    </row>
    <row r="39" spans="1:9" x14ac:dyDescent="0.25">
      <c r="A39" s="10"/>
      <c r="B39" s="10"/>
      <c r="C39" s="10"/>
      <c r="D39" s="10"/>
      <c r="E39" s="10"/>
      <c r="F39" s="10"/>
      <c r="G39" s="10"/>
      <c r="H39" s="10"/>
      <c r="I39" s="10"/>
    </row>
    <row r="40" spans="1:9" x14ac:dyDescent="0.25">
      <c r="A40" s="10"/>
      <c r="B40" s="10"/>
      <c r="C40" s="10"/>
      <c r="D40" s="10"/>
      <c r="E40" s="10"/>
      <c r="F40" s="10"/>
      <c r="G40" s="10"/>
      <c r="H40" s="10"/>
      <c r="I40" s="10"/>
    </row>
    <row r="41" spans="1:9" x14ac:dyDescent="0.25">
      <c r="A41" s="10"/>
      <c r="B41" s="10"/>
      <c r="C41" s="10"/>
      <c r="D41" s="10"/>
      <c r="E41" s="10"/>
      <c r="F41" s="10"/>
      <c r="G41" s="10"/>
      <c r="H41" s="10"/>
      <c r="I41" s="10"/>
    </row>
    <row r="42" spans="1:9" x14ac:dyDescent="0.25">
      <c r="A42" s="10"/>
      <c r="B42" s="10"/>
      <c r="C42" s="10"/>
      <c r="D42" s="10"/>
      <c r="E42" s="10"/>
      <c r="F42" s="10"/>
      <c r="G42" s="10"/>
      <c r="H42" s="10"/>
      <c r="I42" s="10"/>
    </row>
    <row r="43" spans="1:9" x14ac:dyDescent="0.25">
      <c r="A43" s="10"/>
      <c r="B43" s="10"/>
      <c r="C43" s="10"/>
      <c r="D43" s="10"/>
      <c r="E43" s="10"/>
      <c r="F43" s="10"/>
      <c r="G43" s="10"/>
      <c r="H43" s="10"/>
      <c r="I43" s="10"/>
    </row>
    <row r="47" spans="1:9" s="2" customFormat="1" ht="14" x14ac:dyDescent="0.3"/>
  </sheetData>
  <sortState xmlns:xlrd2="http://schemas.microsoft.com/office/spreadsheetml/2017/richdata2" ref="A5:I12">
    <sortCondition descending="1" ref="G5:G12"/>
  </sortState>
  <mergeCells count="7">
    <mergeCell ref="K2:L2"/>
    <mergeCell ref="A3:A4"/>
    <mergeCell ref="I3:I4"/>
    <mergeCell ref="B3:C3"/>
    <mergeCell ref="D3:E3"/>
    <mergeCell ref="F3:G3"/>
    <mergeCell ref="H3:H4"/>
  </mergeCells>
  <hyperlinks>
    <hyperlink ref="K2" location="'Table of Content'!A1" display="Table of Content" xr:uid="{00000000-0004-0000-1300-000000000000}"/>
  </hyperlink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L250"/>
  <sheetViews>
    <sheetView workbookViewId="0"/>
  </sheetViews>
  <sheetFormatPr defaultColWidth="9.1796875" defaultRowHeight="13.5" x14ac:dyDescent="0.25"/>
  <cols>
    <col min="1" max="1" width="26.81640625" style="3" customWidth="1"/>
    <col min="2" max="4" width="10.453125" style="3" customWidth="1"/>
    <col min="5" max="5" width="12.81640625" style="3" bestFit="1" customWidth="1"/>
    <col min="6" max="6" width="13.6328125" style="3" customWidth="1"/>
    <col min="7" max="7" width="17.90625" style="3" bestFit="1" customWidth="1"/>
    <col min="8" max="8" width="10.453125" style="3" customWidth="1"/>
    <col min="9" max="9" width="17.90625" style="3" bestFit="1" customWidth="1"/>
    <col min="10" max="16384" width="9.1796875" style="3"/>
  </cols>
  <sheetData>
    <row r="1" spans="1:12" ht="14" x14ac:dyDescent="0.3">
      <c r="A1" s="12" t="s">
        <v>456</v>
      </c>
      <c r="B1" s="12"/>
      <c r="C1" s="12"/>
      <c r="D1" s="12"/>
      <c r="E1" s="12"/>
      <c r="F1" s="12"/>
      <c r="G1" s="12"/>
      <c r="H1" s="12"/>
      <c r="I1" s="12"/>
    </row>
    <row r="2" spans="1:12" x14ac:dyDescent="0.25">
      <c r="A2" s="10"/>
      <c r="B2" s="10"/>
      <c r="C2" s="10"/>
      <c r="D2" s="10"/>
      <c r="E2" s="10"/>
      <c r="F2" s="10"/>
      <c r="G2" s="10"/>
      <c r="H2" s="10"/>
      <c r="I2" s="10"/>
      <c r="K2" s="251" t="s">
        <v>353</v>
      </c>
      <c r="L2" s="251"/>
    </row>
    <row r="3" spans="1:12" ht="14" x14ac:dyDescent="0.3">
      <c r="A3" s="120" t="s">
        <v>366</v>
      </c>
      <c r="B3" s="120" t="s">
        <v>360</v>
      </c>
      <c r="C3" s="120" t="s">
        <v>359</v>
      </c>
      <c r="D3" s="120" t="s">
        <v>362</v>
      </c>
      <c r="E3" s="120" t="s">
        <v>358</v>
      </c>
      <c r="F3" s="120" t="s">
        <v>364</v>
      </c>
      <c r="G3" s="120" t="s">
        <v>365</v>
      </c>
      <c r="H3" s="120" t="s">
        <v>363</v>
      </c>
      <c r="I3" s="120" t="s">
        <v>361</v>
      </c>
    </row>
    <row r="4" spans="1:12" x14ac:dyDescent="0.25">
      <c r="A4" s="146" t="s">
        <v>219</v>
      </c>
      <c r="B4" s="172">
        <v>0</v>
      </c>
      <c r="C4" s="172">
        <v>0</v>
      </c>
      <c r="D4" s="172">
        <v>33.649651499999997</v>
      </c>
      <c r="E4" s="172">
        <v>0</v>
      </c>
      <c r="F4" s="172">
        <v>55.845068939999997</v>
      </c>
      <c r="G4" s="172">
        <v>217.32689725</v>
      </c>
      <c r="H4" s="172">
        <v>13.313220130000001</v>
      </c>
      <c r="I4" s="172">
        <v>0</v>
      </c>
    </row>
    <row r="5" spans="1:12" x14ac:dyDescent="0.25">
      <c r="A5" s="146" t="s">
        <v>218</v>
      </c>
      <c r="B5" s="172">
        <v>0</v>
      </c>
      <c r="C5" s="172">
        <v>0</v>
      </c>
      <c r="D5" s="172">
        <v>3.5570012200000001</v>
      </c>
      <c r="E5" s="172">
        <v>0</v>
      </c>
      <c r="F5" s="172">
        <v>26.726957110000001</v>
      </c>
      <c r="G5" s="172">
        <v>164.56209318999998</v>
      </c>
      <c r="H5" s="172">
        <v>17.535260999999998</v>
      </c>
      <c r="I5" s="172">
        <v>0</v>
      </c>
    </row>
    <row r="6" spans="1:12" x14ac:dyDescent="0.25">
      <c r="A6" s="146" t="s">
        <v>37</v>
      </c>
      <c r="B6" s="172">
        <v>0</v>
      </c>
      <c r="C6" s="172">
        <v>0</v>
      </c>
      <c r="D6" s="172">
        <v>13.5062281</v>
      </c>
      <c r="E6" s="172">
        <v>0</v>
      </c>
      <c r="F6" s="172">
        <v>30.77093288</v>
      </c>
      <c r="G6" s="172">
        <v>163.48063181999999</v>
      </c>
      <c r="H6" s="172">
        <v>2.8152162999999999</v>
      </c>
      <c r="I6" s="172">
        <v>0</v>
      </c>
    </row>
    <row r="7" spans="1:12" x14ac:dyDescent="0.25">
      <c r="A7" s="146" t="s">
        <v>210</v>
      </c>
      <c r="B7" s="172">
        <v>1.355782E-2</v>
      </c>
      <c r="C7" s="172">
        <v>0</v>
      </c>
      <c r="D7" s="172">
        <v>7.3454378700000005</v>
      </c>
      <c r="E7" s="172">
        <v>4.1769000000000002E-4</v>
      </c>
      <c r="F7" s="172">
        <v>9.3723703300000007</v>
      </c>
      <c r="G7" s="172">
        <v>105.77111481999999</v>
      </c>
      <c r="H7" s="172">
        <v>31.40776301</v>
      </c>
      <c r="I7" s="172">
        <v>2.1093819999999999E-2</v>
      </c>
    </row>
    <row r="8" spans="1:12" x14ac:dyDescent="0.25">
      <c r="A8" s="146" t="s">
        <v>35</v>
      </c>
      <c r="B8" s="172">
        <v>0.23063618</v>
      </c>
      <c r="C8" s="172">
        <v>5.6056099999999996E-3</v>
      </c>
      <c r="D8" s="172">
        <v>0.44338846999999998</v>
      </c>
      <c r="E8" s="172">
        <v>0</v>
      </c>
      <c r="F8" s="172">
        <v>1.6759971299999998</v>
      </c>
      <c r="G8" s="172">
        <v>102.29544126</v>
      </c>
      <c r="H8" s="172">
        <v>0.38338395000000003</v>
      </c>
      <c r="I8" s="172">
        <v>0</v>
      </c>
    </row>
    <row r="9" spans="1:12" x14ac:dyDescent="0.25">
      <c r="A9" s="146" t="s">
        <v>107</v>
      </c>
      <c r="B9" s="172">
        <v>8.5401289999999991E-2</v>
      </c>
      <c r="C9" s="172">
        <v>0.11214952</v>
      </c>
      <c r="D9" s="172">
        <v>2.67972228</v>
      </c>
      <c r="E9" s="172">
        <v>9.0083999999999997E-3</v>
      </c>
      <c r="F9" s="172">
        <v>3.6822749300000002</v>
      </c>
      <c r="G9" s="172">
        <v>101.47525229</v>
      </c>
      <c r="H9" s="172">
        <v>1.5160870800000001</v>
      </c>
      <c r="I9" s="172">
        <v>7.3101599999999996E-3</v>
      </c>
    </row>
    <row r="10" spans="1:12" x14ac:dyDescent="0.25">
      <c r="A10" s="146" t="s">
        <v>26</v>
      </c>
      <c r="B10" s="172">
        <v>6.9495739299999997</v>
      </c>
      <c r="C10" s="172">
        <v>0</v>
      </c>
      <c r="D10" s="172">
        <v>9.6262800000000009E-3</v>
      </c>
      <c r="E10" s="172">
        <v>0</v>
      </c>
      <c r="F10" s="172">
        <v>2.1030200000000002E-2</v>
      </c>
      <c r="G10" s="172">
        <v>94.235112799999996</v>
      </c>
      <c r="H10" s="172">
        <v>0.35402034000000004</v>
      </c>
      <c r="I10" s="172">
        <v>1.95991249</v>
      </c>
    </row>
    <row r="11" spans="1:12" x14ac:dyDescent="0.25">
      <c r="A11" s="146" t="s">
        <v>108</v>
      </c>
      <c r="B11" s="172">
        <v>8.2532999999999999E-4</v>
      </c>
      <c r="C11" s="172">
        <v>0.50501224</v>
      </c>
      <c r="D11" s="172">
        <v>16.827729429999998</v>
      </c>
      <c r="E11" s="172">
        <v>0</v>
      </c>
      <c r="F11" s="172">
        <v>25.116792670000002</v>
      </c>
      <c r="G11" s="172">
        <v>89.486418790000002</v>
      </c>
      <c r="H11" s="172">
        <v>0.51242162000000002</v>
      </c>
      <c r="I11" s="172">
        <v>3.8132999999999998E-4</v>
      </c>
    </row>
    <row r="12" spans="1:12" x14ac:dyDescent="0.25">
      <c r="A12" s="146" t="s">
        <v>33</v>
      </c>
      <c r="B12" s="172">
        <v>12.933930890000001</v>
      </c>
      <c r="C12" s="172">
        <v>0</v>
      </c>
      <c r="D12" s="172">
        <v>1.4339246699999999</v>
      </c>
      <c r="E12" s="172">
        <v>0</v>
      </c>
      <c r="F12" s="172">
        <v>1.48976467</v>
      </c>
      <c r="G12" s="172">
        <v>86.046536060000008</v>
      </c>
      <c r="H12" s="172">
        <v>0</v>
      </c>
      <c r="I12" s="172">
        <v>13.320454609999999</v>
      </c>
    </row>
    <row r="13" spans="1:12" x14ac:dyDescent="0.25">
      <c r="A13" s="146" t="s">
        <v>251</v>
      </c>
      <c r="B13" s="172">
        <v>2.769773E-2</v>
      </c>
      <c r="C13" s="172">
        <v>0.45392940000000004</v>
      </c>
      <c r="D13" s="172">
        <v>6.2100522099999997</v>
      </c>
      <c r="E13" s="172">
        <v>1.1008180000000001E-2</v>
      </c>
      <c r="F13" s="172">
        <v>8.0105333099999996</v>
      </c>
      <c r="G13" s="172">
        <v>83.130909629999991</v>
      </c>
      <c r="H13" s="172">
        <v>7.1895010800000003</v>
      </c>
      <c r="I13" s="172">
        <v>1.5341219999999999E-2</v>
      </c>
    </row>
    <row r="14" spans="1:12" x14ac:dyDescent="0.25">
      <c r="A14" s="146" t="s">
        <v>105</v>
      </c>
      <c r="B14" s="172">
        <v>2.1975014500000003</v>
      </c>
      <c r="C14" s="172">
        <v>0.84772175000000005</v>
      </c>
      <c r="D14" s="172">
        <v>14.82220105</v>
      </c>
      <c r="E14" s="172">
        <v>1.7111000000000001E-2</v>
      </c>
      <c r="F14" s="172">
        <v>21.866186579999997</v>
      </c>
      <c r="G14" s="172">
        <v>79.282765069999996</v>
      </c>
      <c r="H14" s="172">
        <v>44.451263529999999</v>
      </c>
      <c r="I14" s="172">
        <v>0.17916445</v>
      </c>
    </row>
    <row r="15" spans="1:12" x14ac:dyDescent="0.25">
      <c r="A15" s="146" t="s">
        <v>134</v>
      </c>
      <c r="B15" s="172">
        <v>0.25468314000000003</v>
      </c>
      <c r="C15" s="172">
        <v>0</v>
      </c>
      <c r="D15" s="172">
        <v>6.3210805900000002</v>
      </c>
      <c r="E15" s="172">
        <v>1.65130855</v>
      </c>
      <c r="F15" s="172">
        <v>16.75306574</v>
      </c>
      <c r="G15" s="172">
        <v>75.577622959999999</v>
      </c>
      <c r="H15" s="172">
        <v>2.3336014199999999</v>
      </c>
      <c r="I15" s="172">
        <v>0</v>
      </c>
    </row>
    <row r="16" spans="1:12" x14ac:dyDescent="0.25">
      <c r="A16" s="146" t="s">
        <v>176</v>
      </c>
      <c r="B16" s="172">
        <v>0.11808450999999999</v>
      </c>
      <c r="C16" s="172">
        <v>0.26130697000000003</v>
      </c>
      <c r="D16" s="172">
        <v>6.0902060999999996</v>
      </c>
      <c r="E16" s="172">
        <v>5.6679849999999997E-2</v>
      </c>
      <c r="F16" s="172">
        <v>12.741197720000001</v>
      </c>
      <c r="G16" s="172">
        <v>66.366803200000007</v>
      </c>
      <c r="H16" s="172">
        <v>3.0086443199999997</v>
      </c>
      <c r="I16" s="172">
        <v>2.0277061199999999</v>
      </c>
    </row>
    <row r="17" spans="1:9" x14ac:dyDescent="0.25">
      <c r="A17" s="146" t="s">
        <v>109</v>
      </c>
      <c r="B17" s="172">
        <v>7.1764899999999998E-3</v>
      </c>
      <c r="C17" s="172">
        <v>0</v>
      </c>
      <c r="D17" s="172">
        <v>2.2385100000000004E-3</v>
      </c>
      <c r="E17" s="172">
        <v>0</v>
      </c>
      <c r="F17" s="172">
        <v>2.2385100000000004E-3</v>
      </c>
      <c r="G17" s="172">
        <v>62.044770890000002</v>
      </c>
      <c r="H17" s="172">
        <v>0</v>
      </c>
      <c r="I17" s="172">
        <v>7.1764899999999998E-3</v>
      </c>
    </row>
    <row r="18" spans="1:9" x14ac:dyDescent="0.25">
      <c r="A18" s="146" t="s">
        <v>169</v>
      </c>
      <c r="B18" s="172">
        <v>0.99515741000000002</v>
      </c>
      <c r="C18" s="172">
        <v>0</v>
      </c>
      <c r="D18" s="172">
        <v>0.70579968000000004</v>
      </c>
      <c r="E18" s="172">
        <v>0</v>
      </c>
      <c r="F18" s="172">
        <v>3.4558314700000001</v>
      </c>
      <c r="G18" s="172">
        <v>61.894201950000003</v>
      </c>
      <c r="H18" s="172">
        <v>0.27349840999999997</v>
      </c>
      <c r="I18" s="172">
        <v>0.99515741000000002</v>
      </c>
    </row>
    <row r="19" spans="1:9" x14ac:dyDescent="0.25">
      <c r="A19" s="146" t="s">
        <v>123</v>
      </c>
      <c r="B19" s="172">
        <v>7.9106078699999998</v>
      </c>
      <c r="C19" s="172">
        <v>0.11587278999999999</v>
      </c>
      <c r="D19" s="172">
        <v>9.2977224199999995</v>
      </c>
      <c r="E19" s="172">
        <v>0</v>
      </c>
      <c r="F19" s="172">
        <v>124.53004806</v>
      </c>
      <c r="G19" s="172">
        <v>60.364867159999996</v>
      </c>
      <c r="H19" s="172">
        <v>1.8304140099999999</v>
      </c>
      <c r="I19" s="172">
        <v>0</v>
      </c>
    </row>
    <row r="20" spans="1:9" x14ac:dyDescent="0.25">
      <c r="A20" s="146" t="s">
        <v>230</v>
      </c>
      <c r="B20" s="172">
        <v>1.2531819999999999E-2</v>
      </c>
      <c r="C20" s="172">
        <v>0</v>
      </c>
      <c r="D20" s="172">
        <v>0.70586156000000011</v>
      </c>
      <c r="E20" s="172">
        <v>1.8035099999999999E-3</v>
      </c>
      <c r="F20" s="172">
        <v>2.0250241399999998</v>
      </c>
      <c r="G20" s="172">
        <v>59.221042859999997</v>
      </c>
      <c r="H20" s="172">
        <v>9.9739911800000005</v>
      </c>
      <c r="I20" s="172">
        <v>1.2531819999999999E-2</v>
      </c>
    </row>
    <row r="21" spans="1:9" x14ac:dyDescent="0.25">
      <c r="A21" s="146" t="s">
        <v>80</v>
      </c>
      <c r="B21" s="172">
        <v>3.6568059999999999E-2</v>
      </c>
      <c r="C21" s="172">
        <v>6.875038E-2</v>
      </c>
      <c r="D21" s="172">
        <v>8.4069898699999985</v>
      </c>
      <c r="E21" s="172">
        <v>0</v>
      </c>
      <c r="F21" s="172">
        <v>9.9981071199999985</v>
      </c>
      <c r="G21" s="172">
        <v>59.126265220000001</v>
      </c>
      <c r="H21" s="172">
        <v>520.96023450999996</v>
      </c>
      <c r="I21" s="172">
        <v>0</v>
      </c>
    </row>
    <row r="22" spans="1:9" x14ac:dyDescent="0.25">
      <c r="A22" s="146" t="s">
        <v>135</v>
      </c>
      <c r="B22" s="172">
        <v>0</v>
      </c>
      <c r="C22" s="172">
        <v>1.35994E-3</v>
      </c>
      <c r="D22" s="172">
        <v>2.4821172799999998</v>
      </c>
      <c r="E22" s="172">
        <v>0</v>
      </c>
      <c r="F22" s="172">
        <v>2.6259072900000002</v>
      </c>
      <c r="G22" s="172">
        <v>58.787289149999999</v>
      </c>
      <c r="H22" s="172">
        <v>0.64850419999999998</v>
      </c>
      <c r="I22" s="172">
        <v>2.61094E-3</v>
      </c>
    </row>
    <row r="23" spans="1:9" x14ac:dyDescent="0.25">
      <c r="A23" s="146" t="s">
        <v>213</v>
      </c>
      <c r="B23" s="172">
        <v>6.3902557800000004</v>
      </c>
      <c r="C23" s="172">
        <v>1.51183E-3</v>
      </c>
      <c r="D23" s="172">
        <v>4.0045222799999998</v>
      </c>
      <c r="E23" s="172">
        <v>2.6998299999999999E-3</v>
      </c>
      <c r="F23" s="172">
        <v>5.2679028800000003</v>
      </c>
      <c r="G23" s="172">
        <v>57.337551240000003</v>
      </c>
      <c r="H23" s="172">
        <v>12.83822153</v>
      </c>
      <c r="I23" s="172">
        <v>5.9261771900000006</v>
      </c>
    </row>
    <row r="24" spans="1:9" x14ac:dyDescent="0.25">
      <c r="A24" s="146" t="s">
        <v>88</v>
      </c>
      <c r="B24" s="172">
        <v>0</v>
      </c>
      <c r="C24" s="172">
        <v>0</v>
      </c>
      <c r="D24" s="172">
        <v>0.22737639000000001</v>
      </c>
      <c r="E24" s="172">
        <v>0</v>
      </c>
      <c r="F24" s="172">
        <v>0.22737639000000001</v>
      </c>
      <c r="G24" s="172">
        <v>56.167744939999999</v>
      </c>
      <c r="H24" s="172">
        <v>2.7261529999999999E-2</v>
      </c>
      <c r="I24" s="172">
        <v>0</v>
      </c>
    </row>
    <row r="25" spans="1:9" x14ac:dyDescent="0.25">
      <c r="A25" s="146" t="s">
        <v>190</v>
      </c>
      <c r="B25" s="172">
        <v>2.0363899999999999E-3</v>
      </c>
      <c r="C25" s="172">
        <v>3.765785E-2</v>
      </c>
      <c r="D25" s="172">
        <v>14.357179329999999</v>
      </c>
      <c r="E25" s="172">
        <v>0.36438457000000002</v>
      </c>
      <c r="F25" s="172">
        <v>20.08692594</v>
      </c>
      <c r="G25" s="172">
        <v>55.377833580000001</v>
      </c>
      <c r="H25" s="172">
        <v>16.460726399999999</v>
      </c>
      <c r="I25" s="172">
        <v>2.0363899999999999E-3</v>
      </c>
    </row>
    <row r="26" spans="1:9" x14ac:dyDescent="0.25">
      <c r="A26" s="146" t="s">
        <v>221</v>
      </c>
      <c r="B26" s="172">
        <v>3.6681999999999999E-2</v>
      </c>
      <c r="C26" s="172">
        <v>0.38420621999999999</v>
      </c>
      <c r="D26" s="172">
        <v>6.55877468</v>
      </c>
      <c r="E26" s="172">
        <v>0.24825137999999999</v>
      </c>
      <c r="F26" s="172">
        <v>30.036581010000003</v>
      </c>
      <c r="G26" s="172">
        <v>53.540610749999999</v>
      </c>
      <c r="H26" s="172">
        <v>9.8463192399999997</v>
      </c>
      <c r="I26" s="172">
        <v>4.8354000000000001E-2</v>
      </c>
    </row>
    <row r="27" spans="1:9" x14ac:dyDescent="0.25">
      <c r="A27" s="146" t="s">
        <v>20</v>
      </c>
      <c r="B27" s="172">
        <v>1.2548245</v>
      </c>
      <c r="C27" s="172">
        <v>0</v>
      </c>
      <c r="D27" s="172">
        <v>32.930757390000004</v>
      </c>
      <c r="E27" s="172">
        <v>0</v>
      </c>
      <c r="F27" s="172">
        <v>33.682738549999996</v>
      </c>
      <c r="G27" s="172">
        <v>51.932747469999995</v>
      </c>
      <c r="H27" s="172">
        <v>1.1897723999999998</v>
      </c>
      <c r="I27" s="172">
        <v>1.3376997099999999</v>
      </c>
    </row>
    <row r="28" spans="1:9" x14ac:dyDescent="0.25">
      <c r="A28" s="146" t="s">
        <v>215</v>
      </c>
      <c r="B28" s="172">
        <v>5.5535899999999999E-2</v>
      </c>
      <c r="C28" s="172">
        <v>0</v>
      </c>
      <c r="D28" s="172">
        <v>1.73889534</v>
      </c>
      <c r="E28" s="172">
        <v>0</v>
      </c>
      <c r="F28" s="172">
        <v>2.0161160300000001</v>
      </c>
      <c r="G28" s="172">
        <v>50.147433619999994</v>
      </c>
      <c r="H28" s="172">
        <v>8.3216137999999997</v>
      </c>
      <c r="I28" s="172">
        <v>1.549761E-2</v>
      </c>
    </row>
    <row r="29" spans="1:9" x14ac:dyDescent="0.25">
      <c r="A29" s="146" t="s">
        <v>160</v>
      </c>
      <c r="B29" s="172">
        <v>0</v>
      </c>
      <c r="C29" s="172">
        <v>2.3015620000000001E-2</v>
      </c>
      <c r="D29" s="172">
        <v>0.16230367000000001</v>
      </c>
      <c r="E29" s="172">
        <v>1.49033E-3</v>
      </c>
      <c r="F29" s="172">
        <v>1.4445225900000001</v>
      </c>
      <c r="G29" s="172">
        <v>46.478439000000002</v>
      </c>
      <c r="H29" s="172">
        <v>16.002705819999999</v>
      </c>
      <c r="I29" s="172">
        <v>1.8467900000000002E-2</v>
      </c>
    </row>
    <row r="30" spans="1:9" x14ac:dyDescent="0.25">
      <c r="A30" s="146" t="s">
        <v>13</v>
      </c>
      <c r="B30" s="172">
        <v>0</v>
      </c>
      <c r="C30" s="172">
        <v>0</v>
      </c>
      <c r="D30" s="172">
        <v>0</v>
      </c>
      <c r="E30" s="172">
        <v>0</v>
      </c>
      <c r="F30" s="172">
        <v>0</v>
      </c>
      <c r="G30" s="172">
        <v>45.75294762</v>
      </c>
      <c r="H30" s="172">
        <v>0</v>
      </c>
      <c r="I30" s="172">
        <v>0</v>
      </c>
    </row>
    <row r="31" spans="1:9" x14ac:dyDescent="0.25">
      <c r="A31" s="146" t="s">
        <v>212</v>
      </c>
      <c r="B31" s="172">
        <v>8.5070200000000006E-3</v>
      </c>
      <c r="C31" s="172">
        <v>1.715527E-2</v>
      </c>
      <c r="D31" s="172">
        <v>5.4940237400000003</v>
      </c>
      <c r="E31" s="172">
        <v>1.075598E-2</v>
      </c>
      <c r="F31" s="172">
        <v>8.5513603299999996</v>
      </c>
      <c r="G31" s="172">
        <v>43.659454909999994</v>
      </c>
      <c r="H31" s="172">
        <v>10.573665400000001</v>
      </c>
      <c r="I31" s="172">
        <v>0</v>
      </c>
    </row>
    <row r="32" spans="1:9" x14ac:dyDescent="0.25">
      <c r="A32" s="146" t="s">
        <v>239</v>
      </c>
      <c r="B32" s="172">
        <v>2.5698180000000001E-2</v>
      </c>
      <c r="C32" s="172">
        <v>0</v>
      </c>
      <c r="D32" s="172">
        <v>7.0806580000000008E-2</v>
      </c>
      <c r="E32" s="172">
        <v>1.77009E-3</v>
      </c>
      <c r="F32" s="172">
        <v>0.15855433999999999</v>
      </c>
      <c r="G32" s="172">
        <v>42.96132033</v>
      </c>
      <c r="H32" s="172">
        <v>22.305894780000003</v>
      </c>
      <c r="I32" s="172">
        <v>4.7407680000000001E-2</v>
      </c>
    </row>
    <row r="33" spans="1:9" x14ac:dyDescent="0.25">
      <c r="A33" s="146" t="s">
        <v>217</v>
      </c>
      <c r="B33" s="172">
        <v>0.22824357999999997</v>
      </c>
      <c r="C33" s="172">
        <v>0.28276122999999997</v>
      </c>
      <c r="D33" s="172">
        <v>7.8148401600000001</v>
      </c>
      <c r="E33" s="172">
        <v>2.0475759999999999E-2</v>
      </c>
      <c r="F33" s="172">
        <v>12.200500980000001</v>
      </c>
      <c r="G33" s="172">
        <v>40.23287827</v>
      </c>
      <c r="H33" s="172">
        <v>41.645670430000003</v>
      </c>
      <c r="I33" s="172">
        <v>0.22785384</v>
      </c>
    </row>
    <row r="34" spans="1:9" x14ac:dyDescent="0.25">
      <c r="A34" s="146" t="s">
        <v>39</v>
      </c>
      <c r="B34" s="172">
        <v>2.8812806900000001</v>
      </c>
      <c r="C34" s="172">
        <v>6.2603595199999997</v>
      </c>
      <c r="D34" s="172">
        <v>0.20092342000000002</v>
      </c>
      <c r="E34" s="172">
        <v>0</v>
      </c>
      <c r="F34" s="172">
        <v>6.5067574600000002</v>
      </c>
      <c r="G34" s="172">
        <v>39.510715779999998</v>
      </c>
      <c r="H34" s="172">
        <v>0.43842430999999998</v>
      </c>
      <c r="I34" s="172">
        <v>5.26208879</v>
      </c>
    </row>
    <row r="35" spans="1:9" x14ac:dyDescent="0.25">
      <c r="A35" s="146" t="s">
        <v>104</v>
      </c>
      <c r="B35" s="172">
        <v>0</v>
      </c>
      <c r="C35" s="172">
        <v>5.300171E-2</v>
      </c>
      <c r="D35" s="172">
        <v>7.16604961</v>
      </c>
      <c r="E35" s="172">
        <v>4.9943870000000001E-2</v>
      </c>
      <c r="F35" s="172">
        <v>12.7292919</v>
      </c>
      <c r="G35" s="172">
        <v>39.035593720000001</v>
      </c>
      <c r="H35" s="172">
        <v>22.331405800000002</v>
      </c>
      <c r="I35" s="172">
        <v>0</v>
      </c>
    </row>
    <row r="36" spans="1:9" x14ac:dyDescent="0.25">
      <c r="A36" s="146" t="s">
        <v>143</v>
      </c>
      <c r="B36" s="172">
        <v>3.63E-3</v>
      </c>
      <c r="C36" s="172">
        <v>0</v>
      </c>
      <c r="D36" s="172">
        <v>0.63109749999999998</v>
      </c>
      <c r="E36" s="172">
        <v>0</v>
      </c>
      <c r="F36" s="172">
        <v>1.3699991999999999</v>
      </c>
      <c r="G36" s="172">
        <v>38.91516275</v>
      </c>
      <c r="H36" s="172">
        <v>4.4392125599999996</v>
      </c>
      <c r="I36" s="172">
        <v>4.3200000000000001E-3</v>
      </c>
    </row>
    <row r="37" spans="1:9" x14ac:dyDescent="0.25">
      <c r="A37" s="146" t="s">
        <v>157</v>
      </c>
      <c r="B37" s="172">
        <v>0</v>
      </c>
      <c r="C37" s="172">
        <v>0</v>
      </c>
      <c r="D37" s="172">
        <v>1.295076E-2</v>
      </c>
      <c r="E37" s="172">
        <v>0</v>
      </c>
      <c r="F37" s="172">
        <v>2.0489360000000002E-2</v>
      </c>
      <c r="G37" s="172">
        <v>37.284810719999996</v>
      </c>
      <c r="H37" s="172">
        <v>0.52539899999999995</v>
      </c>
      <c r="I37" s="172">
        <v>0</v>
      </c>
    </row>
    <row r="38" spans="1:9" x14ac:dyDescent="0.25">
      <c r="A38" s="146" t="s">
        <v>185</v>
      </c>
      <c r="B38" s="172">
        <v>3.46084397</v>
      </c>
      <c r="C38" s="172">
        <v>0.4948786</v>
      </c>
      <c r="D38" s="172">
        <v>109.78817553</v>
      </c>
      <c r="E38" s="172">
        <v>0</v>
      </c>
      <c r="F38" s="172">
        <v>250.69877869999999</v>
      </c>
      <c r="G38" s="172">
        <v>37.189922619999997</v>
      </c>
      <c r="H38" s="172">
        <v>32.921350500000003</v>
      </c>
      <c r="I38" s="172">
        <v>3.46084397</v>
      </c>
    </row>
    <row r="39" spans="1:9" x14ac:dyDescent="0.25">
      <c r="A39" s="146" t="s">
        <v>76</v>
      </c>
      <c r="B39" s="172">
        <v>0.38869700000000001</v>
      </c>
      <c r="C39" s="172">
        <v>0</v>
      </c>
      <c r="D39" s="172">
        <v>0</v>
      </c>
      <c r="E39" s="172">
        <v>0</v>
      </c>
      <c r="F39" s="172">
        <v>0</v>
      </c>
      <c r="G39" s="172">
        <v>36.090766259999995</v>
      </c>
      <c r="H39" s="172">
        <v>0</v>
      </c>
      <c r="I39" s="172">
        <v>0.38869700000000001</v>
      </c>
    </row>
    <row r="40" spans="1:9" x14ac:dyDescent="0.25">
      <c r="A40" s="146" t="s">
        <v>241</v>
      </c>
      <c r="B40" s="172">
        <v>9.3300000000000002E-4</v>
      </c>
      <c r="C40" s="172">
        <v>1.9439959999999999E-2</v>
      </c>
      <c r="D40" s="172">
        <v>4.5288161699999998</v>
      </c>
      <c r="E40" s="172">
        <v>1.4042799999999999E-3</v>
      </c>
      <c r="F40" s="172">
        <v>9.41843918</v>
      </c>
      <c r="G40" s="172">
        <v>35.260976399999997</v>
      </c>
      <c r="H40" s="172">
        <v>6.4008411699999996</v>
      </c>
      <c r="I40" s="172">
        <v>3.5E-4</v>
      </c>
    </row>
    <row r="41" spans="1:9" x14ac:dyDescent="0.25">
      <c r="A41" s="146" t="s">
        <v>27</v>
      </c>
      <c r="B41" s="172">
        <v>0.13322289000000001</v>
      </c>
      <c r="C41" s="172">
        <v>0</v>
      </c>
      <c r="D41" s="172">
        <v>0.29767347999999999</v>
      </c>
      <c r="E41" s="172">
        <v>8.5928700000000007E-3</v>
      </c>
      <c r="F41" s="172">
        <v>0.43615537999999998</v>
      </c>
      <c r="G41" s="172">
        <v>31.732816230000001</v>
      </c>
      <c r="H41" s="172">
        <v>0.11483827000000001</v>
      </c>
      <c r="I41" s="172">
        <v>1.4802889999999999E-2</v>
      </c>
    </row>
    <row r="42" spans="1:9" x14ac:dyDescent="0.25">
      <c r="A42" s="146" t="s">
        <v>129</v>
      </c>
      <c r="B42" s="172">
        <v>0</v>
      </c>
      <c r="C42" s="172">
        <v>0</v>
      </c>
      <c r="D42" s="172">
        <v>16.597022089999999</v>
      </c>
      <c r="E42" s="172">
        <v>0.18167770000000003</v>
      </c>
      <c r="F42" s="172">
        <v>48.564037310000003</v>
      </c>
      <c r="G42" s="172">
        <v>31.544949190000001</v>
      </c>
      <c r="H42" s="172">
        <v>9.94268383</v>
      </c>
      <c r="I42" s="172">
        <v>0</v>
      </c>
    </row>
    <row r="43" spans="1:9" x14ac:dyDescent="0.25">
      <c r="A43" s="146" t="s">
        <v>5</v>
      </c>
      <c r="B43" s="172">
        <v>0</v>
      </c>
      <c r="C43" s="172">
        <v>0</v>
      </c>
      <c r="D43" s="172">
        <v>0.85384621999999999</v>
      </c>
      <c r="E43" s="172">
        <v>0</v>
      </c>
      <c r="F43" s="172">
        <v>0.85384621999999999</v>
      </c>
      <c r="G43" s="172">
        <v>31.330790649999997</v>
      </c>
      <c r="H43" s="172">
        <v>1.4656700000000001E-3</v>
      </c>
      <c r="I43" s="172">
        <v>6.2962000000000001E-4</v>
      </c>
    </row>
    <row r="44" spans="1:9" x14ac:dyDescent="0.25">
      <c r="A44" s="146" t="s">
        <v>149</v>
      </c>
      <c r="B44" s="172">
        <v>1.37161844</v>
      </c>
      <c r="C44" s="172">
        <v>0</v>
      </c>
      <c r="D44" s="172">
        <v>1.2155299900000001</v>
      </c>
      <c r="E44" s="172">
        <v>3.7905960000000002E-2</v>
      </c>
      <c r="F44" s="172">
        <v>1.35468096</v>
      </c>
      <c r="G44" s="172">
        <v>30.44303914</v>
      </c>
      <c r="H44" s="172">
        <v>2.3033047</v>
      </c>
      <c r="I44" s="172">
        <v>1.37161844</v>
      </c>
    </row>
    <row r="45" spans="1:9" x14ac:dyDescent="0.25">
      <c r="A45" s="146" t="s">
        <v>36</v>
      </c>
      <c r="B45" s="172">
        <v>1.8854349999999999E-2</v>
      </c>
      <c r="C45" s="172">
        <v>2.0154580000000002E-2</v>
      </c>
      <c r="D45" s="172">
        <v>4.2490700599999993</v>
      </c>
      <c r="E45" s="172">
        <v>0</v>
      </c>
      <c r="F45" s="172">
        <v>4.3181485899999998</v>
      </c>
      <c r="G45" s="172">
        <v>28.972559879999999</v>
      </c>
      <c r="H45" s="172">
        <v>1.9607070000000001E-2</v>
      </c>
      <c r="I45" s="172">
        <v>0.10713765</v>
      </c>
    </row>
    <row r="46" spans="1:9" x14ac:dyDescent="0.25">
      <c r="A46" s="146" t="s">
        <v>196</v>
      </c>
      <c r="B46" s="172">
        <v>0</v>
      </c>
      <c r="C46" s="172">
        <v>5.8511199999999996E-3</v>
      </c>
      <c r="D46" s="172">
        <v>2.56376304</v>
      </c>
      <c r="E46" s="172">
        <v>4.8599320000000001E-2</v>
      </c>
      <c r="F46" s="172">
        <v>8.5302764600000014</v>
      </c>
      <c r="G46" s="172">
        <v>28.451489280000001</v>
      </c>
      <c r="H46" s="172">
        <v>17.43853477</v>
      </c>
      <c r="I46" s="172">
        <v>0</v>
      </c>
    </row>
    <row r="47" spans="1:9" x14ac:dyDescent="0.25">
      <c r="A47" s="146" t="s">
        <v>257</v>
      </c>
      <c r="B47" s="172">
        <v>6.92116E-3</v>
      </c>
      <c r="C47" s="172">
        <v>0.22293357999999999</v>
      </c>
      <c r="D47" s="172">
        <v>0.92267213000000003</v>
      </c>
      <c r="E47" s="172">
        <v>0.11908969</v>
      </c>
      <c r="F47" s="172">
        <v>2.2960359299999999</v>
      </c>
      <c r="G47" s="172">
        <v>28.394646079999998</v>
      </c>
      <c r="H47" s="172">
        <v>4.1235263</v>
      </c>
      <c r="I47" s="172">
        <v>6.92116E-3</v>
      </c>
    </row>
    <row r="48" spans="1:9" x14ac:dyDescent="0.25">
      <c r="A48" s="146" t="s">
        <v>220</v>
      </c>
      <c r="B48" s="172">
        <v>0</v>
      </c>
      <c r="C48" s="172">
        <v>0</v>
      </c>
      <c r="D48" s="172">
        <v>2.94</v>
      </c>
      <c r="E48" s="172">
        <v>0</v>
      </c>
      <c r="F48" s="172">
        <v>6.5564086100000001</v>
      </c>
      <c r="G48" s="172">
        <v>28.072322289999999</v>
      </c>
      <c r="H48" s="172">
        <v>0</v>
      </c>
      <c r="I48" s="172">
        <v>0</v>
      </c>
    </row>
    <row r="49" spans="1:9" x14ac:dyDescent="0.25">
      <c r="A49" s="146" t="s">
        <v>236</v>
      </c>
      <c r="B49" s="172">
        <v>1.0073177600000001</v>
      </c>
      <c r="C49" s="172">
        <v>1.1708000000000001E-3</v>
      </c>
      <c r="D49" s="172">
        <v>4.826565E-2</v>
      </c>
      <c r="E49" s="172">
        <v>6.3999999999999997E-5</v>
      </c>
      <c r="F49" s="172">
        <v>0.15593155</v>
      </c>
      <c r="G49" s="172">
        <v>27.151280249999999</v>
      </c>
      <c r="H49" s="172">
        <v>18.627336530000001</v>
      </c>
      <c r="I49" s="172">
        <v>0.81407180000000001</v>
      </c>
    </row>
    <row r="50" spans="1:9" x14ac:dyDescent="0.25">
      <c r="A50" s="146" t="s">
        <v>97</v>
      </c>
      <c r="B50" s="172">
        <v>15.068686</v>
      </c>
      <c r="C50" s="172">
        <v>0</v>
      </c>
      <c r="D50" s="172">
        <v>1.21084393</v>
      </c>
      <c r="E50" s="172">
        <v>0</v>
      </c>
      <c r="F50" s="172">
        <v>1.2424415200000001</v>
      </c>
      <c r="G50" s="172">
        <v>25.806841030000001</v>
      </c>
      <c r="H50" s="172">
        <v>6.1656784599999996</v>
      </c>
      <c r="I50" s="172">
        <v>15.068686</v>
      </c>
    </row>
    <row r="51" spans="1:9" x14ac:dyDescent="0.25">
      <c r="A51" s="146" t="s">
        <v>23</v>
      </c>
      <c r="B51" s="172">
        <v>2.0000000000000001E-4</v>
      </c>
      <c r="C51" s="172">
        <v>2.8045999999999995E-4</v>
      </c>
      <c r="D51" s="172">
        <v>1.61954E-3</v>
      </c>
      <c r="E51" s="172">
        <v>0</v>
      </c>
      <c r="F51" s="172">
        <v>1.9E-3</v>
      </c>
      <c r="G51" s="172">
        <v>25.536817989999999</v>
      </c>
      <c r="H51" s="172">
        <v>6.4641499999999992E-3</v>
      </c>
      <c r="I51" s="172">
        <v>8.4825200000000003E-2</v>
      </c>
    </row>
    <row r="52" spans="1:9" x14ac:dyDescent="0.25">
      <c r="A52" s="146" t="s">
        <v>132</v>
      </c>
      <c r="B52" s="172">
        <v>2.5000000000000001E-4</v>
      </c>
      <c r="C52" s="172">
        <v>0</v>
      </c>
      <c r="D52" s="172">
        <v>0.11216303</v>
      </c>
      <c r="E52" s="172">
        <v>0</v>
      </c>
      <c r="F52" s="172">
        <v>0.11216303</v>
      </c>
      <c r="G52" s="172">
        <v>25.378690339999999</v>
      </c>
      <c r="H52" s="172">
        <v>1.5712010300000001</v>
      </c>
      <c r="I52" s="172">
        <v>2.5000000000000001E-4</v>
      </c>
    </row>
    <row r="53" spans="1:9" x14ac:dyDescent="0.25">
      <c r="A53" s="146" t="s">
        <v>204</v>
      </c>
      <c r="B53" s="172">
        <v>0</v>
      </c>
      <c r="C53" s="172">
        <v>0</v>
      </c>
      <c r="D53" s="172">
        <v>0.55778128000000005</v>
      </c>
      <c r="E53" s="172">
        <v>0</v>
      </c>
      <c r="F53" s="172">
        <v>2.8160771800000002</v>
      </c>
      <c r="G53" s="172">
        <v>24.968727960000002</v>
      </c>
      <c r="H53" s="172">
        <v>1.89524001</v>
      </c>
      <c r="I53" s="172">
        <v>0</v>
      </c>
    </row>
    <row r="54" spans="1:9" x14ac:dyDescent="0.25">
      <c r="A54" s="146" t="s">
        <v>25</v>
      </c>
      <c r="B54" s="172">
        <v>0.77179184000000001</v>
      </c>
      <c r="C54" s="172">
        <v>0</v>
      </c>
      <c r="D54" s="172">
        <v>0.22405633999999999</v>
      </c>
      <c r="E54" s="172">
        <v>0</v>
      </c>
      <c r="F54" s="172">
        <v>0.22405633999999999</v>
      </c>
      <c r="G54" s="172">
        <v>24.890108039999998</v>
      </c>
      <c r="H54" s="172">
        <v>0</v>
      </c>
      <c r="I54" s="172">
        <v>1.0466225</v>
      </c>
    </row>
    <row r="55" spans="1:9" x14ac:dyDescent="0.25">
      <c r="A55" s="146" t="s">
        <v>103</v>
      </c>
      <c r="B55" s="172">
        <v>0</v>
      </c>
      <c r="C55" s="172">
        <v>2.5123000000000003E-3</v>
      </c>
      <c r="D55" s="172">
        <v>1.94916394</v>
      </c>
      <c r="E55" s="172">
        <v>0</v>
      </c>
      <c r="F55" s="172">
        <v>4.0158891400000005</v>
      </c>
      <c r="G55" s="172">
        <v>24.815819999999999</v>
      </c>
      <c r="H55" s="172">
        <v>0.30398566999999999</v>
      </c>
      <c r="I55" s="172">
        <v>0</v>
      </c>
    </row>
    <row r="56" spans="1:9" x14ac:dyDescent="0.25">
      <c r="A56" s="146" t="s">
        <v>16</v>
      </c>
      <c r="B56" s="172">
        <v>1.2947383400000001</v>
      </c>
      <c r="C56" s="172">
        <v>0</v>
      </c>
      <c r="D56" s="172">
        <v>0</v>
      </c>
      <c r="E56" s="172">
        <v>0</v>
      </c>
      <c r="F56" s="172">
        <v>0</v>
      </c>
      <c r="G56" s="172">
        <v>24.178440429999998</v>
      </c>
      <c r="H56" s="172">
        <v>0</v>
      </c>
      <c r="I56" s="172">
        <v>1.2947383400000001</v>
      </c>
    </row>
    <row r="57" spans="1:9" x14ac:dyDescent="0.25">
      <c r="A57" s="146" t="s">
        <v>233</v>
      </c>
      <c r="B57" s="172">
        <v>0.94523011999999995</v>
      </c>
      <c r="C57" s="172">
        <v>0.22842489999999999</v>
      </c>
      <c r="D57" s="172">
        <v>7.0264070000000012E-2</v>
      </c>
      <c r="E57" s="172">
        <v>0</v>
      </c>
      <c r="F57" s="172">
        <v>0.34308155000000001</v>
      </c>
      <c r="G57" s="172">
        <v>23.959142809999999</v>
      </c>
      <c r="H57" s="172">
        <v>9.4909504000000009</v>
      </c>
      <c r="I57" s="172">
        <v>0.11445694000000001</v>
      </c>
    </row>
    <row r="58" spans="1:9" x14ac:dyDescent="0.25">
      <c r="A58" s="146" t="s">
        <v>223</v>
      </c>
      <c r="B58" s="172">
        <v>9.4938190000000006E-2</v>
      </c>
      <c r="C58" s="172">
        <v>0</v>
      </c>
      <c r="D58" s="172">
        <v>0.68345992</v>
      </c>
      <c r="E58" s="172">
        <v>0</v>
      </c>
      <c r="F58" s="172">
        <v>2.9910260499999999</v>
      </c>
      <c r="G58" s="172">
        <v>23.585253780000002</v>
      </c>
      <c r="H58" s="172">
        <v>8.8771100000000006E-2</v>
      </c>
      <c r="I58" s="172">
        <v>9.4938190000000006E-2</v>
      </c>
    </row>
    <row r="59" spans="1:9" x14ac:dyDescent="0.25">
      <c r="A59" s="146" t="s">
        <v>22</v>
      </c>
      <c r="B59" s="172">
        <v>0</v>
      </c>
      <c r="C59" s="172">
        <v>0</v>
      </c>
      <c r="D59" s="172">
        <v>0.81418963</v>
      </c>
      <c r="E59" s="172">
        <v>0</v>
      </c>
      <c r="F59" s="172">
        <v>0.81950814000000005</v>
      </c>
      <c r="G59" s="172">
        <v>22.78993397</v>
      </c>
      <c r="H59" s="172">
        <v>7.5426640000000003E-2</v>
      </c>
      <c r="I59" s="172">
        <v>0</v>
      </c>
    </row>
    <row r="60" spans="1:9" x14ac:dyDescent="0.25">
      <c r="A60" s="146" t="s">
        <v>99</v>
      </c>
      <c r="B60" s="172">
        <v>0</v>
      </c>
      <c r="C60" s="172">
        <v>0</v>
      </c>
      <c r="D60" s="172">
        <v>1.11426019</v>
      </c>
      <c r="E60" s="172">
        <v>0</v>
      </c>
      <c r="F60" s="172">
        <v>1.2094040500000001</v>
      </c>
      <c r="G60" s="172">
        <v>22.098875600000003</v>
      </c>
      <c r="H60" s="172">
        <v>3.3946459999999998E-2</v>
      </c>
      <c r="I60" s="172">
        <v>0</v>
      </c>
    </row>
    <row r="61" spans="1:9" x14ac:dyDescent="0.25">
      <c r="A61" s="146" t="s">
        <v>201</v>
      </c>
      <c r="B61" s="172">
        <v>0</v>
      </c>
      <c r="C61" s="172">
        <v>0.10846134</v>
      </c>
      <c r="D61" s="172">
        <v>4.23427664</v>
      </c>
      <c r="E61" s="172">
        <v>4.773587E-2</v>
      </c>
      <c r="F61" s="172">
        <v>6.8124762900000002</v>
      </c>
      <c r="G61" s="172">
        <v>21.278636389999999</v>
      </c>
      <c r="H61" s="172">
        <v>1.5742523799999999</v>
      </c>
      <c r="I61" s="172">
        <v>0</v>
      </c>
    </row>
    <row r="62" spans="1:9" x14ac:dyDescent="0.25">
      <c r="A62" s="146" t="s">
        <v>205</v>
      </c>
      <c r="B62" s="172">
        <v>1.5948869999999999</v>
      </c>
      <c r="C62" s="172">
        <v>0.17936989</v>
      </c>
      <c r="D62" s="172">
        <v>5.0100316200000004</v>
      </c>
      <c r="E62" s="172">
        <v>0</v>
      </c>
      <c r="F62" s="172">
        <v>3.8021311899999999</v>
      </c>
      <c r="G62" s="172">
        <v>20.876583010000001</v>
      </c>
      <c r="H62" s="172">
        <v>23.54464746</v>
      </c>
      <c r="I62" s="172">
        <v>1.5948869999999999</v>
      </c>
    </row>
    <row r="63" spans="1:9" x14ac:dyDescent="0.25">
      <c r="A63" s="146" t="s">
        <v>81</v>
      </c>
      <c r="B63" s="172">
        <v>0</v>
      </c>
      <c r="C63" s="172">
        <v>0</v>
      </c>
      <c r="D63" s="172">
        <v>6.6884000000000008E-4</v>
      </c>
      <c r="E63" s="172">
        <v>0</v>
      </c>
      <c r="F63" s="172">
        <v>6.6884000000000008E-4</v>
      </c>
      <c r="G63" s="172">
        <v>20.779543850000003</v>
      </c>
      <c r="H63" s="172">
        <v>0</v>
      </c>
      <c r="I63" s="172">
        <v>0</v>
      </c>
    </row>
    <row r="64" spans="1:9" x14ac:dyDescent="0.25">
      <c r="A64" s="146" t="s">
        <v>170</v>
      </c>
      <c r="B64" s="172">
        <v>6.4649999999999999E-2</v>
      </c>
      <c r="C64" s="172">
        <v>0</v>
      </c>
      <c r="D64" s="172">
        <v>0.30158707000000001</v>
      </c>
      <c r="E64" s="172">
        <v>0</v>
      </c>
      <c r="F64" s="172">
        <v>0.34626034999999999</v>
      </c>
      <c r="G64" s="172">
        <v>20.61934918</v>
      </c>
      <c r="H64" s="172">
        <v>5.1353919999999997E-2</v>
      </c>
      <c r="I64" s="172">
        <v>6.5235000000000001E-2</v>
      </c>
    </row>
    <row r="65" spans="1:9" x14ac:dyDescent="0.25">
      <c r="A65" s="146" t="s">
        <v>250</v>
      </c>
      <c r="B65" s="172">
        <v>0.18424483999999999</v>
      </c>
      <c r="C65" s="172">
        <v>2.1516999999999999E-4</v>
      </c>
      <c r="D65" s="172">
        <v>0.30184693000000001</v>
      </c>
      <c r="E65" s="172">
        <v>1.322369E-2</v>
      </c>
      <c r="F65" s="172">
        <v>0.84626213000000006</v>
      </c>
      <c r="G65" s="172">
        <v>20.321876660000001</v>
      </c>
      <c r="H65" s="172">
        <v>0.21024567999999999</v>
      </c>
      <c r="I65" s="172">
        <v>0.18908884000000001</v>
      </c>
    </row>
    <row r="66" spans="1:9" x14ac:dyDescent="0.25">
      <c r="A66" s="146" t="s">
        <v>155</v>
      </c>
      <c r="B66" s="172">
        <v>0</v>
      </c>
      <c r="C66" s="172">
        <v>0</v>
      </c>
      <c r="D66" s="172">
        <v>0</v>
      </c>
      <c r="E66" s="172">
        <v>0</v>
      </c>
      <c r="F66" s="172">
        <v>0</v>
      </c>
      <c r="G66" s="172">
        <v>20.278014289999998</v>
      </c>
      <c r="H66" s="172">
        <v>11.64162093</v>
      </c>
      <c r="I66" s="172">
        <v>0</v>
      </c>
    </row>
    <row r="67" spans="1:9" x14ac:dyDescent="0.25">
      <c r="A67" s="146" t="s">
        <v>30</v>
      </c>
      <c r="B67" s="172">
        <v>8.4424000000000001E-4</v>
      </c>
      <c r="C67" s="172">
        <v>0</v>
      </c>
      <c r="D67" s="172">
        <v>1.3072452999999999</v>
      </c>
      <c r="E67" s="172">
        <v>0</v>
      </c>
      <c r="F67" s="172">
        <v>1.3165966</v>
      </c>
      <c r="G67" s="172">
        <v>20.253856819999999</v>
      </c>
      <c r="H67" s="172">
        <v>0</v>
      </c>
      <c r="I67" s="172">
        <v>0</v>
      </c>
    </row>
    <row r="68" spans="1:9" x14ac:dyDescent="0.25">
      <c r="A68" s="146" t="s">
        <v>4</v>
      </c>
      <c r="B68" s="172">
        <v>0</v>
      </c>
      <c r="C68" s="172">
        <v>0</v>
      </c>
      <c r="D68" s="172">
        <v>0.32721910999999998</v>
      </c>
      <c r="E68" s="172">
        <v>0.93612715000000002</v>
      </c>
      <c r="F68" s="172">
        <v>0.32721910999999998</v>
      </c>
      <c r="G68" s="172">
        <v>20.20626129</v>
      </c>
      <c r="H68" s="172">
        <v>0.22036539999999999</v>
      </c>
      <c r="I68" s="172">
        <v>0</v>
      </c>
    </row>
    <row r="69" spans="1:9" x14ac:dyDescent="0.25">
      <c r="A69" s="146" t="s">
        <v>173</v>
      </c>
      <c r="B69" s="172">
        <v>0</v>
      </c>
      <c r="C69" s="172">
        <v>0.12604299999999999</v>
      </c>
      <c r="D69" s="172">
        <v>2.6974520600000003</v>
      </c>
      <c r="E69" s="172">
        <v>1.1410000000000001E-5</v>
      </c>
      <c r="F69" s="172">
        <v>4.2138239999999998</v>
      </c>
      <c r="G69" s="172">
        <v>20.13620684</v>
      </c>
      <c r="H69" s="172">
        <v>2.7172800600000002</v>
      </c>
      <c r="I69" s="172">
        <v>0</v>
      </c>
    </row>
    <row r="70" spans="1:9" x14ac:dyDescent="0.25">
      <c r="A70" s="146" t="s">
        <v>146</v>
      </c>
      <c r="B70" s="172">
        <v>0.41423188999999999</v>
      </c>
      <c r="C70" s="172">
        <v>0</v>
      </c>
      <c r="D70" s="172">
        <v>2.2654629100000001</v>
      </c>
      <c r="E70" s="172">
        <v>0</v>
      </c>
      <c r="F70" s="172">
        <v>2.2854052299999998</v>
      </c>
      <c r="G70" s="172">
        <v>19.714355910000002</v>
      </c>
      <c r="H70" s="172">
        <v>0.39775081000000001</v>
      </c>
      <c r="I70" s="172">
        <v>0.41423188999999999</v>
      </c>
    </row>
    <row r="71" spans="1:9" x14ac:dyDescent="0.25">
      <c r="A71" s="146" t="s">
        <v>79</v>
      </c>
      <c r="B71" s="172">
        <v>0</v>
      </c>
      <c r="C71" s="172">
        <v>0</v>
      </c>
      <c r="D71" s="172">
        <v>0</v>
      </c>
      <c r="E71" s="172">
        <v>0</v>
      </c>
      <c r="F71" s="172">
        <v>0</v>
      </c>
      <c r="G71" s="172">
        <v>19.705280260000002</v>
      </c>
      <c r="H71" s="172">
        <v>0</v>
      </c>
      <c r="I71" s="172">
        <v>0</v>
      </c>
    </row>
    <row r="72" spans="1:9" x14ac:dyDescent="0.25">
      <c r="A72" s="146" t="s">
        <v>195</v>
      </c>
      <c r="B72" s="172">
        <v>0</v>
      </c>
      <c r="C72" s="172">
        <v>2.3117199999999997E-3</v>
      </c>
      <c r="D72" s="172">
        <v>2.5831074199999997</v>
      </c>
      <c r="E72" s="172">
        <v>0</v>
      </c>
      <c r="F72" s="172">
        <v>3.8660660400000002</v>
      </c>
      <c r="G72" s="172">
        <v>19.551827769999999</v>
      </c>
      <c r="H72" s="172">
        <v>1.9581538600000001</v>
      </c>
      <c r="I72" s="172">
        <v>0</v>
      </c>
    </row>
    <row r="73" spans="1:9" x14ac:dyDescent="0.25">
      <c r="A73" s="146" t="s">
        <v>232</v>
      </c>
      <c r="B73" s="172">
        <v>4.7395287899999996</v>
      </c>
      <c r="C73" s="172">
        <v>0.1574411</v>
      </c>
      <c r="D73" s="172">
        <v>4.6550600000000008E-3</v>
      </c>
      <c r="E73" s="172">
        <v>9.6000000000000002E-5</v>
      </c>
      <c r="F73" s="172">
        <v>0.23085082999999998</v>
      </c>
      <c r="G73" s="172">
        <v>19.466062570000002</v>
      </c>
      <c r="H73" s="172">
        <v>10.399717130000001</v>
      </c>
      <c r="I73" s="172">
        <v>3.6698110000000002</v>
      </c>
    </row>
    <row r="74" spans="1:9" x14ac:dyDescent="0.25">
      <c r="A74" s="146" t="s">
        <v>32</v>
      </c>
      <c r="B74" s="172">
        <v>2.52374E-2</v>
      </c>
      <c r="C74" s="172">
        <v>0</v>
      </c>
      <c r="D74" s="172">
        <v>8.2760669999999995E-2</v>
      </c>
      <c r="E74" s="172">
        <v>0</v>
      </c>
      <c r="F74" s="172">
        <v>8.2877869999999992E-2</v>
      </c>
      <c r="G74" s="172">
        <v>19.291905079999999</v>
      </c>
      <c r="H74" s="172">
        <v>8.4579479999999999E-2</v>
      </c>
      <c r="I74" s="172">
        <v>2.40374E-2</v>
      </c>
    </row>
    <row r="75" spans="1:9" x14ac:dyDescent="0.25">
      <c r="A75" s="146" t="s">
        <v>199</v>
      </c>
      <c r="B75" s="172">
        <v>5.7970000000000001E-3</v>
      </c>
      <c r="C75" s="172">
        <v>9.9442820000000001E-2</v>
      </c>
      <c r="D75" s="172">
        <v>0.95570376000000001</v>
      </c>
      <c r="E75" s="172">
        <v>7.9198299999999992E-3</v>
      </c>
      <c r="F75" s="172">
        <v>3.1761148299999999</v>
      </c>
      <c r="G75" s="172">
        <v>19.245613289999998</v>
      </c>
      <c r="H75" s="172">
        <v>0.83550556999999992</v>
      </c>
      <c r="I75" s="172">
        <v>5.7970000000000001E-3</v>
      </c>
    </row>
    <row r="76" spans="1:9" x14ac:dyDescent="0.25">
      <c r="A76" s="146" t="s">
        <v>171</v>
      </c>
      <c r="B76" s="172">
        <v>0.88488939</v>
      </c>
      <c r="C76" s="172">
        <v>2.7233000000000001E-3</v>
      </c>
      <c r="D76" s="172">
        <v>1.28281833</v>
      </c>
      <c r="E76" s="172">
        <v>0</v>
      </c>
      <c r="F76" s="172">
        <v>2.8466870899999996</v>
      </c>
      <c r="G76" s="172">
        <v>19.180786659999999</v>
      </c>
      <c r="H76" s="172">
        <v>2.4979607400000003</v>
      </c>
      <c r="I76" s="172">
        <v>0.88488939</v>
      </c>
    </row>
    <row r="77" spans="1:9" x14ac:dyDescent="0.25">
      <c r="A77" s="146" t="s">
        <v>181</v>
      </c>
      <c r="B77" s="172">
        <v>8.1874410000000009E-2</v>
      </c>
      <c r="C77" s="172">
        <v>1.4912E-2</v>
      </c>
      <c r="D77" s="172">
        <v>1.6828252500000001</v>
      </c>
      <c r="E77" s="172">
        <v>0.33760860999999998</v>
      </c>
      <c r="F77" s="172">
        <v>9.0582415800000007</v>
      </c>
      <c r="G77" s="172">
        <v>19.177574570000001</v>
      </c>
      <c r="H77" s="172">
        <v>5.5523220499999999</v>
      </c>
      <c r="I77" s="172">
        <v>8.1874410000000009E-2</v>
      </c>
    </row>
    <row r="78" spans="1:9" x14ac:dyDescent="0.25">
      <c r="A78" s="146" t="s">
        <v>211</v>
      </c>
      <c r="B78" s="172">
        <v>0</v>
      </c>
      <c r="C78" s="172">
        <v>8.2938999999999994E-4</v>
      </c>
      <c r="D78" s="172">
        <v>4.2777806500000004</v>
      </c>
      <c r="E78" s="172">
        <v>0.10145134</v>
      </c>
      <c r="F78" s="172">
        <v>20.22884071</v>
      </c>
      <c r="G78" s="172">
        <v>19.143464399999999</v>
      </c>
      <c r="H78" s="172">
        <v>12.537920339999999</v>
      </c>
      <c r="I78" s="172">
        <v>0</v>
      </c>
    </row>
    <row r="79" spans="1:9" x14ac:dyDescent="0.25">
      <c r="A79" s="146" t="s">
        <v>234</v>
      </c>
      <c r="B79" s="172">
        <v>0.84981569999999995</v>
      </c>
      <c r="C79" s="172">
        <v>0</v>
      </c>
      <c r="D79" s="172">
        <v>9.6058799999999989E-3</v>
      </c>
      <c r="E79" s="172">
        <v>1.2799999999999999E-4</v>
      </c>
      <c r="F79" s="172">
        <v>7.526627000000001E-2</v>
      </c>
      <c r="G79" s="172">
        <v>18.943704359999998</v>
      </c>
      <c r="H79" s="172">
        <v>7.9389094199999999</v>
      </c>
      <c r="I79" s="172">
        <v>0.45201955999999999</v>
      </c>
    </row>
    <row r="80" spans="1:9" x14ac:dyDescent="0.25">
      <c r="A80" s="146" t="s">
        <v>207</v>
      </c>
      <c r="B80" s="172">
        <v>0</v>
      </c>
      <c r="C80" s="172">
        <v>0</v>
      </c>
      <c r="D80" s="172">
        <v>3.0783499999999998E-2</v>
      </c>
      <c r="E80" s="172">
        <v>0</v>
      </c>
      <c r="F80" s="172">
        <v>0.30025520999999999</v>
      </c>
      <c r="G80" s="172">
        <v>18.83769573</v>
      </c>
      <c r="H80" s="172">
        <v>4.9608570800000003</v>
      </c>
      <c r="I80" s="172">
        <v>0</v>
      </c>
    </row>
    <row r="81" spans="1:9" x14ac:dyDescent="0.25">
      <c r="A81" s="146" t="s">
        <v>182</v>
      </c>
      <c r="B81" s="172">
        <v>0</v>
      </c>
      <c r="C81" s="172">
        <v>0</v>
      </c>
      <c r="D81" s="172">
        <v>1.01004812</v>
      </c>
      <c r="E81" s="172">
        <v>1.8871300000000001E-3</v>
      </c>
      <c r="F81" s="172">
        <v>2.9618521499999999</v>
      </c>
      <c r="G81" s="172">
        <v>18.53295018</v>
      </c>
      <c r="H81" s="172">
        <v>1.00163706</v>
      </c>
      <c r="I81" s="172">
        <v>0</v>
      </c>
    </row>
    <row r="82" spans="1:9" x14ac:dyDescent="0.25">
      <c r="A82" s="146" t="s">
        <v>116</v>
      </c>
      <c r="B82" s="172">
        <v>0</v>
      </c>
      <c r="C82" s="172">
        <v>4.6726459999999997E-2</v>
      </c>
      <c r="D82" s="172">
        <v>0.31561354999999996</v>
      </c>
      <c r="E82" s="172">
        <v>6.0327999999999998E-4</v>
      </c>
      <c r="F82" s="172">
        <v>0.59884335</v>
      </c>
      <c r="G82" s="172">
        <v>18.26637345</v>
      </c>
      <c r="H82" s="172">
        <v>0.14299992</v>
      </c>
      <c r="I82" s="172">
        <v>0</v>
      </c>
    </row>
    <row r="83" spans="1:9" x14ac:dyDescent="0.25">
      <c r="A83" s="146" t="s">
        <v>21</v>
      </c>
      <c r="B83" s="172">
        <v>6.4629430000000002E-2</v>
      </c>
      <c r="C83" s="172">
        <v>0</v>
      </c>
      <c r="D83" s="172">
        <v>4.7172509299999996</v>
      </c>
      <c r="E83" s="172">
        <v>0</v>
      </c>
      <c r="F83" s="172">
        <v>4.7392414699999996</v>
      </c>
      <c r="G83" s="172">
        <v>17.889885280000001</v>
      </c>
      <c r="H83" s="172">
        <v>4.2508500000000005E-3</v>
      </c>
      <c r="I83" s="172">
        <v>6.7091070000000003E-2</v>
      </c>
    </row>
    <row r="84" spans="1:9" x14ac:dyDescent="0.25">
      <c r="A84" s="146" t="s">
        <v>7</v>
      </c>
      <c r="B84" s="172">
        <v>0</v>
      </c>
      <c r="C84" s="172">
        <v>0</v>
      </c>
      <c r="D84" s="172">
        <v>1.1715193700000002</v>
      </c>
      <c r="E84" s="172">
        <v>0</v>
      </c>
      <c r="F84" s="172">
        <v>1.39459237</v>
      </c>
      <c r="G84" s="172">
        <v>17.773856479999999</v>
      </c>
      <c r="H84" s="172">
        <v>0</v>
      </c>
      <c r="I84" s="172">
        <v>0</v>
      </c>
    </row>
    <row r="85" spans="1:9" x14ac:dyDescent="0.25">
      <c r="A85" s="146" t="s">
        <v>117</v>
      </c>
      <c r="B85" s="172">
        <v>0</v>
      </c>
      <c r="C85" s="172">
        <v>3.7114499999999998E-3</v>
      </c>
      <c r="D85" s="172">
        <v>1.95768706</v>
      </c>
      <c r="E85" s="172">
        <v>6.2848999999999999E-4</v>
      </c>
      <c r="F85" s="172">
        <v>2.0216102500000002</v>
      </c>
      <c r="G85" s="172">
        <v>17.71353594</v>
      </c>
      <c r="H85" s="172">
        <v>0.94125258999999994</v>
      </c>
      <c r="I85" s="172">
        <v>1.934E-3</v>
      </c>
    </row>
    <row r="86" spans="1:9" x14ac:dyDescent="0.25">
      <c r="A86" s="146" t="s">
        <v>50</v>
      </c>
      <c r="B86" s="172">
        <v>5.6832380000000002</v>
      </c>
      <c r="C86" s="172">
        <v>0</v>
      </c>
      <c r="D86" s="172">
        <v>0</v>
      </c>
      <c r="E86" s="172">
        <v>0</v>
      </c>
      <c r="F86" s="172">
        <v>0</v>
      </c>
      <c r="G86" s="172">
        <v>17.579216840000001</v>
      </c>
      <c r="H86" s="172">
        <v>0</v>
      </c>
      <c r="I86" s="172">
        <v>2.5661202000000003</v>
      </c>
    </row>
    <row r="87" spans="1:9" x14ac:dyDescent="0.25">
      <c r="A87" s="146" t="s">
        <v>82</v>
      </c>
      <c r="B87" s="172">
        <v>0</v>
      </c>
      <c r="C87" s="172">
        <v>0</v>
      </c>
      <c r="D87" s="172">
        <v>0</v>
      </c>
      <c r="E87" s="172">
        <v>0</v>
      </c>
      <c r="F87" s="172">
        <v>0</v>
      </c>
      <c r="G87" s="172">
        <v>17.528290999999999</v>
      </c>
      <c r="H87" s="172">
        <v>0</v>
      </c>
      <c r="I87" s="172">
        <v>0</v>
      </c>
    </row>
    <row r="88" spans="1:9" x14ac:dyDescent="0.25">
      <c r="A88" s="146" t="s">
        <v>172</v>
      </c>
      <c r="B88" s="172">
        <v>2.153E-3</v>
      </c>
      <c r="C88" s="172">
        <v>0.53669505000000006</v>
      </c>
      <c r="D88" s="172">
        <v>1.1263744199999999</v>
      </c>
      <c r="E88" s="172">
        <v>1.2397209999999999E-2</v>
      </c>
      <c r="F88" s="172">
        <v>4.58525808</v>
      </c>
      <c r="G88" s="172">
        <v>16.43705254</v>
      </c>
      <c r="H88" s="172">
        <v>4.3614308099999999</v>
      </c>
      <c r="I88" s="172">
        <v>2.153E-3</v>
      </c>
    </row>
    <row r="89" spans="1:9" x14ac:dyDescent="0.25">
      <c r="A89" s="146" t="s">
        <v>189</v>
      </c>
      <c r="B89" s="172">
        <v>9.4587300000000003E-3</v>
      </c>
      <c r="C89" s="172">
        <v>6.9812429999999995E-2</v>
      </c>
      <c r="D89" s="172">
        <v>21.09542652</v>
      </c>
      <c r="E89" s="172">
        <v>0</v>
      </c>
      <c r="F89" s="172">
        <v>21.26250976</v>
      </c>
      <c r="G89" s="172">
        <v>16.186843920000001</v>
      </c>
      <c r="H89" s="172">
        <v>1.23782473</v>
      </c>
      <c r="I89" s="172">
        <v>9.4587300000000003E-3</v>
      </c>
    </row>
    <row r="90" spans="1:9" x14ac:dyDescent="0.25">
      <c r="A90" s="146" t="s">
        <v>197</v>
      </c>
      <c r="B90" s="172">
        <v>4.3175890000000001E-2</v>
      </c>
      <c r="C90" s="172">
        <v>0.14210604000000002</v>
      </c>
      <c r="D90" s="172">
        <v>21.088638840000002</v>
      </c>
      <c r="E90" s="172">
        <v>0.10206047</v>
      </c>
      <c r="F90" s="172">
        <v>34.873355369999999</v>
      </c>
      <c r="G90" s="172">
        <v>15.80683434</v>
      </c>
      <c r="H90" s="172">
        <v>5.4621195399999998</v>
      </c>
      <c r="I90" s="172">
        <v>1.279957E-2</v>
      </c>
    </row>
    <row r="91" spans="1:9" x14ac:dyDescent="0.25">
      <c r="A91" s="146" t="s">
        <v>34</v>
      </c>
      <c r="B91" s="172">
        <v>0</v>
      </c>
      <c r="C91" s="172">
        <v>0</v>
      </c>
      <c r="D91" s="172">
        <v>0</v>
      </c>
      <c r="E91" s="172">
        <v>0</v>
      </c>
      <c r="F91" s="172">
        <v>0</v>
      </c>
      <c r="G91" s="172">
        <v>15.734192070000001</v>
      </c>
      <c r="H91" s="172">
        <v>0</v>
      </c>
      <c r="I91" s="172">
        <v>0</v>
      </c>
    </row>
    <row r="92" spans="1:9" x14ac:dyDescent="0.25">
      <c r="A92" s="146" t="s">
        <v>183</v>
      </c>
      <c r="B92" s="172">
        <v>5.9734550000000004E-2</v>
      </c>
      <c r="C92" s="172">
        <v>0</v>
      </c>
      <c r="D92" s="172">
        <v>0.18469164000000002</v>
      </c>
      <c r="E92" s="172">
        <v>2.6905900000000001E-3</v>
      </c>
      <c r="F92" s="172">
        <v>0.29135021999999999</v>
      </c>
      <c r="G92" s="172">
        <v>15.421018140000001</v>
      </c>
      <c r="H92" s="172">
        <v>0.82195573</v>
      </c>
      <c r="I92" s="172">
        <v>4.353593E-2</v>
      </c>
    </row>
    <row r="93" spans="1:9" x14ac:dyDescent="0.25">
      <c r="A93" s="146" t="s">
        <v>28</v>
      </c>
      <c r="B93" s="172">
        <v>0</v>
      </c>
      <c r="C93" s="172">
        <v>0.26000879999999998</v>
      </c>
      <c r="D93" s="172">
        <v>2.2167743900000003</v>
      </c>
      <c r="E93" s="172">
        <v>0</v>
      </c>
      <c r="F93" s="172">
        <v>2.47966131</v>
      </c>
      <c r="G93" s="172">
        <v>15.35728548</v>
      </c>
      <c r="H93" s="172">
        <v>0</v>
      </c>
      <c r="I93" s="172">
        <v>0</v>
      </c>
    </row>
    <row r="94" spans="1:9" x14ac:dyDescent="0.25">
      <c r="A94" s="146" t="s">
        <v>119</v>
      </c>
      <c r="B94" s="172">
        <v>0</v>
      </c>
      <c r="C94" s="172">
        <v>0</v>
      </c>
      <c r="D94" s="172">
        <v>1.6387529999999997E-2</v>
      </c>
      <c r="E94" s="172">
        <v>0</v>
      </c>
      <c r="F94" s="172">
        <v>2.270753E-2</v>
      </c>
      <c r="G94" s="172">
        <v>15.345393749999999</v>
      </c>
      <c r="H94" s="172">
        <v>0.13002089</v>
      </c>
      <c r="I94" s="172">
        <v>0</v>
      </c>
    </row>
    <row r="95" spans="1:9" x14ac:dyDescent="0.25">
      <c r="A95" s="146" t="s">
        <v>198</v>
      </c>
      <c r="B95" s="172">
        <v>0</v>
      </c>
      <c r="C95" s="172">
        <v>6.1590039999999999E-2</v>
      </c>
      <c r="D95" s="172">
        <v>5.2702024600000001</v>
      </c>
      <c r="E95" s="172">
        <v>0</v>
      </c>
      <c r="F95" s="172">
        <v>8.5126262599999993</v>
      </c>
      <c r="G95" s="172">
        <v>14.8260475</v>
      </c>
      <c r="H95" s="172">
        <v>6.1274092300000005</v>
      </c>
      <c r="I95" s="172">
        <v>0</v>
      </c>
    </row>
    <row r="96" spans="1:9" x14ac:dyDescent="0.25">
      <c r="A96" s="146" t="s">
        <v>175</v>
      </c>
      <c r="B96" s="172">
        <v>0</v>
      </c>
      <c r="C96" s="172">
        <v>0</v>
      </c>
      <c r="D96" s="172">
        <v>0.46635059000000001</v>
      </c>
      <c r="E96" s="172">
        <v>0</v>
      </c>
      <c r="F96" s="172">
        <v>0.53420349</v>
      </c>
      <c r="G96" s="172">
        <v>14.617033019999999</v>
      </c>
      <c r="H96" s="172">
        <v>4.4680628200000001</v>
      </c>
      <c r="I96" s="172">
        <v>1.18E-4</v>
      </c>
    </row>
    <row r="97" spans="1:9" x14ac:dyDescent="0.25">
      <c r="A97" s="146" t="s">
        <v>106</v>
      </c>
      <c r="B97" s="172">
        <v>12.886137869999999</v>
      </c>
      <c r="C97" s="172">
        <v>0</v>
      </c>
      <c r="D97" s="172">
        <v>3.4060230000000004E-2</v>
      </c>
      <c r="E97" s="172">
        <v>0</v>
      </c>
      <c r="F97" s="172">
        <v>6.5222139999999998E-2</v>
      </c>
      <c r="G97" s="172">
        <v>14.434591470000001</v>
      </c>
      <c r="H97" s="172">
        <v>4.1618900000000006E-3</v>
      </c>
      <c r="I97" s="172">
        <v>0</v>
      </c>
    </row>
    <row r="98" spans="1:9" x14ac:dyDescent="0.25">
      <c r="A98" s="146" t="s">
        <v>133</v>
      </c>
      <c r="B98" s="172">
        <v>0.24947143999999999</v>
      </c>
      <c r="C98" s="172">
        <v>4.4570000000000002E-5</v>
      </c>
      <c r="D98" s="172">
        <v>5.1070070000000002E-2</v>
      </c>
      <c r="E98" s="172">
        <v>1.58954E-3</v>
      </c>
      <c r="F98" s="172">
        <v>5.8064449999999997E-2</v>
      </c>
      <c r="G98" s="172">
        <v>14.192536970000001</v>
      </c>
      <c r="H98" s="172">
        <v>0.88173411999999995</v>
      </c>
      <c r="I98" s="172">
        <v>0.24947143999999999</v>
      </c>
    </row>
    <row r="99" spans="1:9" x14ac:dyDescent="0.25">
      <c r="A99" s="146" t="s">
        <v>121</v>
      </c>
      <c r="B99" s="172">
        <v>0</v>
      </c>
      <c r="C99" s="172">
        <v>0</v>
      </c>
      <c r="D99" s="172">
        <v>0</v>
      </c>
      <c r="E99" s="172">
        <v>0</v>
      </c>
      <c r="F99" s="172">
        <v>0</v>
      </c>
      <c r="G99" s="172">
        <v>14.00309298</v>
      </c>
      <c r="H99" s="172">
        <v>0.11864563</v>
      </c>
      <c r="I99" s="172">
        <v>0</v>
      </c>
    </row>
    <row r="100" spans="1:9" x14ac:dyDescent="0.25">
      <c r="A100" s="146" t="s">
        <v>235</v>
      </c>
      <c r="B100" s="172">
        <v>0.68840610000000002</v>
      </c>
      <c r="C100" s="172">
        <v>0</v>
      </c>
      <c r="D100" s="172">
        <v>2.9629999999999999E-3</v>
      </c>
      <c r="E100" s="172">
        <v>0</v>
      </c>
      <c r="F100" s="172">
        <v>2.3992700000000002E-2</v>
      </c>
      <c r="G100" s="172">
        <v>13.753248150000001</v>
      </c>
      <c r="H100" s="172">
        <v>6.4387108099999999</v>
      </c>
      <c r="I100" s="172">
        <v>0.39439135999999997</v>
      </c>
    </row>
    <row r="101" spans="1:9" x14ac:dyDescent="0.25">
      <c r="A101" s="146" t="s">
        <v>252</v>
      </c>
      <c r="B101" s="172">
        <v>2.9977699999999999E-3</v>
      </c>
      <c r="C101" s="172">
        <v>1.6699999999999999E-4</v>
      </c>
      <c r="D101" s="172">
        <v>3.2028928999999997</v>
      </c>
      <c r="E101" s="172">
        <v>0</v>
      </c>
      <c r="F101" s="172">
        <v>4.1980637199999995</v>
      </c>
      <c r="G101" s="172">
        <v>13.15316206</v>
      </c>
      <c r="H101" s="172">
        <v>7.3408474800000008</v>
      </c>
      <c r="I101" s="172">
        <v>2.5000000000000001E-4</v>
      </c>
    </row>
    <row r="102" spans="1:9" x14ac:dyDescent="0.25">
      <c r="A102" s="146" t="s">
        <v>24</v>
      </c>
      <c r="B102" s="172">
        <v>0.14739205</v>
      </c>
      <c r="C102" s="172">
        <v>0</v>
      </c>
      <c r="D102" s="172">
        <v>0.29653715000000003</v>
      </c>
      <c r="E102" s="172">
        <v>0</v>
      </c>
      <c r="F102" s="172">
        <v>0.29915836000000001</v>
      </c>
      <c r="G102" s="172">
        <v>12.48781202</v>
      </c>
      <c r="H102" s="172">
        <v>0.11258469</v>
      </c>
      <c r="I102" s="172">
        <v>2.3999999999999998E-3</v>
      </c>
    </row>
    <row r="103" spans="1:9" x14ac:dyDescent="0.25">
      <c r="A103" s="146" t="s">
        <v>145</v>
      </c>
      <c r="B103" s="172">
        <v>0</v>
      </c>
      <c r="C103" s="172">
        <v>0</v>
      </c>
      <c r="D103" s="172">
        <v>0.34947054999999999</v>
      </c>
      <c r="E103" s="172">
        <v>0</v>
      </c>
      <c r="F103" s="172">
        <v>0.34947054999999999</v>
      </c>
      <c r="G103" s="172">
        <v>11.46996465</v>
      </c>
      <c r="H103" s="172">
        <v>4.1472250000000002E-2</v>
      </c>
      <c r="I103" s="172">
        <v>8.4727600000000011E-3</v>
      </c>
    </row>
    <row r="104" spans="1:9" x14ac:dyDescent="0.25">
      <c r="A104" s="146" t="s">
        <v>130</v>
      </c>
      <c r="B104" s="172">
        <v>0</v>
      </c>
      <c r="C104" s="172">
        <v>0.54901779000000006</v>
      </c>
      <c r="D104" s="172">
        <v>2.1769531899999999</v>
      </c>
      <c r="E104" s="172">
        <v>3.2826389999999997E-2</v>
      </c>
      <c r="F104" s="172">
        <v>6.9347573000000002</v>
      </c>
      <c r="G104" s="172">
        <v>11.03558627</v>
      </c>
      <c r="H104" s="172">
        <v>1.5176303200000001</v>
      </c>
      <c r="I104" s="172">
        <v>0</v>
      </c>
    </row>
    <row r="105" spans="1:9" x14ac:dyDescent="0.25">
      <c r="A105" s="146" t="s">
        <v>243</v>
      </c>
      <c r="B105" s="172">
        <v>0.19440154000000001</v>
      </c>
      <c r="C105" s="172">
        <v>0.50249224999999997</v>
      </c>
      <c r="D105" s="172">
        <v>8.4995967599999993</v>
      </c>
      <c r="E105" s="172">
        <v>1.301361E-2</v>
      </c>
      <c r="F105" s="172">
        <v>23.823019389999999</v>
      </c>
      <c r="G105" s="172">
        <v>11.02285496</v>
      </c>
      <c r="H105" s="172">
        <v>6.0647078700000003</v>
      </c>
      <c r="I105" s="172">
        <v>0.17979261999999999</v>
      </c>
    </row>
    <row r="106" spans="1:9" x14ac:dyDescent="0.25">
      <c r="A106" s="146" t="s">
        <v>229</v>
      </c>
      <c r="B106" s="172">
        <v>1.9282240000000003E-2</v>
      </c>
      <c r="C106" s="172">
        <v>5.9486699999999997E-3</v>
      </c>
      <c r="D106" s="172">
        <v>0.10171867999999999</v>
      </c>
      <c r="E106" s="172">
        <v>1.3491999999999999E-4</v>
      </c>
      <c r="F106" s="172">
        <v>0.40002794000000003</v>
      </c>
      <c r="G106" s="172">
        <v>10.935673880000001</v>
      </c>
      <c r="H106" s="172">
        <v>3.7945683100000003</v>
      </c>
      <c r="I106" s="172">
        <v>1.9299240000000002E-2</v>
      </c>
    </row>
    <row r="107" spans="1:9" x14ac:dyDescent="0.25">
      <c r="A107" s="146" t="s">
        <v>2</v>
      </c>
      <c r="B107" s="172">
        <v>0</v>
      </c>
      <c r="C107" s="172">
        <v>0</v>
      </c>
      <c r="D107" s="172">
        <v>5.5752460599999996</v>
      </c>
      <c r="E107" s="172">
        <v>38.114273729999994</v>
      </c>
      <c r="F107" s="172">
        <v>29.976867540000001</v>
      </c>
      <c r="G107" s="172">
        <v>10.58996424</v>
      </c>
      <c r="H107" s="172">
        <v>30.254810760000002</v>
      </c>
      <c r="I107" s="172">
        <v>0</v>
      </c>
    </row>
    <row r="108" spans="1:9" x14ac:dyDescent="0.25">
      <c r="A108" s="146" t="s">
        <v>142</v>
      </c>
      <c r="B108" s="172">
        <v>7.1766199999999999E-3</v>
      </c>
      <c r="C108" s="172">
        <v>3.1182999999999997E-4</v>
      </c>
      <c r="D108" s="172">
        <v>14.72255008</v>
      </c>
      <c r="E108" s="172">
        <v>5.0322839999999994E-2</v>
      </c>
      <c r="F108" s="172">
        <v>14.79803182</v>
      </c>
      <c r="G108" s="172">
        <v>10.369190830000001</v>
      </c>
      <c r="H108" s="172">
        <v>4.1498964200000001</v>
      </c>
      <c r="I108" s="172">
        <v>2.7527779999999998E-2</v>
      </c>
    </row>
    <row r="109" spans="1:9" x14ac:dyDescent="0.25">
      <c r="A109" s="146" t="s">
        <v>98</v>
      </c>
      <c r="B109" s="172">
        <v>0.43903011999999997</v>
      </c>
      <c r="C109" s="172">
        <v>0</v>
      </c>
      <c r="D109" s="172">
        <v>4.5157316300000003</v>
      </c>
      <c r="E109" s="172">
        <v>0</v>
      </c>
      <c r="F109" s="172">
        <v>40.760779079999999</v>
      </c>
      <c r="G109" s="172">
        <v>10.26891917</v>
      </c>
      <c r="H109" s="172">
        <v>13.58879505</v>
      </c>
      <c r="I109" s="172">
        <v>0</v>
      </c>
    </row>
    <row r="110" spans="1:9" x14ac:dyDescent="0.25">
      <c r="A110" s="146" t="s">
        <v>120</v>
      </c>
      <c r="B110" s="172">
        <v>0</v>
      </c>
      <c r="C110" s="172">
        <v>0</v>
      </c>
      <c r="D110" s="172">
        <v>0.16683706000000001</v>
      </c>
      <c r="E110" s="172">
        <v>1.1017580000000001E-2</v>
      </c>
      <c r="F110" s="172">
        <v>0.28494822999999997</v>
      </c>
      <c r="G110" s="172">
        <v>10.160617449999998</v>
      </c>
      <c r="H110" s="172">
        <v>0.24230574999999999</v>
      </c>
      <c r="I110" s="172">
        <v>0</v>
      </c>
    </row>
    <row r="111" spans="1:9" x14ac:dyDescent="0.25">
      <c r="A111" s="146" t="s">
        <v>9</v>
      </c>
      <c r="B111" s="172">
        <v>0.16847728000000001</v>
      </c>
      <c r="C111" s="172">
        <v>0.15311557000000001</v>
      </c>
      <c r="D111" s="172">
        <v>0.21880137</v>
      </c>
      <c r="E111" s="172">
        <v>0</v>
      </c>
      <c r="F111" s="172">
        <v>13.228765579999999</v>
      </c>
      <c r="G111" s="172">
        <v>9.9413961400000002</v>
      </c>
      <c r="H111" s="172">
        <v>70.22009405</v>
      </c>
      <c r="I111" s="172">
        <v>0.16847728000000001</v>
      </c>
    </row>
    <row r="112" spans="1:9" x14ac:dyDescent="0.25">
      <c r="A112" s="146" t="s">
        <v>147</v>
      </c>
      <c r="B112" s="172">
        <v>6.8106700000000004E-3</v>
      </c>
      <c r="C112" s="172">
        <v>6.9970500000000003E-3</v>
      </c>
      <c r="D112" s="172">
        <v>0.67752062999999996</v>
      </c>
      <c r="E112" s="172">
        <v>0</v>
      </c>
      <c r="F112" s="172">
        <v>0.89993206999999997</v>
      </c>
      <c r="G112" s="172">
        <v>9.8741748299999994</v>
      </c>
      <c r="H112" s="172">
        <v>0.67447453000000002</v>
      </c>
      <c r="I112" s="172">
        <v>6.8106700000000004E-3</v>
      </c>
    </row>
    <row r="113" spans="1:9" x14ac:dyDescent="0.25">
      <c r="A113" s="146" t="s">
        <v>49</v>
      </c>
      <c r="B113" s="172">
        <v>1.62628452</v>
      </c>
      <c r="C113" s="172">
        <v>0</v>
      </c>
      <c r="D113" s="172">
        <v>0</v>
      </c>
      <c r="E113" s="172">
        <v>0</v>
      </c>
      <c r="F113" s="172">
        <v>0</v>
      </c>
      <c r="G113" s="172">
        <v>9.7943561700000004</v>
      </c>
      <c r="H113" s="172">
        <v>0</v>
      </c>
      <c r="I113" s="172">
        <v>1.93425742</v>
      </c>
    </row>
    <row r="114" spans="1:9" x14ac:dyDescent="0.25">
      <c r="A114" s="146" t="s">
        <v>238</v>
      </c>
      <c r="B114" s="172">
        <v>3.5597669999999998E-2</v>
      </c>
      <c r="C114" s="172">
        <v>0</v>
      </c>
      <c r="D114" s="172">
        <v>0.14256857000000001</v>
      </c>
      <c r="E114" s="172">
        <v>0</v>
      </c>
      <c r="F114" s="172">
        <v>0.20173332999999999</v>
      </c>
      <c r="G114" s="172">
        <v>9.5586337899999982</v>
      </c>
      <c r="H114" s="172">
        <v>2.6171860499999999</v>
      </c>
      <c r="I114" s="172">
        <v>3.5597669999999998E-2</v>
      </c>
    </row>
    <row r="115" spans="1:9" x14ac:dyDescent="0.25">
      <c r="A115" s="146" t="s">
        <v>237</v>
      </c>
      <c r="B115" s="172">
        <v>0.17328487000000001</v>
      </c>
      <c r="C115" s="172">
        <v>1.351258E-2</v>
      </c>
      <c r="D115" s="172">
        <v>5.2795339999999996E-2</v>
      </c>
      <c r="E115" s="172">
        <v>1.5999999999999999E-5</v>
      </c>
      <c r="F115" s="172">
        <v>0.13933487999999999</v>
      </c>
      <c r="G115" s="172">
        <v>9.3884565900000005</v>
      </c>
      <c r="H115" s="172">
        <v>4.5047745199999998</v>
      </c>
      <c r="I115" s="172">
        <v>1.3155599999999999E-3</v>
      </c>
    </row>
    <row r="116" spans="1:9" x14ac:dyDescent="0.25">
      <c r="A116" s="146" t="s">
        <v>14</v>
      </c>
      <c r="B116" s="172">
        <v>0</v>
      </c>
      <c r="C116" s="172">
        <v>0</v>
      </c>
      <c r="D116" s="172">
        <v>2.5723E-4</v>
      </c>
      <c r="E116" s="172">
        <v>0</v>
      </c>
      <c r="F116" s="172">
        <v>2.5723E-4</v>
      </c>
      <c r="G116" s="172">
        <v>9.3172734000000013</v>
      </c>
      <c r="H116" s="172">
        <v>6.3029079299999999</v>
      </c>
      <c r="I116" s="172">
        <v>2.9999999999999997E-4</v>
      </c>
    </row>
    <row r="117" spans="1:9" x14ac:dyDescent="0.25">
      <c r="A117" s="146" t="s">
        <v>202</v>
      </c>
      <c r="B117" s="172">
        <v>3.5765999999999999E-2</v>
      </c>
      <c r="C117" s="172">
        <v>0.17169744000000001</v>
      </c>
      <c r="D117" s="172">
        <v>4.9556942099999999</v>
      </c>
      <c r="E117" s="172">
        <v>7.5461899999999998E-2</v>
      </c>
      <c r="F117" s="172">
        <v>10.855620539999999</v>
      </c>
      <c r="G117" s="172">
        <v>8.9994682600000004</v>
      </c>
      <c r="H117" s="172">
        <v>1.6040185500000002</v>
      </c>
      <c r="I117" s="172">
        <v>3.5765999999999999E-2</v>
      </c>
    </row>
    <row r="118" spans="1:9" x14ac:dyDescent="0.25">
      <c r="A118" s="146" t="s">
        <v>159</v>
      </c>
      <c r="B118" s="172">
        <v>0</v>
      </c>
      <c r="C118" s="172">
        <v>0</v>
      </c>
      <c r="D118" s="172">
        <v>1.9380000000000001E-3</v>
      </c>
      <c r="E118" s="172">
        <v>0</v>
      </c>
      <c r="F118" s="172">
        <v>1.9380000000000001E-3</v>
      </c>
      <c r="G118" s="172">
        <v>8.8996771300000006</v>
      </c>
      <c r="H118" s="172">
        <v>0.81142723999999999</v>
      </c>
      <c r="I118" s="172">
        <v>0</v>
      </c>
    </row>
    <row r="119" spans="1:9" x14ac:dyDescent="0.25">
      <c r="A119" s="146" t="s">
        <v>75</v>
      </c>
      <c r="B119" s="172">
        <v>0.121027</v>
      </c>
      <c r="C119" s="172">
        <v>0</v>
      </c>
      <c r="D119" s="172">
        <v>0.31561008000000002</v>
      </c>
      <c r="E119" s="172">
        <v>0</v>
      </c>
      <c r="F119" s="172">
        <v>0.47587390999999996</v>
      </c>
      <c r="G119" s="172">
        <v>8.8503436199999985</v>
      </c>
      <c r="H119" s="172">
        <v>0.27673261999999998</v>
      </c>
      <c r="I119" s="172">
        <v>0</v>
      </c>
    </row>
    <row r="120" spans="1:9" x14ac:dyDescent="0.25">
      <c r="A120" s="146" t="s">
        <v>114</v>
      </c>
      <c r="B120" s="172">
        <v>1.124494E-2</v>
      </c>
      <c r="C120" s="172">
        <v>0</v>
      </c>
      <c r="D120" s="172">
        <v>2.1212334199999998</v>
      </c>
      <c r="E120" s="172">
        <v>0</v>
      </c>
      <c r="F120" s="172">
        <v>3.0147295600000001</v>
      </c>
      <c r="G120" s="172">
        <v>8.6643307499999995</v>
      </c>
      <c r="H120" s="172">
        <v>10.4071143</v>
      </c>
      <c r="I120" s="172">
        <v>0</v>
      </c>
    </row>
    <row r="121" spans="1:9" x14ac:dyDescent="0.25">
      <c r="A121" s="146" t="s">
        <v>110</v>
      </c>
      <c r="B121" s="172">
        <v>0</v>
      </c>
      <c r="C121" s="172">
        <v>0</v>
      </c>
      <c r="D121" s="172">
        <v>4.6639000000000001E-4</v>
      </c>
      <c r="E121" s="172">
        <v>0</v>
      </c>
      <c r="F121" s="172">
        <v>2.9988159799999998</v>
      </c>
      <c r="G121" s="172">
        <v>8.6118736400000007</v>
      </c>
      <c r="H121" s="172">
        <v>1.00485</v>
      </c>
      <c r="I121" s="172">
        <v>0</v>
      </c>
    </row>
    <row r="122" spans="1:9" x14ac:dyDescent="0.25">
      <c r="A122" s="146" t="s">
        <v>179</v>
      </c>
      <c r="B122" s="172">
        <v>5.9400000000000002E-4</v>
      </c>
      <c r="C122" s="172">
        <v>9.3784070000000011E-2</v>
      </c>
      <c r="D122" s="172">
        <v>18.142100450000001</v>
      </c>
      <c r="E122" s="172">
        <v>3.5690029999999998E-2</v>
      </c>
      <c r="F122" s="172">
        <v>39.288681140000001</v>
      </c>
      <c r="G122" s="172">
        <v>8.5222420399999983</v>
      </c>
      <c r="H122" s="172">
        <v>3.1702386800000002</v>
      </c>
      <c r="I122" s="172">
        <v>0</v>
      </c>
    </row>
    <row r="123" spans="1:9" x14ac:dyDescent="0.25">
      <c r="A123" s="146" t="s">
        <v>31</v>
      </c>
      <c r="B123" s="172">
        <v>3.4200000000000002E-4</v>
      </c>
      <c r="C123" s="172">
        <v>0</v>
      </c>
      <c r="D123" s="172">
        <v>0.40011770000000002</v>
      </c>
      <c r="E123" s="172">
        <v>0</v>
      </c>
      <c r="F123" s="172">
        <v>0.45628809999999997</v>
      </c>
      <c r="G123" s="172">
        <v>8.5204229800000011</v>
      </c>
      <c r="H123" s="172">
        <v>2.8817019999999999E-2</v>
      </c>
      <c r="I123" s="172">
        <v>0</v>
      </c>
    </row>
    <row r="124" spans="1:9" x14ac:dyDescent="0.25">
      <c r="A124" s="146" t="s">
        <v>158</v>
      </c>
      <c r="B124" s="172">
        <v>0</v>
      </c>
      <c r="C124" s="172">
        <v>9.7244089999999991E-2</v>
      </c>
      <c r="D124" s="172">
        <v>0</v>
      </c>
      <c r="E124" s="172">
        <v>0</v>
      </c>
      <c r="F124" s="172">
        <v>9.7244089999999991E-2</v>
      </c>
      <c r="G124" s="172">
        <v>8.3691975099999993</v>
      </c>
      <c r="H124" s="172">
        <v>0.20095030999999999</v>
      </c>
      <c r="I124" s="172">
        <v>0</v>
      </c>
    </row>
    <row r="125" spans="1:9" x14ac:dyDescent="0.25">
      <c r="A125" s="146" t="s">
        <v>83</v>
      </c>
      <c r="B125" s="172">
        <v>0</v>
      </c>
      <c r="C125" s="172">
        <v>0</v>
      </c>
      <c r="D125" s="172">
        <v>0</v>
      </c>
      <c r="E125" s="172">
        <v>0</v>
      </c>
      <c r="F125" s="172">
        <v>0</v>
      </c>
      <c r="G125" s="172">
        <v>8.1478249300000005</v>
      </c>
      <c r="H125" s="172">
        <v>0</v>
      </c>
      <c r="I125" s="172">
        <v>0</v>
      </c>
    </row>
    <row r="126" spans="1:9" x14ac:dyDescent="0.25">
      <c r="A126" s="146" t="s">
        <v>174</v>
      </c>
      <c r="B126" s="172">
        <v>9.8664599999999988E-3</v>
      </c>
      <c r="C126" s="172">
        <v>3.3354910000000002E-2</v>
      </c>
      <c r="D126" s="172">
        <v>0.43282356</v>
      </c>
      <c r="E126" s="172">
        <v>1.3285699999999998E-3</v>
      </c>
      <c r="F126" s="172">
        <v>0.50279558000000002</v>
      </c>
      <c r="G126" s="172">
        <v>8.0220533100000004</v>
      </c>
      <c r="H126" s="172">
        <v>1.4373988</v>
      </c>
      <c r="I126" s="172">
        <v>0</v>
      </c>
    </row>
    <row r="127" spans="1:9" x14ac:dyDescent="0.25">
      <c r="A127" s="146" t="s">
        <v>128</v>
      </c>
      <c r="B127" s="172">
        <v>0</v>
      </c>
      <c r="C127" s="172">
        <v>2.0283300000000001E-3</v>
      </c>
      <c r="D127" s="172">
        <v>0.52864374999999997</v>
      </c>
      <c r="E127" s="172">
        <v>9.6721900000000006E-3</v>
      </c>
      <c r="F127" s="172">
        <v>1.53092848</v>
      </c>
      <c r="G127" s="172">
        <v>7.9129523600000002</v>
      </c>
      <c r="H127" s="172">
        <v>0.17606078</v>
      </c>
      <c r="I127" s="172">
        <v>0</v>
      </c>
    </row>
    <row r="128" spans="1:9" x14ac:dyDescent="0.25">
      <c r="A128" s="146" t="s">
        <v>247</v>
      </c>
      <c r="B128" s="172">
        <v>0</v>
      </c>
      <c r="C128" s="172">
        <v>1.1462129999999999E-2</v>
      </c>
      <c r="D128" s="172">
        <v>0.52032339000000005</v>
      </c>
      <c r="E128" s="172">
        <v>3.5113000000000002E-3</v>
      </c>
      <c r="F128" s="172">
        <v>1.1770130300000001</v>
      </c>
      <c r="G128" s="172">
        <v>7.9120263200000007</v>
      </c>
      <c r="H128" s="172">
        <v>1.4840717400000001</v>
      </c>
      <c r="I128" s="172">
        <v>0</v>
      </c>
    </row>
    <row r="129" spans="1:9" x14ac:dyDescent="0.25">
      <c r="A129" s="146" t="s">
        <v>148</v>
      </c>
      <c r="B129" s="172">
        <v>4.0172910000000006E-2</v>
      </c>
      <c r="C129" s="172">
        <v>1.9627400000000001E-3</v>
      </c>
      <c r="D129" s="172">
        <v>1.5672656699999998</v>
      </c>
      <c r="E129" s="172">
        <v>1.0529739999999999E-2</v>
      </c>
      <c r="F129" s="172">
        <v>28.617021770000001</v>
      </c>
      <c r="G129" s="172">
        <v>7.7033934000000004</v>
      </c>
      <c r="H129" s="172">
        <v>2.5300155699999998</v>
      </c>
      <c r="I129" s="172">
        <v>4.0172910000000006E-2</v>
      </c>
    </row>
    <row r="130" spans="1:9" x14ac:dyDescent="0.25">
      <c r="A130" s="146" t="s">
        <v>253</v>
      </c>
      <c r="B130" s="172">
        <v>4.7767000000000003E-4</v>
      </c>
      <c r="C130" s="172">
        <v>0</v>
      </c>
      <c r="D130" s="172">
        <v>6.2771769999999991E-2</v>
      </c>
      <c r="E130" s="172">
        <v>0</v>
      </c>
      <c r="F130" s="172">
        <v>0.15938182999999997</v>
      </c>
      <c r="G130" s="172">
        <v>7.5915566999999999</v>
      </c>
      <c r="H130" s="172">
        <v>0.59248312999999997</v>
      </c>
      <c r="I130" s="172">
        <v>0</v>
      </c>
    </row>
    <row r="131" spans="1:9" x14ac:dyDescent="0.25">
      <c r="A131" s="146" t="s">
        <v>162</v>
      </c>
      <c r="B131" s="172">
        <v>0</v>
      </c>
      <c r="C131" s="172">
        <v>0</v>
      </c>
      <c r="D131" s="172">
        <v>0.10641360000000001</v>
      </c>
      <c r="E131" s="172">
        <v>0</v>
      </c>
      <c r="F131" s="172">
        <v>0.36260854999999997</v>
      </c>
      <c r="G131" s="172">
        <v>6.4634528700000002</v>
      </c>
      <c r="H131" s="172">
        <v>1.674691E-2</v>
      </c>
      <c r="I131" s="172">
        <v>0</v>
      </c>
    </row>
    <row r="132" spans="1:9" x14ac:dyDescent="0.25">
      <c r="A132" s="146" t="s">
        <v>113</v>
      </c>
      <c r="B132" s="172">
        <v>0</v>
      </c>
      <c r="C132" s="172">
        <v>0</v>
      </c>
      <c r="D132" s="172">
        <v>5.08648E-3</v>
      </c>
      <c r="E132" s="172">
        <v>0</v>
      </c>
      <c r="F132" s="172">
        <v>6.9840699999999993E-3</v>
      </c>
      <c r="G132" s="172">
        <v>5.8477667200000001</v>
      </c>
      <c r="H132" s="172">
        <v>0.53064768000000007</v>
      </c>
      <c r="I132" s="172">
        <v>0</v>
      </c>
    </row>
    <row r="133" spans="1:9" x14ac:dyDescent="0.25">
      <c r="A133" s="146" t="s">
        <v>12</v>
      </c>
      <c r="B133" s="172">
        <v>0</v>
      </c>
      <c r="C133" s="172">
        <v>0</v>
      </c>
      <c r="D133" s="172">
        <v>8.4722210000000006E-2</v>
      </c>
      <c r="E133" s="172">
        <v>0</v>
      </c>
      <c r="F133" s="172">
        <v>0.21853204999999998</v>
      </c>
      <c r="G133" s="172">
        <v>5.7941499800000003</v>
      </c>
      <c r="H133" s="172">
        <v>2.7206599999999997E-2</v>
      </c>
      <c r="I133" s="172">
        <v>0</v>
      </c>
    </row>
    <row r="134" spans="1:9" x14ac:dyDescent="0.25">
      <c r="A134" s="146" t="s">
        <v>164</v>
      </c>
      <c r="B134" s="172">
        <v>0</v>
      </c>
      <c r="C134" s="172">
        <v>1.6183299999999999E-3</v>
      </c>
      <c r="D134" s="172">
        <v>0.16284801999999998</v>
      </c>
      <c r="E134" s="172">
        <v>0</v>
      </c>
      <c r="F134" s="172">
        <v>0.27116928000000001</v>
      </c>
      <c r="G134" s="172">
        <v>5.7450916100000002</v>
      </c>
      <c r="H134" s="172">
        <v>3.8298493599999999</v>
      </c>
      <c r="I134" s="172">
        <v>0</v>
      </c>
    </row>
    <row r="135" spans="1:9" x14ac:dyDescent="0.25">
      <c r="A135" s="146" t="s">
        <v>231</v>
      </c>
      <c r="B135" s="172">
        <v>6.3482900000000004E-3</v>
      </c>
      <c r="C135" s="172">
        <v>2.1031999999999999E-3</v>
      </c>
      <c r="D135" s="172">
        <v>6.671197999999999E-2</v>
      </c>
      <c r="E135" s="172">
        <v>2.3961000000000002E-4</v>
      </c>
      <c r="F135" s="172">
        <v>0.1291901</v>
      </c>
      <c r="G135" s="172">
        <v>5.6985386900000004</v>
      </c>
      <c r="H135" s="172">
        <v>8.3564058699999997</v>
      </c>
      <c r="I135" s="172">
        <v>7.0100000000000002E-4</v>
      </c>
    </row>
    <row r="136" spans="1:9" x14ac:dyDescent="0.25">
      <c r="A136" s="146" t="s">
        <v>154</v>
      </c>
      <c r="B136" s="172">
        <v>0</v>
      </c>
      <c r="C136" s="172">
        <v>0</v>
      </c>
      <c r="D136" s="172">
        <v>0</v>
      </c>
      <c r="E136" s="172">
        <v>0</v>
      </c>
      <c r="F136" s="172">
        <v>0</v>
      </c>
      <c r="G136" s="172">
        <v>5.5744979199999998</v>
      </c>
      <c r="H136" s="172">
        <v>1.32232828</v>
      </c>
      <c r="I136" s="172">
        <v>0</v>
      </c>
    </row>
    <row r="137" spans="1:9" x14ac:dyDescent="0.25">
      <c r="A137" s="146" t="s">
        <v>122</v>
      </c>
      <c r="B137" s="172">
        <v>0</v>
      </c>
      <c r="C137" s="172">
        <v>0.35702099999999998</v>
      </c>
      <c r="D137" s="172">
        <v>1.0137649200000001</v>
      </c>
      <c r="E137" s="172">
        <v>3.9192100000000002E-3</v>
      </c>
      <c r="F137" s="172">
        <v>1.9595529700000001</v>
      </c>
      <c r="G137" s="172">
        <v>5.0553225900000003</v>
      </c>
      <c r="H137" s="172">
        <v>1.4154620000000001E-2</v>
      </c>
      <c r="I137" s="172">
        <v>0</v>
      </c>
    </row>
    <row r="138" spans="1:9" x14ac:dyDescent="0.25">
      <c r="A138" s="146" t="s">
        <v>256</v>
      </c>
      <c r="B138" s="172">
        <v>8.6499999999999999E-4</v>
      </c>
      <c r="C138" s="172">
        <v>4.8540349999999996E-2</v>
      </c>
      <c r="D138" s="172">
        <v>0.53426414</v>
      </c>
      <c r="E138" s="172">
        <v>0</v>
      </c>
      <c r="F138" s="172">
        <v>0.71892884000000001</v>
      </c>
      <c r="G138" s="172">
        <v>4.5817156199999998</v>
      </c>
      <c r="H138" s="172">
        <v>5.0061735899999995</v>
      </c>
      <c r="I138" s="172">
        <v>8.6499999999999999E-4</v>
      </c>
    </row>
    <row r="139" spans="1:9" x14ac:dyDescent="0.25">
      <c r="A139" s="146" t="s">
        <v>222</v>
      </c>
      <c r="B139" s="172">
        <v>0</v>
      </c>
      <c r="C139" s="172">
        <v>8.7399999999999999E-4</v>
      </c>
      <c r="D139" s="172">
        <v>0.23881416</v>
      </c>
      <c r="E139" s="172">
        <v>0</v>
      </c>
      <c r="F139" s="172">
        <v>0.48517515</v>
      </c>
      <c r="G139" s="172">
        <v>4.5107602999999994</v>
      </c>
      <c r="H139" s="172">
        <v>0.96941564000000002</v>
      </c>
      <c r="I139" s="172">
        <v>9.7859999999999996E-3</v>
      </c>
    </row>
    <row r="140" spans="1:9" x14ac:dyDescent="0.25">
      <c r="A140" s="146" t="s">
        <v>216</v>
      </c>
      <c r="B140" s="172">
        <v>0</v>
      </c>
      <c r="C140" s="172">
        <v>0</v>
      </c>
      <c r="D140" s="172">
        <v>0.29381335999999997</v>
      </c>
      <c r="E140" s="172">
        <v>0</v>
      </c>
      <c r="F140" s="172">
        <v>0.76940326000000003</v>
      </c>
      <c r="G140" s="172">
        <v>4.5002659899999999</v>
      </c>
      <c r="H140" s="172">
        <v>15.692197050000001</v>
      </c>
      <c r="I140" s="172">
        <v>0</v>
      </c>
    </row>
    <row r="141" spans="1:9" x14ac:dyDescent="0.25">
      <c r="A141" s="146" t="s">
        <v>64</v>
      </c>
      <c r="B141" s="172">
        <v>1.5752999999999999E-4</v>
      </c>
      <c r="C141" s="172">
        <v>1.32456E-3</v>
      </c>
      <c r="D141" s="172">
        <v>1.5500760000000001E-2</v>
      </c>
      <c r="E141" s="172">
        <v>9.2433000000000001E-4</v>
      </c>
      <c r="F141" s="172">
        <v>12.9136501</v>
      </c>
      <c r="G141" s="172">
        <v>4.1704653900000004</v>
      </c>
      <c r="H141" s="172">
        <v>4.9812700000000003E-3</v>
      </c>
      <c r="I141" s="172">
        <v>1.5752999999999999E-4</v>
      </c>
    </row>
    <row r="142" spans="1:9" x14ac:dyDescent="0.25">
      <c r="A142" s="146" t="s">
        <v>194</v>
      </c>
      <c r="B142" s="172">
        <v>0</v>
      </c>
      <c r="C142" s="172">
        <v>1.4926110000000001E-2</v>
      </c>
      <c r="D142" s="172">
        <v>2.848442E-2</v>
      </c>
      <c r="E142" s="172">
        <v>0</v>
      </c>
      <c r="F142" s="172">
        <v>0.10168669</v>
      </c>
      <c r="G142" s="172">
        <v>3.8723274500000002</v>
      </c>
      <c r="H142" s="172">
        <v>0.31598862999999999</v>
      </c>
      <c r="I142" s="172">
        <v>0</v>
      </c>
    </row>
    <row r="143" spans="1:9" x14ac:dyDescent="0.25">
      <c r="A143" s="146" t="s">
        <v>228</v>
      </c>
      <c r="B143" s="172">
        <v>0</v>
      </c>
      <c r="C143" s="172">
        <v>0</v>
      </c>
      <c r="D143" s="172">
        <v>3.4609190000000005E-2</v>
      </c>
      <c r="E143" s="172">
        <v>0</v>
      </c>
      <c r="F143" s="172">
        <v>3.4609190000000005E-2</v>
      </c>
      <c r="G143" s="172">
        <v>3.7761031800000002</v>
      </c>
      <c r="H143" s="172">
        <v>2.799652E-2</v>
      </c>
      <c r="I143" s="172">
        <v>0</v>
      </c>
    </row>
    <row r="144" spans="1:9" x14ac:dyDescent="0.25">
      <c r="A144" s="146" t="s">
        <v>184</v>
      </c>
      <c r="B144" s="172">
        <v>0</v>
      </c>
      <c r="C144" s="172">
        <v>0</v>
      </c>
      <c r="D144" s="172">
        <v>1.2645</v>
      </c>
      <c r="E144" s="172">
        <v>0</v>
      </c>
      <c r="F144" s="172">
        <v>1.4955000000000001</v>
      </c>
      <c r="G144" s="172">
        <v>3.7646109999999999</v>
      </c>
      <c r="H144" s="172">
        <v>3.5788088999999998</v>
      </c>
      <c r="I144" s="172">
        <v>0</v>
      </c>
    </row>
    <row r="145" spans="1:9" x14ac:dyDescent="0.25">
      <c r="A145" s="146" t="s">
        <v>200</v>
      </c>
      <c r="B145" s="172">
        <v>0</v>
      </c>
      <c r="C145" s="172">
        <v>0</v>
      </c>
      <c r="D145" s="172">
        <v>1.2135081999999999</v>
      </c>
      <c r="E145" s="172">
        <v>1.7602E-2</v>
      </c>
      <c r="F145" s="172">
        <v>2.8872361200000003</v>
      </c>
      <c r="G145" s="172">
        <v>3.59791338</v>
      </c>
      <c r="H145" s="172">
        <v>1.4872315300000001</v>
      </c>
      <c r="I145" s="172">
        <v>0</v>
      </c>
    </row>
    <row r="146" spans="1:9" x14ac:dyDescent="0.25">
      <c r="A146" s="146" t="s">
        <v>242</v>
      </c>
      <c r="B146" s="172">
        <v>0</v>
      </c>
      <c r="C146" s="172">
        <v>0</v>
      </c>
      <c r="D146" s="172">
        <v>1.1467498200000001</v>
      </c>
      <c r="E146" s="172">
        <v>0</v>
      </c>
      <c r="F146" s="172">
        <v>1.2168742100000001</v>
      </c>
      <c r="G146" s="172">
        <v>3.5002565099999998</v>
      </c>
      <c r="H146" s="172">
        <v>4.0698349700000005</v>
      </c>
      <c r="I146" s="172">
        <v>0</v>
      </c>
    </row>
    <row r="147" spans="1:9" x14ac:dyDescent="0.25">
      <c r="A147" s="146" t="s">
        <v>203</v>
      </c>
      <c r="B147" s="172">
        <v>3.6257999999999999E-2</v>
      </c>
      <c r="C147" s="172">
        <v>0</v>
      </c>
      <c r="D147" s="172">
        <v>11.44229399</v>
      </c>
      <c r="E147" s="172">
        <v>2.501517E-2</v>
      </c>
      <c r="F147" s="172">
        <v>12.96491097</v>
      </c>
      <c r="G147" s="172">
        <v>3.4805262099999998</v>
      </c>
      <c r="H147" s="172">
        <v>1.41228869</v>
      </c>
      <c r="I147" s="172">
        <v>3.6257999999999999E-2</v>
      </c>
    </row>
    <row r="148" spans="1:9" x14ac:dyDescent="0.25">
      <c r="A148" s="146" t="s">
        <v>152</v>
      </c>
      <c r="B148" s="172">
        <v>5.4332274400000005</v>
      </c>
      <c r="C148" s="172">
        <v>0</v>
      </c>
      <c r="D148" s="172">
        <v>0</v>
      </c>
      <c r="E148" s="172">
        <v>0</v>
      </c>
      <c r="F148" s="172">
        <v>0</v>
      </c>
      <c r="G148" s="172">
        <v>3.2882911400000001</v>
      </c>
      <c r="H148" s="172">
        <v>0</v>
      </c>
      <c r="I148" s="172">
        <v>5.4332274400000005</v>
      </c>
    </row>
    <row r="149" spans="1:9" x14ac:dyDescent="0.25">
      <c r="A149" s="146" t="s">
        <v>6</v>
      </c>
      <c r="B149" s="172">
        <v>0</v>
      </c>
      <c r="C149" s="172">
        <v>0</v>
      </c>
      <c r="D149" s="172">
        <v>1.6086489499999999</v>
      </c>
      <c r="E149" s="172">
        <v>0</v>
      </c>
      <c r="F149" s="172">
        <v>1.6086489499999999</v>
      </c>
      <c r="G149" s="172">
        <v>3.1541100099999997</v>
      </c>
      <c r="H149" s="172">
        <v>0</v>
      </c>
      <c r="I149" s="172">
        <v>0</v>
      </c>
    </row>
    <row r="150" spans="1:9" x14ac:dyDescent="0.25">
      <c r="A150" s="146" t="s">
        <v>138</v>
      </c>
      <c r="B150" s="172">
        <v>0</v>
      </c>
      <c r="C150" s="172">
        <v>0</v>
      </c>
      <c r="D150" s="172">
        <v>0</v>
      </c>
      <c r="E150" s="172">
        <v>0</v>
      </c>
      <c r="F150" s="172">
        <v>5.9189999999999998E-3</v>
      </c>
      <c r="G150" s="172">
        <v>3.1487572099999999</v>
      </c>
      <c r="H150" s="172">
        <v>0.81618922999999999</v>
      </c>
      <c r="I150" s="172">
        <v>0</v>
      </c>
    </row>
    <row r="151" spans="1:9" x14ac:dyDescent="0.25">
      <c r="A151" s="146" t="s">
        <v>156</v>
      </c>
      <c r="B151" s="172">
        <v>0</v>
      </c>
      <c r="C151" s="172">
        <v>0</v>
      </c>
      <c r="D151" s="172">
        <v>0</v>
      </c>
      <c r="E151" s="172">
        <v>0</v>
      </c>
      <c r="F151" s="172">
        <v>0</v>
      </c>
      <c r="G151" s="172">
        <v>3.0337170800000002</v>
      </c>
      <c r="H151" s="172">
        <v>0</v>
      </c>
      <c r="I151" s="172">
        <v>0</v>
      </c>
    </row>
    <row r="152" spans="1:9" x14ac:dyDescent="0.25">
      <c r="A152" s="146" t="s">
        <v>17</v>
      </c>
      <c r="B152" s="172">
        <v>1.4999999999999999E-4</v>
      </c>
      <c r="C152" s="172">
        <v>0</v>
      </c>
      <c r="D152" s="172">
        <v>0</v>
      </c>
      <c r="E152" s="172">
        <v>0</v>
      </c>
      <c r="F152" s="172">
        <v>0</v>
      </c>
      <c r="G152" s="172">
        <v>3.0230242599999997</v>
      </c>
      <c r="H152" s="172">
        <v>2.0650900000000003E-3</v>
      </c>
      <c r="I152" s="172">
        <v>1.4999999999999999E-4</v>
      </c>
    </row>
    <row r="153" spans="1:9" x14ac:dyDescent="0.25">
      <c r="A153" s="146" t="s">
        <v>255</v>
      </c>
      <c r="B153" s="172">
        <v>4.214242E-2</v>
      </c>
      <c r="C153" s="172">
        <v>0</v>
      </c>
      <c r="D153" s="172">
        <v>3.9331529999999996E-2</v>
      </c>
      <c r="E153" s="172">
        <v>3.1689999999999999E-3</v>
      </c>
      <c r="F153" s="172">
        <v>0.10874399</v>
      </c>
      <c r="G153" s="172">
        <v>2.9583339199999998</v>
      </c>
      <c r="H153" s="172">
        <v>1.38639533</v>
      </c>
      <c r="I153" s="172">
        <v>3.969143E-2</v>
      </c>
    </row>
    <row r="154" spans="1:9" x14ac:dyDescent="0.25">
      <c r="A154" s="146" t="s">
        <v>248</v>
      </c>
      <c r="B154" s="172">
        <v>0</v>
      </c>
      <c r="C154" s="172">
        <v>6.3477309999999995E-2</v>
      </c>
      <c r="D154" s="172">
        <v>3.1889720000000003E-2</v>
      </c>
      <c r="E154" s="172">
        <v>3.1999999999999999E-5</v>
      </c>
      <c r="F154" s="172">
        <v>0.17109299</v>
      </c>
      <c r="G154" s="172">
        <v>2.9483467599999997</v>
      </c>
      <c r="H154" s="172">
        <v>1.10608368</v>
      </c>
      <c r="I154" s="172">
        <v>0</v>
      </c>
    </row>
    <row r="155" spans="1:9" x14ac:dyDescent="0.25">
      <c r="A155" s="146" t="s">
        <v>18</v>
      </c>
      <c r="B155" s="172">
        <v>0</v>
      </c>
      <c r="C155" s="172">
        <v>0</v>
      </c>
      <c r="D155" s="172">
        <v>1.3380000000000001E-5</v>
      </c>
      <c r="E155" s="172">
        <v>0</v>
      </c>
      <c r="F155" s="172">
        <v>2.11546E-3</v>
      </c>
      <c r="G155" s="172">
        <v>2.7864206299999998</v>
      </c>
      <c r="H155" s="172">
        <v>0</v>
      </c>
      <c r="I155" s="172">
        <v>0</v>
      </c>
    </row>
    <row r="156" spans="1:9" x14ac:dyDescent="0.25">
      <c r="A156" s="146" t="s">
        <v>224</v>
      </c>
      <c r="B156" s="172">
        <v>0</v>
      </c>
      <c r="C156" s="172">
        <v>0</v>
      </c>
      <c r="D156" s="172">
        <v>5.6490999999999996E-4</v>
      </c>
      <c r="E156" s="172">
        <v>0</v>
      </c>
      <c r="F156" s="172">
        <v>0.17468184</v>
      </c>
      <c r="G156" s="172">
        <v>2.3887496600000002</v>
      </c>
      <c r="H156" s="172">
        <v>0.30487528000000003</v>
      </c>
      <c r="I156" s="172">
        <v>0</v>
      </c>
    </row>
    <row r="157" spans="1:9" x14ac:dyDescent="0.25">
      <c r="A157" s="146" t="s">
        <v>144</v>
      </c>
      <c r="B157" s="172">
        <v>0</v>
      </c>
      <c r="C157" s="172">
        <v>0</v>
      </c>
      <c r="D157" s="172">
        <v>1.9107860000000001E-2</v>
      </c>
      <c r="E157" s="172">
        <v>0</v>
      </c>
      <c r="F157" s="172">
        <v>4.7133599999999998E-2</v>
      </c>
      <c r="G157" s="172">
        <v>2.1482672200000001</v>
      </c>
      <c r="H157" s="172">
        <v>0.93998285999999998</v>
      </c>
      <c r="I157" s="172">
        <v>0</v>
      </c>
    </row>
    <row r="158" spans="1:9" x14ac:dyDescent="0.25">
      <c r="A158" s="146" t="s">
        <v>94</v>
      </c>
      <c r="B158" s="172">
        <v>6.9528400000000001E-3</v>
      </c>
      <c r="C158" s="172">
        <v>1.509158</v>
      </c>
      <c r="D158" s="172">
        <v>2.67211094</v>
      </c>
      <c r="E158" s="172">
        <v>0</v>
      </c>
      <c r="F158" s="172">
        <v>5.31149541</v>
      </c>
      <c r="G158" s="172">
        <v>2.0757020900000001</v>
      </c>
      <c r="H158" s="172">
        <v>9.9276E-3</v>
      </c>
      <c r="I158" s="172">
        <v>0</v>
      </c>
    </row>
    <row r="159" spans="1:9" x14ac:dyDescent="0.25">
      <c r="A159" s="146" t="s">
        <v>89</v>
      </c>
      <c r="B159" s="172">
        <v>0</v>
      </c>
      <c r="C159" s="172">
        <v>0</v>
      </c>
      <c r="D159" s="172">
        <v>5.4729899999999996E-3</v>
      </c>
      <c r="E159" s="172">
        <v>0</v>
      </c>
      <c r="F159" s="172">
        <v>5.4729899999999996E-3</v>
      </c>
      <c r="G159" s="172">
        <v>2.0602577399999999</v>
      </c>
      <c r="H159" s="172">
        <v>0</v>
      </c>
      <c r="I159" s="172">
        <v>6.8997999999999998E-4</v>
      </c>
    </row>
    <row r="160" spans="1:9" x14ac:dyDescent="0.25">
      <c r="A160" s="146" t="s">
        <v>186</v>
      </c>
      <c r="B160" s="172">
        <v>0</v>
      </c>
      <c r="C160" s="172">
        <v>0</v>
      </c>
      <c r="D160" s="172">
        <v>0.35896710999999998</v>
      </c>
      <c r="E160" s="172">
        <v>0</v>
      </c>
      <c r="F160" s="172">
        <v>0.44969362000000002</v>
      </c>
      <c r="G160" s="172">
        <v>2.0092164000000001</v>
      </c>
      <c r="H160" s="172">
        <v>1.5013701100000001</v>
      </c>
      <c r="I160" s="172">
        <v>0</v>
      </c>
    </row>
    <row r="161" spans="1:9" x14ac:dyDescent="0.25">
      <c r="A161" s="146" t="s">
        <v>208</v>
      </c>
      <c r="B161" s="172">
        <v>0</v>
      </c>
      <c r="C161" s="172">
        <v>0</v>
      </c>
      <c r="D161" s="172">
        <v>1.197285E-2</v>
      </c>
      <c r="E161" s="172">
        <v>0</v>
      </c>
      <c r="F161" s="172">
        <v>0.26887140000000004</v>
      </c>
      <c r="G161" s="172">
        <v>1.9561540100000001</v>
      </c>
      <c r="H161" s="172">
        <v>0.50486282999999998</v>
      </c>
      <c r="I161" s="172">
        <v>0</v>
      </c>
    </row>
    <row r="162" spans="1:9" x14ac:dyDescent="0.25">
      <c r="A162" s="146" t="s">
        <v>139</v>
      </c>
      <c r="B162" s="172">
        <v>0</v>
      </c>
      <c r="C162" s="172">
        <v>0</v>
      </c>
      <c r="D162" s="172">
        <v>4.7447999999999997E-2</v>
      </c>
      <c r="E162" s="172">
        <v>0</v>
      </c>
      <c r="F162" s="172">
        <v>4.7447999999999997E-2</v>
      </c>
      <c r="G162" s="172">
        <v>1.88023151</v>
      </c>
      <c r="H162" s="172">
        <v>0.14438371</v>
      </c>
      <c r="I162" s="172">
        <v>0</v>
      </c>
    </row>
    <row r="163" spans="1:9" x14ac:dyDescent="0.25">
      <c r="A163" s="146" t="s">
        <v>206</v>
      </c>
      <c r="B163" s="172">
        <v>0</v>
      </c>
      <c r="C163" s="172">
        <v>4.3738900000000001E-3</v>
      </c>
      <c r="D163" s="172">
        <v>3.1831568399999997</v>
      </c>
      <c r="E163" s="172">
        <v>0</v>
      </c>
      <c r="F163" s="172">
        <v>0.41839937999999999</v>
      </c>
      <c r="G163" s="172">
        <v>1.8776295000000001</v>
      </c>
      <c r="H163" s="172">
        <v>1.05016884</v>
      </c>
      <c r="I163" s="172">
        <v>0</v>
      </c>
    </row>
    <row r="164" spans="1:9" x14ac:dyDescent="0.25">
      <c r="A164" s="146" t="s">
        <v>91</v>
      </c>
      <c r="B164" s="172">
        <v>0</v>
      </c>
      <c r="C164" s="172">
        <v>2.0436600000000001E-3</v>
      </c>
      <c r="D164" s="172">
        <v>0</v>
      </c>
      <c r="E164" s="172">
        <v>0</v>
      </c>
      <c r="F164" s="172">
        <v>2.0436600000000001E-3</v>
      </c>
      <c r="G164" s="172">
        <v>1.7973816200000001</v>
      </c>
      <c r="H164" s="172">
        <v>0</v>
      </c>
      <c r="I164" s="172">
        <v>0</v>
      </c>
    </row>
    <row r="165" spans="1:9" x14ac:dyDescent="0.25">
      <c r="A165" s="146" t="s">
        <v>92</v>
      </c>
      <c r="B165" s="172">
        <v>3.5077999999999997E-4</v>
      </c>
      <c r="C165" s="172">
        <v>0</v>
      </c>
      <c r="D165" s="172">
        <v>3.3943999999999999E-4</v>
      </c>
      <c r="E165" s="172">
        <v>0</v>
      </c>
      <c r="F165" s="172">
        <v>0.34480944000000002</v>
      </c>
      <c r="G165" s="172">
        <v>1.7210364499999999</v>
      </c>
      <c r="H165" s="172">
        <v>1.8599999999999999E-4</v>
      </c>
      <c r="I165" s="172">
        <v>3.5077999999999997E-4</v>
      </c>
    </row>
    <row r="166" spans="1:9" x14ac:dyDescent="0.25">
      <c r="A166" s="146" t="s">
        <v>188</v>
      </c>
      <c r="B166" s="172">
        <v>0</v>
      </c>
      <c r="C166" s="172">
        <v>0</v>
      </c>
      <c r="D166" s="172">
        <v>1.248376E-2</v>
      </c>
      <c r="E166" s="172">
        <v>0</v>
      </c>
      <c r="F166" s="172">
        <v>0.40328823999999996</v>
      </c>
      <c r="G166" s="172">
        <v>1.6868031799999998</v>
      </c>
      <c r="H166" s="172">
        <v>2.6924650000000001E-2</v>
      </c>
      <c r="I166" s="172">
        <v>0</v>
      </c>
    </row>
    <row r="167" spans="1:9" x14ac:dyDescent="0.25">
      <c r="A167" s="146" t="s">
        <v>137</v>
      </c>
      <c r="B167" s="172">
        <v>5.4520000000000002E-3</v>
      </c>
      <c r="C167" s="172">
        <v>0</v>
      </c>
      <c r="D167" s="172">
        <v>0</v>
      </c>
      <c r="E167" s="172">
        <v>0</v>
      </c>
      <c r="F167" s="172">
        <v>2.4989999999999999E-3</v>
      </c>
      <c r="G167" s="172">
        <v>1.6416996000000001</v>
      </c>
      <c r="H167" s="172">
        <v>8.2270960000000004E-2</v>
      </c>
      <c r="I167" s="172">
        <v>1.2852000000000001E-2</v>
      </c>
    </row>
    <row r="168" spans="1:9" x14ac:dyDescent="0.25">
      <c r="A168" s="146" t="s">
        <v>244</v>
      </c>
      <c r="B168" s="172">
        <v>0</v>
      </c>
      <c r="C168" s="172">
        <v>0</v>
      </c>
      <c r="D168" s="172">
        <v>1.3908199999999999E-3</v>
      </c>
      <c r="E168" s="172">
        <v>0</v>
      </c>
      <c r="F168" s="172">
        <v>0.21028648</v>
      </c>
      <c r="G168" s="172">
        <v>1.5595016399999999</v>
      </c>
      <c r="H168" s="172">
        <v>0.77330436999999996</v>
      </c>
      <c r="I168" s="172">
        <v>0</v>
      </c>
    </row>
    <row r="169" spans="1:9" x14ac:dyDescent="0.25">
      <c r="A169" s="146" t="s">
        <v>61</v>
      </c>
      <c r="B169" s="172">
        <v>0.96499999999999997</v>
      </c>
      <c r="C169" s="172">
        <v>0</v>
      </c>
      <c r="D169" s="172">
        <v>2.2723600000000002E-3</v>
      </c>
      <c r="E169" s="172">
        <v>0</v>
      </c>
      <c r="F169" s="172">
        <v>6.4320499999999999E-3</v>
      </c>
      <c r="G169" s="172">
        <v>1.4624786299999999</v>
      </c>
      <c r="H169" s="172">
        <v>0.38030389000000003</v>
      </c>
      <c r="I169" s="172">
        <v>0.96499999999999997</v>
      </c>
    </row>
    <row r="170" spans="1:9" x14ac:dyDescent="0.25">
      <c r="A170" s="146" t="s">
        <v>19</v>
      </c>
      <c r="B170" s="172">
        <v>1.5634000000000001E-4</v>
      </c>
      <c r="C170" s="172">
        <v>0</v>
      </c>
      <c r="D170" s="172">
        <v>0.11306082000000001</v>
      </c>
      <c r="E170" s="172">
        <v>0</v>
      </c>
      <c r="F170" s="172">
        <v>0.11306082000000001</v>
      </c>
      <c r="G170" s="172">
        <v>1.4624258999999999</v>
      </c>
      <c r="H170" s="172">
        <v>2.73953E-3</v>
      </c>
      <c r="I170" s="172">
        <v>1.5634000000000001E-4</v>
      </c>
    </row>
    <row r="171" spans="1:9" x14ac:dyDescent="0.25">
      <c r="A171" s="146" t="s">
        <v>150</v>
      </c>
      <c r="B171" s="172">
        <v>1.76078E-3</v>
      </c>
      <c r="C171" s="172">
        <v>0</v>
      </c>
      <c r="D171" s="172">
        <v>0.13938335000000002</v>
      </c>
      <c r="E171" s="172">
        <v>0</v>
      </c>
      <c r="F171" s="172">
        <v>0.14543220999999998</v>
      </c>
      <c r="G171" s="172">
        <v>1.4542143200000002</v>
      </c>
      <c r="H171" s="172">
        <v>2.5358151000000002</v>
      </c>
      <c r="I171" s="172">
        <v>0</v>
      </c>
    </row>
    <row r="172" spans="1:9" x14ac:dyDescent="0.25">
      <c r="A172" s="146" t="s">
        <v>101</v>
      </c>
      <c r="B172" s="172">
        <v>0</v>
      </c>
      <c r="C172" s="172">
        <v>0</v>
      </c>
      <c r="D172" s="172">
        <v>0.21334392999999999</v>
      </c>
      <c r="E172" s="172">
        <v>0</v>
      </c>
      <c r="F172" s="172">
        <v>0.21617438</v>
      </c>
      <c r="G172" s="172">
        <v>1.3882621499999999</v>
      </c>
      <c r="H172" s="172">
        <v>2.376934E-2</v>
      </c>
      <c r="I172" s="172">
        <v>0</v>
      </c>
    </row>
    <row r="173" spans="1:9" x14ac:dyDescent="0.25">
      <c r="A173" s="146" t="s">
        <v>95</v>
      </c>
      <c r="B173" s="172">
        <v>0.36116084999999998</v>
      </c>
      <c r="C173" s="172">
        <v>0</v>
      </c>
      <c r="D173" s="172">
        <v>0.99214277000000006</v>
      </c>
      <c r="E173" s="172">
        <v>0</v>
      </c>
      <c r="F173" s="172">
        <v>1.00310224</v>
      </c>
      <c r="G173" s="172">
        <v>1.2511308799999998</v>
      </c>
      <c r="H173" s="172">
        <v>0.61175599999999997</v>
      </c>
      <c r="I173" s="172">
        <v>0</v>
      </c>
    </row>
    <row r="174" spans="1:9" x14ac:dyDescent="0.25">
      <c r="A174" s="146" t="s">
        <v>11</v>
      </c>
      <c r="B174" s="172">
        <v>0</v>
      </c>
      <c r="C174" s="172">
        <v>0</v>
      </c>
      <c r="D174" s="172">
        <v>4.0450460000000001E-2</v>
      </c>
      <c r="E174" s="172">
        <v>0</v>
      </c>
      <c r="F174" s="172">
        <v>8.022957E-2</v>
      </c>
      <c r="G174" s="172">
        <v>1.19442267</v>
      </c>
      <c r="H174" s="172">
        <v>0</v>
      </c>
      <c r="I174" s="172">
        <v>0</v>
      </c>
    </row>
    <row r="175" spans="1:9" x14ac:dyDescent="0.25">
      <c r="A175" s="146" t="s">
        <v>136</v>
      </c>
      <c r="B175" s="172">
        <v>0</v>
      </c>
      <c r="C175" s="172">
        <v>0</v>
      </c>
      <c r="D175" s="172">
        <v>0.39349988000000002</v>
      </c>
      <c r="E175" s="172">
        <v>0</v>
      </c>
      <c r="F175" s="172">
        <v>0.39834587999999999</v>
      </c>
      <c r="G175" s="172">
        <v>1.16794171</v>
      </c>
      <c r="H175" s="172">
        <v>0.14667284999999999</v>
      </c>
      <c r="I175" s="172">
        <v>0</v>
      </c>
    </row>
    <row r="176" spans="1:9" x14ac:dyDescent="0.25">
      <c r="A176" s="146" t="s">
        <v>126</v>
      </c>
      <c r="B176" s="172">
        <v>0</v>
      </c>
      <c r="C176" s="172">
        <v>3.5149999999999998E-4</v>
      </c>
      <c r="D176" s="172">
        <v>0</v>
      </c>
      <c r="E176" s="172">
        <v>0</v>
      </c>
      <c r="F176" s="172">
        <v>5.7389700000000004E-3</v>
      </c>
      <c r="G176" s="172">
        <v>1.11164996</v>
      </c>
      <c r="H176" s="172">
        <v>5.4246099999999998E-3</v>
      </c>
      <c r="I176" s="172">
        <v>0</v>
      </c>
    </row>
    <row r="177" spans="1:9" x14ac:dyDescent="0.25">
      <c r="A177" s="146" t="s">
        <v>125</v>
      </c>
      <c r="B177" s="172">
        <v>0</v>
      </c>
      <c r="C177" s="172">
        <v>0</v>
      </c>
      <c r="D177" s="172">
        <v>0</v>
      </c>
      <c r="E177" s="172">
        <v>0</v>
      </c>
      <c r="F177" s="172">
        <v>0</v>
      </c>
      <c r="G177" s="172">
        <v>1.0436722599999999</v>
      </c>
      <c r="H177" s="172">
        <v>0</v>
      </c>
      <c r="I177" s="172">
        <v>0</v>
      </c>
    </row>
    <row r="178" spans="1:9" x14ac:dyDescent="0.25">
      <c r="A178" s="146" t="s">
        <v>191</v>
      </c>
      <c r="B178" s="172">
        <v>0</v>
      </c>
      <c r="C178" s="172">
        <v>0</v>
      </c>
      <c r="D178" s="172">
        <v>6.8127080000000007E-2</v>
      </c>
      <c r="E178" s="172">
        <v>0</v>
      </c>
      <c r="F178" s="172">
        <v>0.42815493999999998</v>
      </c>
      <c r="G178" s="172">
        <v>1.03218075</v>
      </c>
      <c r="H178" s="172">
        <v>0.37573186999999997</v>
      </c>
      <c r="I178" s="172">
        <v>0</v>
      </c>
    </row>
    <row r="179" spans="1:9" x14ac:dyDescent="0.25">
      <c r="A179" s="146" t="s">
        <v>141</v>
      </c>
      <c r="B179" s="172">
        <v>1.725E-3</v>
      </c>
      <c r="C179" s="172">
        <v>0</v>
      </c>
      <c r="D179" s="172">
        <v>2.4956000000000002E-4</v>
      </c>
      <c r="E179" s="172">
        <v>0</v>
      </c>
      <c r="F179" s="172">
        <v>2.4956000000000002E-4</v>
      </c>
      <c r="G179" s="172">
        <v>0.90776513000000003</v>
      </c>
      <c r="H179" s="172">
        <v>4.3235530000000001E-2</v>
      </c>
      <c r="I179" s="172">
        <v>3.725E-3</v>
      </c>
    </row>
    <row r="180" spans="1:9" x14ac:dyDescent="0.25">
      <c r="A180" s="146" t="s">
        <v>254</v>
      </c>
      <c r="B180" s="172">
        <v>6.823738E-2</v>
      </c>
      <c r="C180" s="172">
        <v>0</v>
      </c>
      <c r="D180" s="172">
        <v>0.26215599000000001</v>
      </c>
      <c r="E180" s="172">
        <v>0</v>
      </c>
      <c r="F180" s="172">
        <v>1.3167045400000001</v>
      </c>
      <c r="G180" s="172">
        <v>0.89892829000000007</v>
      </c>
      <c r="H180" s="172">
        <v>6.6147990000000004E-2</v>
      </c>
      <c r="I180" s="172">
        <v>6.823738E-2</v>
      </c>
    </row>
    <row r="181" spans="1:9" x14ac:dyDescent="0.25">
      <c r="A181" s="146" t="s">
        <v>93</v>
      </c>
      <c r="B181" s="172">
        <v>4.7285489999999999E-2</v>
      </c>
      <c r="C181" s="172">
        <v>0</v>
      </c>
      <c r="D181" s="172">
        <v>2.2407600000000001E-3</v>
      </c>
      <c r="E181" s="172">
        <v>0</v>
      </c>
      <c r="F181" s="172">
        <v>2.2407600000000001E-3</v>
      </c>
      <c r="G181" s="172">
        <v>0.88544760999999994</v>
      </c>
      <c r="H181" s="172">
        <v>1.3761873200000001</v>
      </c>
      <c r="I181" s="172">
        <v>0</v>
      </c>
    </row>
    <row r="182" spans="1:9" x14ac:dyDescent="0.25">
      <c r="A182" s="146" t="s">
        <v>214</v>
      </c>
      <c r="B182" s="172">
        <v>0</v>
      </c>
      <c r="C182" s="172">
        <v>0</v>
      </c>
      <c r="D182" s="172">
        <v>0.32524700000000001</v>
      </c>
      <c r="E182" s="172">
        <v>0</v>
      </c>
      <c r="F182" s="172">
        <v>4.6691180000000001</v>
      </c>
      <c r="G182" s="172">
        <v>0.86613974999999999</v>
      </c>
      <c r="H182" s="172">
        <v>0.22614139000000003</v>
      </c>
      <c r="I182" s="172">
        <v>0</v>
      </c>
    </row>
    <row r="183" spans="1:9" x14ac:dyDescent="0.25">
      <c r="A183" s="146" t="s">
        <v>240</v>
      </c>
      <c r="B183" s="172">
        <v>0</v>
      </c>
      <c r="C183" s="172">
        <v>0</v>
      </c>
      <c r="D183" s="172">
        <v>0.27034304999999997</v>
      </c>
      <c r="E183" s="172">
        <v>0</v>
      </c>
      <c r="F183" s="172">
        <v>0.23240254000000002</v>
      </c>
      <c r="G183" s="172">
        <v>0.82422108999999999</v>
      </c>
      <c r="H183" s="172">
        <v>0.54382881000000005</v>
      </c>
      <c r="I183" s="172">
        <v>0</v>
      </c>
    </row>
    <row r="184" spans="1:9" x14ac:dyDescent="0.25">
      <c r="A184" s="146" t="s">
        <v>62</v>
      </c>
      <c r="B184" s="172">
        <v>0</v>
      </c>
      <c r="C184" s="172">
        <v>0</v>
      </c>
      <c r="D184" s="172">
        <v>0</v>
      </c>
      <c r="E184" s="172">
        <v>0</v>
      </c>
      <c r="F184" s="172">
        <v>0</v>
      </c>
      <c r="G184" s="172">
        <v>0.74703772000000002</v>
      </c>
      <c r="H184" s="172">
        <v>0</v>
      </c>
      <c r="I184" s="172">
        <v>0</v>
      </c>
    </row>
    <row r="185" spans="1:9" x14ac:dyDescent="0.25">
      <c r="A185" s="146" t="s">
        <v>140</v>
      </c>
      <c r="B185" s="172">
        <v>0</v>
      </c>
      <c r="C185" s="172">
        <v>0</v>
      </c>
      <c r="D185" s="172">
        <v>0</v>
      </c>
      <c r="E185" s="172">
        <v>0</v>
      </c>
      <c r="F185" s="172">
        <v>0</v>
      </c>
      <c r="G185" s="172">
        <v>0.72665310999999999</v>
      </c>
      <c r="H185" s="172">
        <v>2.5075999999999999E-4</v>
      </c>
      <c r="I185" s="172">
        <v>0</v>
      </c>
    </row>
    <row r="186" spans="1:9" x14ac:dyDescent="0.25">
      <c r="A186" s="146" t="s">
        <v>48</v>
      </c>
      <c r="B186" s="172">
        <v>0</v>
      </c>
      <c r="C186" s="172">
        <v>0</v>
      </c>
      <c r="D186" s="172">
        <v>0</v>
      </c>
      <c r="E186" s="172">
        <v>0</v>
      </c>
      <c r="F186" s="172">
        <v>0</v>
      </c>
      <c r="G186" s="172">
        <v>0.72606102000000006</v>
      </c>
      <c r="H186" s="172">
        <v>0</v>
      </c>
      <c r="I186" s="172">
        <v>0</v>
      </c>
    </row>
    <row r="187" spans="1:9" x14ac:dyDescent="0.25">
      <c r="A187" s="146" t="s">
        <v>96</v>
      </c>
      <c r="B187" s="172">
        <v>0</v>
      </c>
      <c r="C187" s="172">
        <v>0</v>
      </c>
      <c r="D187" s="172">
        <v>0.71509219999999996</v>
      </c>
      <c r="E187" s="172">
        <v>0</v>
      </c>
      <c r="F187" s="172">
        <v>0.7157192</v>
      </c>
      <c r="G187" s="172">
        <v>0.66983684999999993</v>
      </c>
      <c r="H187" s="172">
        <v>0</v>
      </c>
      <c r="I187" s="172">
        <v>0</v>
      </c>
    </row>
    <row r="188" spans="1:9" x14ac:dyDescent="0.25">
      <c r="A188" s="146" t="s">
        <v>59</v>
      </c>
      <c r="B188" s="172">
        <v>0</v>
      </c>
      <c r="C188" s="172">
        <v>6.8726999999999998E-3</v>
      </c>
      <c r="D188" s="172">
        <v>0</v>
      </c>
      <c r="E188" s="172">
        <v>2.8999999999999998E-3</v>
      </c>
      <c r="F188" s="172">
        <v>7.8895900000000001E-3</v>
      </c>
      <c r="G188" s="172">
        <v>0.60858304000000008</v>
      </c>
      <c r="H188" s="172">
        <v>3.9724899999999995E-3</v>
      </c>
      <c r="I188" s="172">
        <v>9.193686999999999E-2</v>
      </c>
    </row>
    <row r="189" spans="1:9" x14ac:dyDescent="0.25">
      <c r="A189" s="146" t="s">
        <v>112</v>
      </c>
      <c r="B189" s="172">
        <v>0</v>
      </c>
      <c r="C189" s="172">
        <v>0</v>
      </c>
      <c r="D189" s="172">
        <v>5.9951999999999998E-4</v>
      </c>
      <c r="E189" s="172">
        <v>0</v>
      </c>
      <c r="F189" s="172">
        <v>6.4974E-4</v>
      </c>
      <c r="G189" s="172">
        <v>0.59812933999999995</v>
      </c>
      <c r="H189" s="172">
        <v>0.14822419000000001</v>
      </c>
      <c r="I189" s="172">
        <v>0</v>
      </c>
    </row>
    <row r="190" spans="1:9" x14ac:dyDescent="0.25">
      <c r="A190" s="146" t="s">
        <v>187</v>
      </c>
      <c r="B190" s="172">
        <v>0</v>
      </c>
      <c r="C190" s="172">
        <v>0</v>
      </c>
      <c r="D190" s="172">
        <v>8.7371229999999994E-2</v>
      </c>
      <c r="E190" s="172">
        <v>0</v>
      </c>
      <c r="F190" s="172">
        <v>8.7371229999999994E-2</v>
      </c>
      <c r="G190" s="172">
        <v>0.56707246</v>
      </c>
      <c r="H190" s="172">
        <v>0.91588687999999996</v>
      </c>
      <c r="I190" s="172">
        <v>0</v>
      </c>
    </row>
    <row r="191" spans="1:9" x14ac:dyDescent="0.25">
      <c r="A191" s="146" t="s">
        <v>249</v>
      </c>
      <c r="B191" s="172">
        <v>0</v>
      </c>
      <c r="C191" s="172">
        <v>2.3275597000000001</v>
      </c>
      <c r="D191" s="172">
        <v>1.1215312200000001</v>
      </c>
      <c r="E191" s="172">
        <v>0.65439701000000006</v>
      </c>
      <c r="F191" s="172">
        <v>4.4652352500000001</v>
      </c>
      <c r="G191" s="172">
        <v>0.55736878000000001</v>
      </c>
      <c r="H191" s="172">
        <v>1.8893276000000001</v>
      </c>
      <c r="I191" s="172">
        <v>0</v>
      </c>
    </row>
    <row r="192" spans="1:9" x14ac:dyDescent="0.25">
      <c r="A192" s="146" t="s">
        <v>42</v>
      </c>
      <c r="B192" s="172">
        <v>1.6570990000000001E-2</v>
      </c>
      <c r="C192" s="172">
        <v>0</v>
      </c>
      <c r="D192" s="172">
        <v>0</v>
      </c>
      <c r="E192" s="172">
        <v>0</v>
      </c>
      <c r="F192" s="172">
        <v>1.0387440000000001E-2</v>
      </c>
      <c r="G192" s="172">
        <v>0.54565991000000003</v>
      </c>
      <c r="H192" s="172">
        <v>1.090432E-2</v>
      </c>
      <c r="I192" s="172">
        <v>1.4999999999999999E-2</v>
      </c>
    </row>
    <row r="193" spans="1:9" x14ac:dyDescent="0.25">
      <c r="A193" s="146" t="s">
        <v>111</v>
      </c>
      <c r="B193" s="172">
        <v>0</v>
      </c>
      <c r="C193" s="172">
        <v>0</v>
      </c>
      <c r="D193" s="172">
        <v>0</v>
      </c>
      <c r="E193" s="172">
        <v>0</v>
      </c>
      <c r="F193" s="172">
        <v>0</v>
      </c>
      <c r="G193" s="172">
        <v>0.45983709</v>
      </c>
      <c r="H193" s="172">
        <v>1.0898800000000001E-3</v>
      </c>
      <c r="I193" s="172">
        <v>0</v>
      </c>
    </row>
    <row r="194" spans="1:9" x14ac:dyDescent="0.25">
      <c r="A194" s="146" t="s">
        <v>0</v>
      </c>
      <c r="B194" s="172">
        <v>1.6591659999999999</v>
      </c>
      <c r="C194" s="172">
        <v>0</v>
      </c>
      <c r="D194" s="172">
        <v>0</v>
      </c>
      <c r="E194" s="172">
        <v>0</v>
      </c>
      <c r="F194" s="172">
        <v>9.9550979999999997E-2</v>
      </c>
      <c r="G194" s="172">
        <v>0.45961600000000002</v>
      </c>
      <c r="H194" s="172">
        <v>0</v>
      </c>
      <c r="I194" s="172">
        <v>1.6591659999999999</v>
      </c>
    </row>
    <row r="195" spans="1:9" x14ac:dyDescent="0.25">
      <c r="A195" s="146" t="s">
        <v>226</v>
      </c>
      <c r="B195" s="172">
        <v>0</v>
      </c>
      <c r="C195" s="172">
        <v>0</v>
      </c>
      <c r="D195" s="172">
        <v>3.85E-2</v>
      </c>
      <c r="E195" s="172">
        <v>0</v>
      </c>
      <c r="F195" s="172">
        <v>3.85E-2</v>
      </c>
      <c r="G195" s="172">
        <v>0.43209303999999998</v>
      </c>
      <c r="H195" s="172">
        <v>0.19648578</v>
      </c>
      <c r="I195" s="172">
        <v>0</v>
      </c>
    </row>
    <row r="196" spans="1:9" x14ac:dyDescent="0.25">
      <c r="A196" s="146" t="s">
        <v>153</v>
      </c>
      <c r="B196" s="172">
        <v>0</v>
      </c>
      <c r="C196" s="172">
        <v>0</v>
      </c>
      <c r="D196" s="172">
        <v>0</v>
      </c>
      <c r="E196" s="172">
        <v>0</v>
      </c>
      <c r="F196" s="172">
        <v>0</v>
      </c>
      <c r="G196" s="172">
        <v>0.3960458</v>
      </c>
      <c r="H196" s="172">
        <v>0</v>
      </c>
      <c r="I196" s="172">
        <v>0</v>
      </c>
    </row>
    <row r="197" spans="1:9" x14ac:dyDescent="0.25">
      <c r="A197" s="146" t="s">
        <v>193</v>
      </c>
      <c r="B197" s="172">
        <v>0</v>
      </c>
      <c r="C197" s="172">
        <v>1.04506E-3</v>
      </c>
      <c r="D197" s="172">
        <v>4.9800779999999996E-2</v>
      </c>
      <c r="E197" s="172">
        <v>0</v>
      </c>
      <c r="F197" s="172">
        <v>0.10248075</v>
      </c>
      <c r="G197" s="172">
        <v>0.39556660999999999</v>
      </c>
      <c r="H197" s="172">
        <v>4.7434540000000004E-2</v>
      </c>
      <c r="I197" s="172">
        <v>0</v>
      </c>
    </row>
    <row r="198" spans="1:9" x14ac:dyDescent="0.25">
      <c r="A198" s="146" t="s">
        <v>29</v>
      </c>
      <c r="B198" s="172">
        <v>0</v>
      </c>
      <c r="C198" s="172">
        <v>0</v>
      </c>
      <c r="D198" s="172">
        <v>0</v>
      </c>
      <c r="E198" s="172">
        <v>0</v>
      </c>
      <c r="F198" s="172">
        <v>0</v>
      </c>
      <c r="G198" s="172">
        <v>0.38774731000000001</v>
      </c>
      <c r="H198" s="172">
        <v>0</v>
      </c>
      <c r="I198" s="172">
        <v>0</v>
      </c>
    </row>
    <row r="199" spans="1:9" x14ac:dyDescent="0.25">
      <c r="A199" s="146" t="s">
        <v>245</v>
      </c>
      <c r="B199" s="172">
        <v>0</v>
      </c>
      <c r="C199" s="172">
        <v>6.4000000000000003E-3</v>
      </c>
      <c r="D199" s="172">
        <v>1.1824000000000001E-3</v>
      </c>
      <c r="E199" s="172">
        <v>0</v>
      </c>
      <c r="F199" s="172">
        <v>5.6562879999999996E-2</v>
      </c>
      <c r="G199" s="172">
        <v>0.38148921999999996</v>
      </c>
      <c r="H199" s="172">
        <v>2.399453E-2</v>
      </c>
      <c r="I199" s="172">
        <v>0</v>
      </c>
    </row>
    <row r="200" spans="1:9" x14ac:dyDescent="0.25">
      <c r="A200" s="146" t="s">
        <v>209</v>
      </c>
      <c r="B200" s="172">
        <v>0</v>
      </c>
      <c r="C200" s="172">
        <v>0</v>
      </c>
      <c r="D200" s="172">
        <v>0</v>
      </c>
      <c r="E200" s="172">
        <v>0</v>
      </c>
      <c r="F200" s="172">
        <v>2.2484469999999999E-2</v>
      </c>
      <c r="G200" s="172">
        <v>0.37688779</v>
      </c>
      <c r="H200" s="172">
        <v>0.41733140000000002</v>
      </c>
      <c r="I200" s="172">
        <v>0</v>
      </c>
    </row>
    <row r="201" spans="1:9" x14ac:dyDescent="0.25">
      <c r="A201" s="146" t="s">
        <v>60</v>
      </c>
      <c r="B201" s="172">
        <v>0</v>
      </c>
      <c r="C201" s="172">
        <v>0</v>
      </c>
      <c r="D201" s="172">
        <v>0</v>
      </c>
      <c r="E201" s="172">
        <v>0</v>
      </c>
      <c r="F201" s="172">
        <v>0</v>
      </c>
      <c r="G201" s="172">
        <v>0.31370344999999999</v>
      </c>
      <c r="H201" s="172">
        <v>0</v>
      </c>
      <c r="I201" s="172">
        <v>0</v>
      </c>
    </row>
    <row r="202" spans="1:9" x14ac:dyDescent="0.25">
      <c r="A202" s="146" t="s">
        <v>118</v>
      </c>
      <c r="B202" s="172">
        <v>0</v>
      </c>
      <c r="C202" s="172">
        <v>0</v>
      </c>
      <c r="D202" s="172">
        <v>7.5590400000000004E-3</v>
      </c>
      <c r="E202" s="172">
        <v>0</v>
      </c>
      <c r="F202" s="172">
        <v>7.5590400000000004E-3</v>
      </c>
      <c r="G202" s="172">
        <v>0.31276014000000002</v>
      </c>
      <c r="H202" s="172">
        <v>4.4656999999999997E-4</v>
      </c>
      <c r="I202" s="172">
        <v>0</v>
      </c>
    </row>
    <row r="203" spans="1:9" x14ac:dyDescent="0.25">
      <c r="A203" s="146" t="s">
        <v>10</v>
      </c>
      <c r="B203" s="172">
        <v>0</v>
      </c>
      <c r="C203" s="172">
        <v>0</v>
      </c>
      <c r="D203" s="172">
        <v>6.7806169999999999E-2</v>
      </c>
      <c r="E203" s="172">
        <v>3.3066999999999999E-2</v>
      </c>
      <c r="F203" s="172">
        <v>8.2387910000000009E-2</v>
      </c>
      <c r="G203" s="172">
        <v>0.30199656000000002</v>
      </c>
      <c r="H203" s="172">
        <v>0</v>
      </c>
      <c r="I203" s="172">
        <v>0</v>
      </c>
    </row>
    <row r="204" spans="1:9" x14ac:dyDescent="0.25">
      <c r="A204" s="146" t="s">
        <v>177</v>
      </c>
      <c r="B204" s="172">
        <v>0</v>
      </c>
      <c r="C204" s="172">
        <v>0</v>
      </c>
      <c r="D204" s="172">
        <v>0</v>
      </c>
      <c r="E204" s="172">
        <v>0</v>
      </c>
      <c r="F204" s="172">
        <v>1.5439110000000001E-2</v>
      </c>
      <c r="G204" s="172">
        <v>0.25767902999999998</v>
      </c>
      <c r="H204" s="172">
        <v>0.17703097000000001</v>
      </c>
      <c r="I204" s="172">
        <v>0</v>
      </c>
    </row>
    <row r="205" spans="1:9" x14ac:dyDescent="0.25">
      <c r="A205" s="146" t="s">
        <v>53</v>
      </c>
      <c r="B205" s="172">
        <v>0</v>
      </c>
      <c r="C205" s="172">
        <v>0</v>
      </c>
      <c r="D205" s="172">
        <v>0</v>
      </c>
      <c r="E205" s="172">
        <v>0</v>
      </c>
      <c r="F205" s="172">
        <v>0</v>
      </c>
      <c r="G205" s="172">
        <v>0.22230548999999999</v>
      </c>
      <c r="H205" s="172">
        <v>2.3930000000000002E-4</v>
      </c>
      <c r="I205" s="172">
        <v>0</v>
      </c>
    </row>
    <row r="206" spans="1:9" x14ac:dyDescent="0.25">
      <c r="A206" s="146" t="s">
        <v>55</v>
      </c>
      <c r="B206" s="172">
        <v>0</v>
      </c>
      <c r="C206" s="172">
        <v>0</v>
      </c>
      <c r="D206" s="172">
        <v>1.0886440000000001E-2</v>
      </c>
      <c r="E206" s="172">
        <v>0</v>
      </c>
      <c r="F206" s="172">
        <v>1.0886440000000001E-2</v>
      </c>
      <c r="G206" s="172">
        <v>0.21678654999999999</v>
      </c>
      <c r="H206" s="172">
        <v>0</v>
      </c>
      <c r="I206" s="172">
        <v>0</v>
      </c>
    </row>
    <row r="207" spans="1:9" x14ac:dyDescent="0.25">
      <c r="A207" s="146" t="s">
        <v>43</v>
      </c>
      <c r="B207" s="172">
        <v>0</v>
      </c>
      <c r="C207" s="172">
        <v>0</v>
      </c>
      <c r="D207" s="172">
        <v>0</v>
      </c>
      <c r="E207" s="172">
        <v>0</v>
      </c>
      <c r="F207" s="172">
        <v>1.39375E-2</v>
      </c>
      <c r="G207" s="172">
        <v>0.21647174</v>
      </c>
      <c r="H207" s="172">
        <v>0</v>
      </c>
      <c r="I207" s="172">
        <v>0</v>
      </c>
    </row>
    <row r="208" spans="1:9" x14ac:dyDescent="0.25">
      <c r="A208" s="146" t="s">
        <v>45</v>
      </c>
      <c r="B208" s="172">
        <v>0</v>
      </c>
      <c r="C208" s="172">
        <v>0</v>
      </c>
      <c r="D208" s="172">
        <v>3.7290000000000001E-3</v>
      </c>
      <c r="E208" s="172">
        <v>0</v>
      </c>
      <c r="F208" s="172">
        <v>3.7290000000000001E-3</v>
      </c>
      <c r="G208" s="172">
        <v>0.21607089000000002</v>
      </c>
      <c r="H208" s="172">
        <v>2.5610000000000005E-4</v>
      </c>
      <c r="I208" s="172">
        <v>0</v>
      </c>
    </row>
    <row r="209" spans="1:9" x14ac:dyDescent="0.25">
      <c r="A209" s="146" t="s">
        <v>3</v>
      </c>
      <c r="B209" s="172">
        <v>0</v>
      </c>
      <c r="C209" s="172">
        <v>0</v>
      </c>
      <c r="D209" s="172">
        <v>0</v>
      </c>
      <c r="E209" s="172">
        <v>0</v>
      </c>
      <c r="F209" s="172">
        <v>0</v>
      </c>
      <c r="G209" s="172">
        <v>0.18897488000000001</v>
      </c>
      <c r="H209" s="172">
        <v>0</v>
      </c>
      <c r="I209" s="172">
        <v>0</v>
      </c>
    </row>
    <row r="210" spans="1:9" x14ac:dyDescent="0.25">
      <c r="A210" s="146" t="s">
        <v>225</v>
      </c>
      <c r="B210" s="172">
        <v>0</v>
      </c>
      <c r="C210" s="172">
        <v>0</v>
      </c>
      <c r="D210" s="172">
        <v>2.0378509999999999</v>
      </c>
      <c r="E210" s="172">
        <v>4.4614000000000001E-2</v>
      </c>
      <c r="F210" s="172">
        <v>11.22431284</v>
      </c>
      <c r="G210" s="172">
        <v>0.18792849</v>
      </c>
      <c r="H210" s="172">
        <v>0.37241290999999999</v>
      </c>
      <c r="I210" s="172">
        <v>0</v>
      </c>
    </row>
    <row r="211" spans="1:9" x14ac:dyDescent="0.25">
      <c r="A211" s="146" t="s">
        <v>151</v>
      </c>
      <c r="B211" s="172">
        <v>0</v>
      </c>
      <c r="C211" s="172">
        <v>0</v>
      </c>
      <c r="D211" s="172">
        <v>0</v>
      </c>
      <c r="E211" s="172">
        <v>0</v>
      </c>
      <c r="F211" s="172">
        <v>0</v>
      </c>
      <c r="G211" s="172">
        <v>0.15830892999999999</v>
      </c>
      <c r="H211" s="172">
        <v>3.813E-3</v>
      </c>
      <c r="I211" s="172">
        <v>0</v>
      </c>
    </row>
    <row r="212" spans="1:9" x14ac:dyDescent="0.25">
      <c r="A212" s="146" t="s">
        <v>77</v>
      </c>
      <c r="B212" s="172">
        <v>0</v>
      </c>
      <c r="C212" s="172">
        <v>0</v>
      </c>
      <c r="D212" s="172">
        <v>0.10833467999999999</v>
      </c>
      <c r="E212" s="172">
        <v>0</v>
      </c>
      <c r="F212" s="172">
        <v>0.10833467999999999</v>
      </c>
      <c r="G212" s="172">
        <v>0.11009041</v>
      </c>
      <c r="H212" s="172">
        <v>0</v>
      </c>
      <c r="I212" s="172">
        <v>0</v>
      </c>
    </row>
    <row r="213" spans="1:9" x14ac:dyDescent="0.25">
      <c r="A213" s="146" t="s">
        <v>180</v>
      </c>
      <c r="B213" s="172">
        <v>0</v>
      </c>
      <c r="C213" s="172">
        <v>0</v>
      </c>
      <c r="D213" s="172">
        <v>1.0500000000000001E-2</v>
      </c>
      <c r="E213" s="172">
        <v>0</v>
      </c>
      <c r="F213" s="172">
        <v>1.2816667399999999</v>
      </c>
      <c r="G213" s="172">
        <v>0.10404994000000001</v>
      </c>
      <c r="H213" s="172">
        <v>3.8137999999999998E-2</v>
      </c>
      <c r="I213" s="172">
        <v>0</v>
      </c>
    </row>
    <row r="214" spans="1:9" x14ac:dyDescent="0.25">
      <c r="A214" s="146" t="s">
        <v>84</v>
      </c>
      <c r="B214" s="172">
        <v>0</v>
      </c>
      <c r="C214" s="172">
        <v>0</v>
      </c>
      <c r="D214" s="172">
        <v>0</v>
      </c>
      <c r="E214" s="172">
        <v>0</v>
      </c>
      <c r="F214" s="172">
        <v>0</v>
      </c>
      <c r="G214" s="172">
        <v>0.10135016000000001</v>
      </c>
      <c r="H214" s="172">
        <v>0</v>
      </c>
      <c r="I214" s="172">
        <v>0</v>
      </c>
    </row>
    <row r="215" spans="1:9" x14ac:dyDescent="0.25">
      <c r="A215" s="146" t="s">
        <v>124</v>
      </c>
      <c r="B215" s="172">
        <v>0</v>
      </c>
      <c r="C215" s="172">
        <v>0</v>
      </c>
      <c r="D215" s="172">
        <v>0</v>
      </c>
      <c r="E215" s="172">
        <v>0</v>
      </c>
      <c r="F215" s="172">
        <v>0</v>
      </c>
      <c r="G215" s="172">
        <v>9.9386390000000005E-2</v>
      </c>
      <c r="H215" s="172">
        <v>0</v>
      </c>
      <c r="I215" s="172">
        <v>0</v>
      </c>
    </row>
    <row r="216" spans="1:9" x14ac:dyDescent="0.25">
      <c r="A216" s="146" t="s">
        <v>90</v>
      </c>
      <c r="B216" s="172">
        <v>0</v>
      </c>
      <c r="C216" s="172">
        <v>0</v>
      </c>
      <c r="D216" s="172">
        <v>0</v>
      </c>
      <c r="E216" s="172">
        <v>0</v>
      </c>
      <c r="F216" s="172">
        <v>0</v>
      </c>
      <c r="G216" s="172">
        <v>9.3745990000000001E-2</v>
      </c>
      <c r="H216" s="172">
        <v>0</v>
      </c>
      <c r="I216" s="172">
        <v>0</v>
      </c>
    </row>
    <row r="217" spans="1:9" x14ac:dyDescent="0.25">
      <c r="A217" s="146" t="s">
        <v>192</v>
      </c>
      <c r="B217" s="172">
        <v>0</v>
      </c>
      <c r="C217" s="172">
        <v>0</v>
      </c>
      <c r="D217" s="172">
        <v>2.3027700000000002E-2</v>
      </c>
      <c r="E217" s="172">
        <v>0</v>
      </c>
      <c r="F217" s="172">
        <v>0.13993196999999999</v>
      </c>
      <c r="G217" s="172">
        <v>9.1835300000000009E-2</v>
      </c>
      <c r="H217" s="172">
        <v>0.17963485000000001</v>
      </c>
      <c r="I217" s="172">
        <v>0</v>
      </c>
    </row>
    <row r="218" spans="1:9" x14ac:dyDescent="0.25">
      <c r="A218" s="146" t="s">
        <v>227</v>
      </c>
      <c r="B218" s="172">
        <v>0</v>
      </c>
      <c r="C218" s="172">
        <v>0</v>
      </c>
      <c r="D218" s="172">
        <v>0</v>
      </c>
      <c r="E218" s="172">
        <v>0</v>
      </c>
      <c r="F218" s="172">
        <v>2.087593</v>
      </c>
      <c r="G218" s="172">
        <v>8.394921000000001E-2</v>
      </c>
      <c r="H218" s="172">
        <v>1.9545093100000002</v>
      </c>
      <c r="I218" s="172">
        <v>0</v>
      </c>
    </row>
    <row r="219" spans="1:9" x14ac:dyDescent="0.25">
      <c r="A219" s="146" t="s">
        <v>58</v>
      </c>
      <c r="B219" s="172">
        <v>0</v>
      </c>
      <c r="C219" s="172">
        <v>0</v>
      </c>
      <c r="D219" s="172">
        <v>0</v>
      </c>
      <c r="E219" s="172">
        <v>0</v>
      </c>
      <c r="F219" s="172">
        <v>0</v>
      </c>
      <c r="G219" s="172">
        <v>7.3756809999999992E-2</v>
      </c>
      <c r="H219" s="172">
        <v>0</v>
      </c>
      <c r="I219" s="172">
        <v>0</v>
      </c>
    </row>
    <row r="220" spans="1:9" x14ac:dyDescent="0.25">
      <c r="A220" s="146" t="s">
        <v>38</v>
      </c>
      <c r="B220" s="172">
        <v>0</v>
      </c>
      <c r="C220" s="172">
        <v>0</v>
      </c>
      <c r="D220" s="172">
        <v>0</v>
      </c>
      <c r="E220" s="172">
        <v>0</v>
      </c>
      <c r="F220" s="172">
        <v>1.4243E-2</v>
      </c>
      <c r="G220" s="172">
        <v>7.3393960000000008E-2</v>
      </c>
      <c r="H220" s="172">
        <v>0</v>
      </c>
      <c r="I220" s="172">
        <v>0</v>
      </c>
    </row>
    <row r="221" spans="1:9" x14ac:dyDescent="0.25">
      <c r="A221" s="146" t="s">
        <v>47</v>
      </c>
      <c r="B221" s="172">
        <v>0</v>
      </c>
      <c r="C221" s="172">
        <v>0</v>
      </c>
      <c r="D221" s="172">
        <v>0</v>
      </c>
      <c r="E221" s="172">
        <v>0</v>
      </c>
      <c r="F221" s="172">
        <v>0</v>
      </c>
      <c r="G221" s="172">
        <v>6.6206360000000006E-2</v>
      </c>
      <c r="H221" s="172">
        <v>0</v>
      </c>
      <c r="I221" s="172">
        <v>0</v>
      </c>
    </row>
    <row r="222" spans="1:9" x14ac:dyDescent="0.25">
      <c r="A222" s="146" t="s">
        <v>166</v>
      </c>
      <c r="B222" s="172">
        <v>0</v>
      </c>
      <c r="C222" s="172">
        <v>0</v>
      </c>
      <c r="D222" s="172">
        <v>0</v>
      </c>
      <c r="E222" s="172">
        <v>0</v>
      </c>
      <c r="F222" s="172">
        <v>0</v>
      </c>
      <c r="G222" s="172">
        <v>6.1192830000000004E-2</v>
      </c>
      <c r="H222" s="172">
        <v>0</v>
      </c>
      <c r="I222" s="172">
        <v>0</v>
      </c>
    </row>
    <row r="223" spans="1:9" x14ac:dyDescent="0.25">
      <c r="A223" s="146" t="s">
        <v>102</v>
      </c>
      <c r="B223" s="172">
        <v>0</v>
      </c>
      <c r="C223" s="172">
        <v>0</v>
      </c>
      <c r="D223" s="172">
        <v>0.22492489999999998</v>
      </c>
      <c r="E223" s="172">
        <v>0</v>
      </c>
      <c r="F223" s="172">
        <v>0.22492489999999998</v>
      </c>
      <c r="G223" s="172">
        <v>4.8696379999999997E-2</v>
      </c>
      <c r="H223" s="172">
        <v>0</v>
      </c>
      <c r="I223" s="172">
        <v>0</v>
      </c>
    </row>
    <row r="224" spans="1:9" x14ac:dyDescent="0.25">
      <c r="A224" s="146" t="s">
        <v>57</v>
      </c>
      <c r="B224" s="172">
        <v>0</v>
      </c>
      <c r="C224" s="172">
        <v>0</v>
      </c>
      <c r="D224" s="172">
        <v>0</v>
      </c>
      <c r="E224" s="172">
        <v>0</v>
      </c>
      <c r="F224" s="172">
        <v>1.7100000000000001E-4</v>
      </c>
      <c r="G224" s="172">
        <v>4.7042050000000002E-2</v>
      </c>
      <c r="H224" s="172">
        <v>0</v>
      </c>
      <c r="I224" s="172">
        <v>0</v>
      </c>
    </row>
    <row r="225" spans="1:9" x14ac:dyDescent="0.25">
      <c r="A225" s="146" t="s">
        <v>165</v>
      </c>
      <c r="B225" s="172">
        <v>0</v>
      </c>
      <c r="C225" s="172">
        <v>0</v>
      </c>
      <c r="D225" s="172">
        <v>0</v>
      </c>
      <c r="E225" s="172">
        <v>0</v>
      </c>
      <c r="F225" s="172">
        <v>0</v>
      </c>
      <c r="G225" s="172">
        <v>3.1752179999999998E-2</v>
      </c>
      <c r="H225" s="172">
        <v>0</v>
      </c>
      <c r="I225" s="172">
        <v>0</v>
      </c>
    </row>
    <row r="226" spans="1:9" x14ac:dyDescent="0.25">
      <c r="A226" s="146" t="s">
        <v>163</v>
      </c>
      <c r="B226" s="172">
        <v>0</v>
      </c>
      <c r="C226" s="172">
        <v>0</v>
      </c>
      <c r="D226" s="172">
        <v>0</v>
      </c>
      <c r="E226" s="172">
        <v>0</v>
      </c>
      <c r="F226" s="172">
        <v>0</v>
      </c>
      <c r="G226" s="172">
        <v>2.1758580000000003E-2</v>
      </c>
      <c r="H226" s="172">
        <v>0</v>
      </c>
      <c r="I226" s="172">
        <v>0</v>
      </c>
    </row>
    <row r="227" spans="1:9" x14ac:dyDescent="0.25">
      <c r="A227" s="146" t="s">
        <v>66</v>
      </c>
      <c r="B227" s="172">
        <v>0</v>
      </c>
      <c r="C227" s="172">
        <v>0</v>
      </c>
      <c r="D227" s="172">
        <v>0</v>
      </c>
      <c r="E227" s="172">
        <v>0</v>
      </c>
      <c r="F227" s="172">
        <v>0</v>
      </c>
      <c r="G227" s="172">
        <v>1.9519999999999999E-2</v>
      </c>
      <c r="H227" s="172">
        <v>0</v>
      </c>
      <c r="I227" s="172">
        <v>0</v>
      </c>
    </row>
    <row r="228" spans="1:9" x14ac:dyDescent="0.25">
      <c r="A228" s="146" t="s">
        <v>69</v>
      </c>
      <c r="B228" s="172">
        <v>0</v>
      </c>
      <c r="C228" s="172">
        <v>0</v>
      </c>
      <c r="D228" s="172">
        <v>0.18277558999999999</v>
      </c>
      <c r="E228" s="172">
        <v>0</v>
      </c>
      <c r="F228" s="172">
        <v>0.18277558999999999</v>
      </c>
      <c r="G228" s="172">
        <v>1.921318E-2</v>
      </c>
      <c r="H228" s="172">
        <v>0</v>
      </c>
      <c r="I228" s="172">
        <v>0</v>
      </c>
    </row>
    <row r="229" spans="1:9" x14ac:dyDescent="0.25">
      <c r="A229" s="146" t="s">
        <v>100</v>
      </c>
      <c r="B229" s="172">
        <v>0</v>
      </c>
      <c r="C229" s="172">
        <v>0</v>
      </c>
      <c r="D229" s="172">
        <v>0</v>
      </c>
      <c r="E229" s="172">
        <v>0</v>
      </c>
      <c r="F229" s="172">
        <v>0</v>
      </c>
      <c r="G229" s="172">
        <v>1.7301179999999999E-2</v>
      </c>
      <c r="H229" s="172">
        <v>0</v>
      </c>
      <c r="I229" s="172">
        <v>0</v>
      </c>
    </row>
    <row r="230" spans="1:9" x14ac:dyDescent="0.25">
      <c r="A230" s="146" t="s">
        <v>87</v>
      </c>
      <c r="B230" s="172">
        <v>0</v>
      </c>
      <c r="C230" s="172">
        <v>0</v>
      </c>
      <c r="D230" s="172">
        <v>0</v>
      </c>
      <c r="E230" s="172">
        <v>0</v>
      </c>
      <c r="F230" s="172">
        <v>1.9100000000000001E-4</v>
      </c>
      <c r="G230" s="172">
        <v>1.6809830000000001E-2</v>
      </c>
      <c r="H230" s="172">
        <v>0</v>
      </c>
      <c r="I230" s="172">
        <v>0</v>
      </c>
    </row>
    <row r="231" spans="1:9" x14ac:dyDescent="0.25">
      <c r="A231" s="146" t="s">
        <v>44</v>
      </c>
      <c r="B231" s="172">
        <v>0</v>
      </c>
      <c r="C231" s="172">
        <v>0</v>
      </c>
      <c r="D231" s="172">
        <v>0</v>
      </c>
      <c r="E231" s="172">
        <v>0</v>
      </c>
      <c r="F231" s="172">
        <v>0</v>
      </c>
      <c r="G231" s="172">
        <v>1.470981E-2</v>
      </c>
      <c r="H231" s="172">
        <v>4.2332999999999997E-4</v>
      </c>
      <c r="I231" s="172">
        <v>0</v>
      </c>
    </row>
    <row r="232" spans="1:9" x14ac:dyDescent="0.25">
      <c r="A232" s="146" t="s">
        <v>54</v>
      </c>
      <c r="B232" s="172">
        <v>0</v>
      </c>
      <c r="C232" s="172">
        <v>0</v>
      </c>
      <c r="D232" s="172">
        <v>0</v>
      </c>
      <c r="E232" s="172">
        <v>0</v>
      </c>
      <c r="F232" s="172">
        <v>0</v>
      </c>
      <c r="G232" s="172">
        <v>1.3866690000000001E-2</v>
      </c>
      <c r="H232" s="172">
        <v>0</v>
      </c>
      <c r="I232" s="172">
        <v>0</v>
      </c>
    </row>
    <row r="233" spans="1:9" x14ac:dyDescent="0.25">
      <c r="A233" s="146" t="s">
        <v>8</v>
      </c>
      <c r="B233" s="172">
        <v>0</v>
      </c>
      <c r="C233" s="172">
        <v>0</v>
      </c>
      <c r="D233" s="172">
        <v>0</v>
      </c>
      <c r="E233" s="172">
        <v>0</v>
      </c>
      <c r="F233" s="172">
        <v>0</v>
      </c>
      <c r="G233" s="172">
        <v>9.3586599999999995E-3</v>
      </c>
      <c r="H233" s="172">
        <v>2.2460800000000001E-3</v>
      </c>
      <c r="I233" s="172">
        <v>0</v>
      </c>
    </row>
    <row r="234" spans="1:9" x14ac:dyDescent="0.25">
      <c r="A234" s="146" t="s">
        <v>56</v>
      </c>
      <c r="B234" s="172">
        <v>0</v>
      </c>
      <c r="C234" s="172">
        <v>0</v>
      </c>
      <c r="D234" s="172">
        <v>0</v>
      </c>
      <c r="E234" s="172">
        <v>0</v>
      </c>
      <c r="F234" s="172">
        <v>0</v>
      </c>
      <c r="G234" s="172">
        <v>8.3083600000000007E-3</v>
      </c>
      <c r="H234" s="172">
        <v>0</v>
      </c>
      <c r="I234" s="172">
        <v>0</v>
      </c>
    </row>
    <row r="235" spans="1:9" x14ac:dyDescent="0.25">
      <c r="A235" s="146" t="s">
        <v>178</v>
      </c>
      <c r="B235" s="172">
        <v>0</v>
      </c>
      <c r="C235" s="172">
        <v>0</v>
      </c>
      <c r="D235" s="172">
        <v>3.1391040000000002E-2</v>
      </c>
      <c r="E235" s="172">
        <v>0</v>
      </c>
      <c r="F235" s="172">
        <v>3.1391040000000002E-2</v>
      </c>
      <c r="G235" s="172">
        <v>7.0515700000000001E-3</v>
      </c>
      <c r="H235" s="172">
        <v>3.02221E-3</v>
      </c>
      <c r="I235" s="172">
        <v>0</v>
      </c>
    </row>
    <row r="236" spans="1:9" x14ac:dyDescent="0.25">
      <c r="A236" s="146" t="s">
        <v>74</v>
      </c>
      <c r="B236" s="172">
        <v>0</v>
      </c>
      <c r="C236" s="172">
        <v>0</v>
      </c>
      <c r="D236" s="172">
        <v>0</v>
      </c>
      <c r="E236" s="172">
        <v>1.5632918500000001</v>
      </c>
      <c r="F236" s="172">
        <v>0.1337875</v>
      </c>
      <c r="G236" s="172">
        <v>5.85382E-3</v>
      </c>
      <c r="H236" s="172">
        <v>0.67318814000000005</v>
      </c>
      <c r="I236" s="172">
        <v>0</v>
      </c>
    </row>
    <row r="237" spans="1:9" x14ac:dyDescent="0.25">
      <c r="A237" s="146" t="s">
        <v>131</v>
      </c>
      <c r="B237" s="172">
        <v>0</v>
      </c>
      <c r="C237" s="172">
        <v>0</v>
      </c>
      <c r="D237" s="172">
        <v>9.5307800000000008E-3</v>
      </c>
      <c r="E237" s="172">
        <v>0</v>
      </c>
      <c r="F237" s="172">
        <v>1.098611E-2</v>
      </c>
      <c r="G237" s="172">
        <v>4.8046999999999994E-3</v>
      </c>
      <c r="H237" s="172">
        <v>2.6154360000000001E-2</v>
      </c>
      <c r="I237" s="172">
        <v>0</v>
      </c>
    </row>
    <row r="238" spans="1:9" x14ac:dyDescent="0.25">
      <c r="A238" s="146" t="s">
        <v>63</v>
      </c>
      <c r="B238" s="172">
        <v>0</v>
      </c>
      <c r="C238" s="172">
        <v>0</v>
      </c>
      <c r="D238" s="172">
        <v>0</v>
      </c>
      <c r="E238" s="172">
        <v>0</v>
      </c>
      <c r="F238" s="172">
        <v>0</v>
      </c>
      <c r="G238" s="172">
        <v>3.0227399999999999E-3</v>
      </c>
      <c r="H238" s="172">
        <v>0</v>
      </c>
      <c r="I238" s="172">
        <v>0</v>
      </c>
    </row>
    <row r="239" spans="1:9" x14ac:dyDescent="0.25">
      <c r="A239" s="146" t="s">
        <v>41</v>
      </c>
      <c r="B239" s="172">
        <v>0</v>
      </c>
      <c r="C239" s="172">
        <v>0</v>
      </c>
      <c r="D239" s="172">
        <v>0</v>
      </c>
      <c r="E239" s="172">
        <v>0</v>
      </c>
      <c r="F239" s="172">
        <v>0</v>
      </c>
      <c r="G239" s="172">
        <v>3.0152600000000001E-3</v>
      </c>
      <c r="H239" s="172">
        <v>0</v>
      </c>
      <c r="I239" s="172">
        <v>0</v>
      </c>
    </row>
    <row r="240" spans="1:9" x14ac:dyDescent="0.25">
      <c r="A240" s="146" t="s">
        <v>1</v>
      </c>
      <c r="B240" s="172">
        <v>0</v>
      </c>
      <c r="C240" s="172">
        <v>0</v>
      </c>
      <c r="D240" s="172">
        <v>2.9966199999999998E-3</v>
      </c>
      <c r="E240" s="172">
        <v>0</v>
      </c>
      <c r="F240" s="172">
        <v>2.9966199999999998E-3</v>
      </c>
      <c r="G240" s="172">
        <v>2.9341100000000002E-3</v>
      </c>
      <c r="H240" s="172">
        <v>0</v>
      </c>
      <c r="I240" s="172">
        <v>0</v>
      </c>
    </row>
    <row r="241" spans="1:9" x14ac:dyDescent="0.25">
      <c r="A241" s="146" t="s">
        <v>72</v>
      </c>
      <c r="B241" s="172">
        <v>0</v>
      </c>
      <c r="C241" s="172">
        <v>0</v>
      </c>
      <c r="D241" s="172">
        <v>0</v>
      </c>
      <c r="E241" s="172">
        <v>0</v>
      </c>
      <c r="F241" s="172">
        <v>0</v>
      </c>
      <c r="G241" s="172">
        <v>7.0799999999999997E-4</v>
      </c>
      <c r="H241" s="172">
        <v>0</v>
      </c>
      <c r="I241" s="172">
        <v>0</v>
      </c>
    </row>
    <row r="242" spans="1:9" x14ac:dyDescent="0.25">
      <c r="A242" s="146" t="s">
        <v>71</v>
      </c>
      <c r="B242" s="172">
        <v>0</v>
      </c>
      <c r="C242" s="172">
        <v>0</v>
      </c>
      <c r="D242" s="172">
        <v>18.043864899999999</v>
      </c>
      <c r="E242" s="172">
        <v>0</v>
      </c>
      <c r="F242" s="172">
        <v>18.043864899999999</v>
      </c>
      <c r="G242" s="172">
        <v>3.0372999999999999E-4</v>
      </c>
      <c r="H242" s="172">
        <v>0</v>
      </c>
      <c r="I242" s="172">
        <v>0</v>
      </c>
    </row>
    <row r="243" spans="1:9" x14ac:dyDescent="0.25">
      <c r="A243" s="146" t="s">
        <v>46</v>
      </c>
      <c r="B243" s="172">
        <v>0</v>
      </c>
      <c r="C243" s="172">
        <v>0</v>
      </c>
      <c r="D243" s="172">
        <v>0</v>
      </c>
      <c r="E243" s="172">
        <v>0</v>
      </c>
      <c r="F243" s="172">
        <v>0</v>
      </c>
      <c r="G243" s="172">
        <v>1.3200000000000001E-4</v>
      </c>
      <c r="H243" s="172">
        <v>6.8674999999999997E-4</v>
      </c>
      <c r="I243" s="172">
        <v>0</v>
      </c>
    </row>
    <row r="244" spans="1:9" x14ac:dyDescent="0.25">
      <c r="A244" s="146" t="s">
        <v>67</v>
      </c>
      <c r="B244" s="172">
        <v>6.7999999999999999E-5</v>
      </c>
      <c r="C244" s="172">
        <v>0</v>
      </c>
      <c r="D244" s="172">
        <v>256.42894873</v>
      </c>
      <c r="E244" s="172">
        <v>0</v>
      </c>
      <c r="F244" s="172">
        <v>5.3574899999999995E-3</v>
      </c>
      <c r="G244" s="172">
        <v>0</v>
      </c>
      <c r="H244" s="172">
        <v>0</v>
      </c>
      <c r="I244" s="172">
        <v>6.7999999999999999E-5</v>
      </c>
    </row>
    <row r="245" spans="1:9" x14ac:dyDescent="0.25">
      <c r="A245" s="146" t="s">
        <v>73</v>
      </c>
      <c r="B245" s="172">
        <v>0</v>
      </c>
      <c r="C245" s="172">
        <v>0</v>
      </c>
      <c r="D245" s="172">
        <v>466.36459103999999</v>
      </c>
      <c r="E245" s="172">
        <v>0</v>
      </c>
      <c r="F245" s="172">
        <v>0</v>
      </c>
      <c r="G245" s="172">
        <v>0</v>
      </c>
      <c r="H245" s="172">
        <v>0</v>
      </c>
      <c r="I245" s="172">
        <v>0</v>
      </c>
    </row>
    <row r="246" spans="1:9" x14ac:dyDescent="0.25">
      <c r="A246" s="146" t="s">
        <v>262</v>
      </c>
      <c r="B246" s="172">
        <v>0</v>
      </c>
      <c r="C246" s="172">
        <v>0</v>
      </c>
      <c r="D246" s="172">
        <v>1.1E-5</v>
      </c>
      <c r="E246" s="172">
        <v>0</v>
      </c>
      <c r="F246" s="172">
        <v>4.8407927500000003</v>
      </c>
      <c r="G246" s="172">
        <v>0</v>
      </c>
      <c r="H246" s="172">
        <v>0</v>
      </c>
      <c r="I246" s="172">
        <v>0</v>
      </c>
    </row>
    <row r="247" spans="1:9" x14ac:dyDescent="0.25">
      <c r="A247" s="146" t="s">
        <v>51</v>
      </c>
      <c r="B247" s="172">
        <v>0</v>
      </c>
      <c r="C247" s="172">
        <v>0</v>
      </c>
      <c r="D247" s="172">
        <v>0</v>
      </c>
      <c r="E247" s="172">
        <v>0</v>
      </c>
      <c r="F247" s="172">
        <v>9.8999999999999994E-5</v>
      </c>
      <c r="G247" s="172">
        <v>0</v>
      </c>
      <c r="H247" s="172">
        <v>1.4167249999999999E-2</v>
      </c>
      <c r="I247" s="172">
        <v>0</v>
      </c>
    </row>
    <row r="248" spans="1:9" x14ac:dyDescent="0.25">
      <c r="A248" s="146" t="s">
        <v>261</v>
      </c>
      <c r="B248" s="172">
        <v>0</v>
      </c>
      <c r="C248" s="172">
        <v>0</v>
      </c>
      <c r="D248" s="172">
        <v>0</v>
      </c>
      <c r="E248" s="172">
        <v>0</v>
      </c>
      <c r="F248" s="172">
        <v>0</v>
      </c>
      <c r="G248" s="172">
        <v>0</v>
      </c>
      <c r="H248" s="172">
        <v>2.7920000000000002E-3</v>
      </c>
      <c r="I248" s="172">
        <v>0</v>
      </c>
    </row>
    <row r="249" spans="1:9" x14ac:dyDescent="0.25">
      <c r="A249" s="146" t="s">
        <v>161</v>
      </c>
      <c r="B249" s="172">
        <v>0</v>
      </c>
      <c r="C249" s="172">
        <v>0</v>
      </c>
      <c r="D249" s="172">
        <v>0</v>
      </c>
      <c r="E249" s="172">
        <v>0</v>
      </c>
      <c r="F249" s="172">
        <v>1.545523E-2</v>
      </c>
      <c r="G249" s="172">
        <v>0</v>
      </c>
      <c r="H249" s="172">
        <v>7.3099999999999999E-4</v>
      </c>
      <c r="I249" s="172">
        <v>0</v>
      </c>
    </row>
    <row r="250" spans="1:9" x14ac:dyDescent="0.25">
      <c r="A250" s="146" t="s">
        <v>65</v>
      </c>
      <c r="B250" s="172">
        <v>0</v>
      </c>
      <c r="C250" s="172">
        <v>0</v>
      </c>
      <c r="D250" s="172">
        <v>0</v>
      </c>
      <c r="E250" s="172">
        <v>0</v>
      </c>
      <c r="F250" s="172">
        <v>6.94E-3</v>
      </c>
      <c r="G250" s="172">
        <v>0</v>
      </c>
      <c r="H250" s="172">
        <v>0</v>
      </c>
      <c r="I250" s="172">
        <v>0</v>
      </c>
    </row>
  </sheetData>
  <sortState xmlns:xlrd2="http://schemas.microsoft.com/office/spreadsheetml/2017/richdata2" ref="A4:I250">
    <sortCondition descending="1" ref="G4:G250"/>
  </sortState>
  <mergeCells count="1">
    <mergeCell ref="K2:L2"/>
  </mergeCells>
  <hyperlinks>
    <hyperlink ref="K2" location="'Table of Content'!A1" display="Table of Content" xr:uid="{00000000-0004-0000-1400-000000000000}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O56"/>
  <sheetViews>
    <sheetView zoomScale="85" zoomScaleNormal="85" workbookViewId="0">
      <selection activeCell="D3" sqref="D3:E3"/>
    </sheetView>
  </sheetViews>
  <sheetFormatPr defaultColWidth="9.1796875" defaultRowHeight="13.5" x14ac:dyDescent="0.25"/>
  <cols>
    <col min="1" max="1" width="30.36328125" style="10" customWidth="1"/>
    <col min="2" max="2" width="13.7265625" style="10" customWidth="1"/>
    <col min="3" max="3" width="12.54296875" style="10" customWidth="1"/>
    <col min="4" max="4" width="12.54296875" style="10" bestFit="1" customWidth="1"/>
    <col min="5" max="5" width="15.453125" style="10" bestFit="1" customWidth="1"/>
    <col min="6" max="6" width="12.7265625" style="10" bestFit="1" customWidth="1"/>
    <col min="7" max="7" width="11.54296875" style="10" bestFit="1" customWidth="1"/>
    <col min="8" max="8" width="12.54296875" style="10" bestFit="1" customWidth="1"/>
    <col min="9" max="10" width="9.1796875" style="10"/>
    <col min="11" max="11" width="9.1796875" style="3"/>
    <col min="12" max="12" width="12.81640625" style="3" customWidth="1"/>
    <col min="13" max="13" width="9.1796875" style="3"/>
    <col min="14" max="16384" width="9.1796875" style="10"/>
  </cols>
  <sheetData>
    <row r="1" spans="1:15" ht="14" x14ac:dyDescent="0.3">
      <c r="A1" s="227" t="s">
        <v>799</v>
      </c>
      <c r="B1" s="227"/>
      <c r="C1" s="227"/>
      <c r="D1" s="227"/>
      <c r="E1" s="227"/>
      <c r="F1" s="227"/>
      <c r="G1" s="227"/>
      <c r="H1" s="227"/>
      <c r="I1" s="227"/>
      <c r="K1" s="10"/>
      <c r="L1" s="10"/>
      <c r="M1" s="10"/>
    </row>
    <row r="2" spans="1:15" x14ac:dyDescent="0.25">
      <c r="C2" s="228"/>
      <c r="D2" s="228"/>
      <c r="E2" s="228"/>
      <c r="F2" s="228"/>
      <c r="G2" s="228"/>
      <c r="K2" s="251" t="s">
        <v>353</v>
      </c>
      <c r="L2" s="251"/>
      <c r="M2" s="10"/>
    </row>
    <row r="3" spans="1:15" s="12" customFormat="1" ht="14" x14ac:dyDescent="0.3">
      <c r="A3" s="229"/>
      <c r="B3" s="267">
        <v>44378</v>
      </c>
      <c r="C3" s="267"/>
      <c r="D3" s="267">
        <v>44713</v>
      </c>
      <c r="E3" s="267"/>
      <c r="F3" s="267">
        <v>44743</v>
      </c>
      <c r="G3" s="267"/>
      <c r="H3" s="229"/>
      <c r="I3" s="229"/>
      <c r="N3" s="2"/>
      <c r="O3" s="150"/>
    </row>
    <row r="4" spans="1:15" s="12" customFormat="1" ht="14" x14ac:dyDescent="0.3">
      <c r="A4" s="230" t="s">
        <v>369</v>
      </c>
      <c r="B4" s="120" t="s">
        <v>368</v>
      </c>
      <c r="C4" s="120" t="s">
        <v>329</v>
      </c>
      <c r="D4" s="120" t="s">
        <v>368</v>
      </c>
      <c r="E4" s="120" t="s">
        <v>329</v>
      </c>
      <c r="F4" s="120" t="s">
        <v>368</v>
      </c>
      <c r="G4" s="120" t="s">
        <v>329</v>
      </c>
      <c r="H4" s="231" t="s">
        <v>371</v>
      </c>
      <c r="I4" s="231" t="s">
        <v>370</v>
      </c>
      <c r="N4" s="2"/>
      <c r="O4" s="150"/>
    </row>
    <row r="5" spans="1:15" x14ac:dyDescent="0.25">
      <c r="A5" s="146" t="s">
        <v>641</v>
      </c>
      <c r="B5" s="158">
        <v>1232.03230601</v>
      </c>
      <c r="C5" s="161">
        <f>B5/$B$10</f>
        <v>0.33714812888271461</v>
      </c>
      <c r="D5" s="158">
        <v>3420.9262956100001</v>
      </c>
      <c r="E5" s="161">
        <f>D5/$D$10</f>
        <v>0.3995044895303751</v>
      </c>
      <c r="F5" s="158">
        <v>2556.58587635</v>
      </c>
      <c r="G5" s="161">
        <f>F5/$F$10</f>
        <v>0.35049688410428265</v>
      </c>
      <c r="H5" s="175">
        <f t="shared" ref="H5:H10" si="0">(F5/D5)-1</f>
        <v>-0.25266268389622693</v>
      </c>
      <c r="I5" s="175">
        <f t="shared" ref="I5:I10" si="1">(F5/B5)-1</f>
        <v>1.0750964596290782</v>
      </c>
      <c r="K5" s="10"/>
      <c r="L5" s="10"/>
      <c r="M5" s="10"/>
      <c r="N5" s="3"/>
      <c r="O5" s="4"/>
    </row>
    <row r="6" spans="1:15" x14ac:dyDescent="0.25">
      <c r="A6" s="146" t="s">
        <v>642</v>
      </c>
      <c r="B6" s="158">
        <v>1061.2906006599999</v>
      </c>
      <c r="C6" s="161">
        <f t="shared" ref="C6:C9" si="2">B6/$B$10</f>
        <v>0.29042431636563515</v>
      </c>
      <c r="D6" s="158">
        <v>2810.8492037300002</v>
      </c>
      <c r="E6" s="161">
        <f t="shared" ref="E6:E9" si="3">D6/$D$10</f>
        <v>0.32825813222695505</v>
      </c>
      <c r="F6" s="158">
        <v>2443.6552001100004</v>
      </c>
      <c r="G6" s="161">
        <f t="shared" ref="G6:G9" si="4">F6/$F$10</f>
        <v>0.33501457603551565</v>
      </c>
      <c r="H6" s="175">
        <f t="shared" si="0"/>
        <v>-0.13063454387120199</v>
      </c>
      <c r="I6" s="175">
        <f t="shared" si="1"/>
        <v>1.3025316521133137</v>
      </c>
      <c r="K6" s="10"/>
      <c r="L6" s="10"/>
      <c r="M6" s="10"/>
      <c r="N6" s="3"/>
      <c r="O6" s="4"/>
    </row>
    <row r="7" spans="1:15" x14ac:dyDescent="0.25">
      <c r="A7" s="146" t="s">
        <v>643</v>
      </c>
      <c r="B7" s="158">
        <v>1360.54672323</v>
      </c>
      <c r="C7" s="161">
        <f t="shared" si="2"/>
        <v>0.37231635871631108</v>
      </c>
      <c r="D7" s="158">
        <v>2331.1477850300003</v>
      </c>
      <c r="E7" s="161">
        <f t="shared" si="3"/>
        <v>0.2722373782426698</v>
      </c>
      <c r="F7" s="158">
        <v>2293.5557658000002</v>
      </c>
      <c r="G7" s="161">
        <f t="shared" si="4"/>
        <v>0.31443659173303634</v>
      </c>
      <c r="H7" s="175">
        <f t="shared" si="0"/>
        <v>-1.6125969992724531E-2</v>
      </c>
      <c r="I7" s="175">
        <f t="shared" si="1"/>
        <v>0.68576038341042356</v>
      </c>
      <c r="K7" s="10"/>
      <c r="L7" s="10"/>
      <c r="M7" s="10"/>
      <c r="N7" s="3"/>
      <c r="O7" s="4"/>
    </row>
    <row r="8" spans="1:15" x14ac:dyDescent="0.25">
      <c r="A8" s="146" t="s">
        <v>644</v>
      </c>
      <c r="B8" s="158">
        <v>0.38474664000000003</v>
      </c>
      <c r="C8" s="161">
        <f t="shared" si="2"/>
        <v>1.0528669511110899E-4</v>
      </c>
      <c r="D8" s="158">
        <v>0</v>
      </c>
      <c r="E8" s="161">
        <f t="shared" si="3"/>
        <v>0</v>
      </c>
      <c r="F8" s="158">
        <v>0.37891877000000002</v>
      </c>
      <c r="G8" s="161">
        <f t="shared" si="4"/>
        <v>5.1948127165295151E-5</v>
      </c>
      <c r="H8" s="175" t="s">
        <v>357</v>
      </c>
      <c r="I8" s="175">
        <f t="shared" si="1"/>
        <v>-1.5147292774278731E-2</v>
      </c>
      <c r="K8" s="10"/>
      <c r="L8" s="10"/>
      <c r="M8" s="10"/>
    </row>
    <row r="9" spans="1:15" s="12" customFormat="1" ht="14" x14ac:dyDescent="0.3">
      <c r="A9" s="146" t="s">
        <v>645</v>
      </c>
      <c r="B9" s="158">
        <v>2.159436E-2</v>
      </c>
      <c r="C9" s="161">
        <f t="shared" si="2"/>
        <v>5.9093402282591151E-6</v>
      </c>
      <c r="D9" s="158">
        <v>0</v>
      </c>
      <c r="E9" s="161">
        <f t="shared" si="3"/>
        <v>0</v>
      </c>
      <c r="F9" s="158">
        <v>0</v>
      </c>
      <c r="G9" s="161">
        <f t="shared" si="4"/>
        <v>0</v>
      </c>
      <c r="H9" s="175" t="s">
        <v>357</v>
      </c>
      <c r="I9" s="175">
        <f t="shared" si="1"/>
        <v>-1</v>
      </c>
    </row>
    <row r="10" spans="1:15" ht="14" x14ac:dyDescent="0.3">
      <c r="A10" s="177" t="s">
        <v>302</v>
      </c>
      <c r="B10" s="178">
        <f>SUM(B5:B9)</f>
        <v>3654.2759708999993</v>
      </c>
      <c r="C10" s="174">
        <f>SUM(C5:C9)</f>
        <v>1.0000000000000002</v>
      </c>
      <c r="D10" s="178">
        <f>SUM(D5:D9)</f>
        <v>8562.9232843700011</v>
      </c>
      <c r="E10" s="174">
        <f>D10/$D$10</f>
        <v>1</v>
      </c>
      <c r="F10" s="178">
        <f>SUM(F5:F9)</f>
        <v>7294.175761030001</v>
      </c>
      <c r="G10" s="174">
        <f>F10/$F$10</f>
        <v>1</v>
      </c>
      <c r="H10" s="176">
        <f t="shared" si="0"/>
        <v>-0.14816756862178815</v>
      </c>
      <c r="I10" s="176">
        <f t="shared" si="1"/>
        <v>0.99606592909663116</v>
      </c>
    </row>
    <row r="11" spans="1:15" ht="14" x14ac:dyDescent="0.3">
      <c r="A11" s="12"/>
      <c r="K11" s="10"/>
      <c r="L11" s="10"/>
      <c r="M11" s="10"/>
    </row>
    <row r="12" spans="1:15" x14ac:dyDescent="0.25">
      <c r="K12" s="10"/>
      <c r="L12" s="10"/>
      <c r="M12" s="10"/>
    </row>
    <row r="14" spans="1:15" x14ac:dyDescent="0.25">
      <c r="I14" s="232"/>
      <c r="K14" s="10"/>
      <c r="L14" s="10"/>
      <c r="M14" s="10"/>
    </row>
    <row r="15" spans="1:15" x14ac:dyDescent="0.25">
      <c r="I15" s="232"/>
      <c r="K15" s="10"/>
      <c r="L15" s="10"/>
      <c r="M15" s="10"/>
    </row>
    <row r="36" spans="3:13" x14ac:dyDescent="0.25">
      <c r="K36" s="10"/>
      <c r="L36" s="10"/>
      <c r="M36" s="10"/>
    </row>
    <row r="38" spans="3:13" x14ac:dyDescent="0.25">
      <c r="C38" s="233"/>
      <c r="K38" s="10"/>
      <c r="L38" s="10"/>
      <c r="M38" s="10"/>
    </row>
    <row r="39" spans="3:13" x14ac:dyDescent="0.25">
      <c r="K39" s="10"/>
      <c r="L39" s="10"/>
      <c r="M39" s="10"/>
    </row>
    <row r="40" spans="3:13" x14ac:dyDescent="0.25">
      <c r="E40" s="234"/>
      <c r="F40" s="3"/>
      <c r="G40" s="3"/>
      <c r="H40" s="272"/>
      <c r="I40" s="272"/>
      <c r="K40" s="10"/>
      <c r="L40" s="10"/>
      <c r="M40" s="10"/>
    </row>
    <row r="41" spans="3:13" x14ac:dyDescent="0.25">
      <c r="F41" s="3"/>
      <c r="G41" s="3"/>
      <c r="H41" s="3"/>
      <c r="I41" s="3"/>
      <c r="K41" s="10"/>
      <c r="L41" s="10"/>
      <c r="M41" s="10"/>
    </row>
    <row r="42" spans="3:13" x14ac:dyDescent="0.25">
      <c r="E42" s="8"/>
      <c r="F42" s="3"/>
      <c r="G42" s="4"/>
      <c r="H42" s="4"/>
      <c r="I42" s="4"/>
      <c r="K42" s="10"/>
      <c r="L42" s="10"/>
      <c r="M42" s="10"/>
    </row>
    <row r="43" spans="3:13" x14ac:dyDescent="0.25">
      <c r="E43" s="8"/>
      <c r="F43" s="3"/>
      <c r="G43" s="4"/>
      <c r="H43" s="4"/>
      <c r="I43" s="4"/>
      <c r="K43" s="10"/>
      <c r="L43" s="10"/>
      <c r="M43" s="10"/>
    </row>
    <row r="44" spans="3:13" x14ac:dyDescent="0.25">
      <c r="F44" s="3"/>
      <c r="G44" s="4"/>
      <c r="H44" s="4"/>
      <c r="I44" s="4"/>
      <c r="K44" s="10"/>
      <c r="L44" s="10"/>
      <c r="M44" s="10"/>
    </row>
    <row r="45" spans="3:13" x14ac:dyDescent="0.25">
      <c r="F45" s="3"/>
      <c r="G45" s="4"/>
      <c r="H45" s="4"/>
      <c r="I45" s="4"/>
      <c r="K45" s="10"/>
      <c r="L45" s="10"/>
      <c r="M45" s="10"/>
    </row>
    <row r="46" spans="3:13" x14ac:dyDescent="0.25">
      <c r="F46" s="3"/>
      <c r="G46" s="4"/>
      <c r="H46" s="4"/>
      <c r="I46" s="4"/>
      <c r="K46" s="10"/>
      <c r="L46" s="10"/>
      <c r="M46" s="10"/>
    </row>
    <row r="47" spans="3:13" x14ac:dyDescent="0.25">
      <c r="F47" s="3"/>
      <c r="G47" s="4"/>
      <c r="H47" s="4"/>
      <c r="I47" s="4"/>
      <c r="K47" s="10"/>
      <c r="L47" s="10"/>
      <c r="M47" s="10"/>
    </row>
    <row r="48" spans="3:13" x14ac:dyDescent="0.25">
      <c r="E48" s="4"/>
      <c r="F48" s="4"/>
      <c r="G48" s="4"/>
      <c r="K48" s="10"/>
      <c r="L48" s="10"/>
      <c r="M48" s="10"/>
    </row>
    <row r="49" spans="1:13" x14ac:dyDescent="0.25">
      <c r="E49" s="4"/>
      <c r="F49" s="4"/>
      <c r="G49" s="4"/>
      <c r="K49" s="10"/>
      <c r="L49" s="10"/>
      <c r="M49" s="10"/>
    </row>
    <row r="50" spans="1:13" x14ac:dyDescent="0.25">
      <c r="A50" s="3"/>
      <c r="B50" s="3"/>
      <c r="C50" s="3"/>
      <c r="D50" s="3"/>
      <c r="E50" s="4"/>
      <c r="F50" s="4"/>
      <c r="G50" s="4"/>
      <c r="K50" s="10"/>
      <c r="L50" s="10"/>
      <c r="M50" s="10"/>
    </row>
    <row r="51" spans="1:13" x14ac:dyDescent="0.25">
      <c r="A51" s="3"/>
      <c r="B51" s="4"/>
      <c r="C51" s="4"/>
      <c r="D51" s="4"/>
      <c r="E51" s="4"/>
      <c r="F51" s="4"/>
      <c r="G51" s="4"/>
      <c r="K51" s="10"/>
      <c r="L51" s="10"/>
      <c r="M51" s="10"/>
    </row>
    <row r="52" spans="1:13" x14ac:dyDescent="0.25">
      <c r="A52" s="3"/>
      <c r="B52" s="4"/>
      <c r="C52" s="4"/>
      <c r="D52" s="4"/>
      <c r="E52" s="4"/>
      <c r="F52" s="4"/>
      <c r="G52" s="4"/>
      <c r="K52" s="10"/>
      <c r="L52" s="10"/>
      <c r="M52" s="10"/>
    </row>
    <row r="53" spans="1:13" x14ac:dyDescent="0.25">
      <c r="A53" s="3"/>
      <c r="B53" s="4"/>
      <c r="C53" s="4"/>
      <c r="D53" s="4"/>
      <c r="E53" s="4"/>
      <c r="F53" s="4"/>
      <c r="G53" s="4"/>
      <c r="K53" s="10"/>
      <c r="L53" s="10"/>
      <c r="M53" s="10"/>
    </row>
    <row r="54" spans="1:13" x14ac:dyDescent="0.25">
      <c r="A54" s="3"/>
      <c r="B54" s="4"/>
      <c r="C54" s="4"/>
      <c r="D54" s="4"/>
      <c r="K54" s="10"/>
      <c r="L54" s="10"/>
      <c r="M54" s="10"/>
    </row>
    <row r="55" spans="1:13" x14ac:dyDescent="0.25">
      <c r="A55" s="3"/>
      <c r="B55" s="4"/>
      <c r="C55" s="4"/>
      <c r="D55" s="4"/>
      <c r="K55" s="10"/>
      <c r="L55" s="10"/>
      <c r="M55" s="10"/>
    </row>
    <row r="56" spans="1:13" x14ac:dyDescent="0.25">
      <c r="A56" s="3"/>
      <c r="B56" s="4"/>
      <c r="C56" s="4"/>
      <c r="D56" s="4"/>
      <c r="K56" s="10"/>
      <c r="L56" s="10"/>
      <c r="M56" s="10"/>
    </row>
  </sheetData>
  <mergeCells count="5">
    <mergeCell ref="K2:L2"/>
    <mergeCell ref="B3:C3"/>
    <mergeCell ref="H40:I40"/>
    <mergeCell ref="D3:E3"/>
    <mergeCell ref="F3:G3"/>
  </mergeCells>
  <hyperlinks>
    <hyperlink ref="K2" location="'Table of Content'!A1" display="Table of Content" xr:uid="{00000000-0004-0000-1500-000000000000}"/>
  </hyperlinks>
  <pageMargins left="0.7" right="0.7" top="0.75" bottom="0.75" header="0.3" footer="0.3"/>
  <pageSetup paperSize="9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P252"/>
  <sheetViews>
    <sheetView workbookViewId="0">
      <selection activeCell="P3" sqref="P3"/>
    </sheetView>
  </sheetViews>
  <sheetFormatPr defaultRowHeight="14.5" x14ac:dyDescent="0.35"/>
  <sheetData>
    <row r="1" spans="1:16" x14ac:dyDescent="0.35">
      <c r="A1" s="261" t="s">
        <v>439</v>
      </c>
      <c r="B1" s="261"/>
      <c r="C1" s="261"/>
      <c r="D1" s="261"/>
      <c r="E1" s="261"/>
      <c r="F1" s="261"/>
      <c r="G1" s="261"/>
    </row>
    <row r="3" spans="1:16" x14ac:dyDescent="0.35">
      <c r="A3" s="124" t="s">
        <v>419</v>
      </c>
      <c r="B3" s="124"/>
      <c r="C3" s="125"/>
      <c r="D3" s="125"/>
      <c r="E3" s="126"/>
      <c r="F3" s="125" t="s">
        <v>421</v>
      </c>
      <c r="G3" s="125"/>
      <c r="H3" s="125"/>
      <c r="I3" s="124"/>
      <c r="J3" s="179"/>
      <c r="K3" s="125" t="s">
        <v>420</v>
      </c>
      <c r="L3" s="125"/>
      <c r="M3" s="125"/>
      <c r="N3" s="125"/>
      <c r="P3" s="212" t="s">
        <v>353</v>
      </c>
    </row>
    <row r="4" spans="1:16" x14ac:dyDescent="0.35">
      <c r="A4" s="125" t="s">
        <v>422</v>
      </c>
      <c r="B4" s="125">
        <v>2021</v>
      </c>
      <c r="C4" s="125" t="s">
        <v>398</v>
      </c>
      <c r="D4" s="125"/>
      <c r="E4" s="126"/>
      <c r="F4" s="125" t="s">
        <v>422</v>
      </c>
      <c r="G4" s="125">
        <v>2021</v>
      </c>
      <c r="H4" s="125" t="s">
        <v>398</v>
      </c>
      <c r="I4" s="180"/>
      <c r="J4" s="179"/>
      <c r="K4" s="125" t="s">
        <v>422</v>
      </c>
      <c r="L4" s="180">
        <v>2021</v>
      </c>
      <c r="M4" s="125" t="s">
        <v>398</v>
      </c>
      <c r="N4" s="180"/>
    </row>
    <row r="5" spans="1:16" x14ac:dyDescent="0.35">
      <c r="A5" s="125" t="s">
        <v>423</v>
      </c>
      <c r="B5" s="181" t="s">
        <v>320</v>
      </c>
      <c r="C5" s="181" t="s">
        <v>319</v>
      </c>
      <c r="D5" s="181" t="s">
        <v>320</v>
      </c>
      <c r="E5" s="126"/>
      <c r="F5" s="125" t="s">
        <v>423</v>
      </c>
      <c r="G5" s="181" t="s">
        <v>320</v>
      </c>
      <c r="H5" s="181" t="s">
        <v>319</v>
      </c>
      <c r="I5" s="181" t="s">
        <v>320</v>
      </c>
      <c r="J5" s="179"/>
      <c r="K5" s="125" t="s">
        <v>423</v>
      </c>
      <c r="L5" s="181" t="s">
        <v>320</v>
      </c>
      <c r="M5" s="181" t="s">
        <v>319</v>
      </c>
      <c r="N5" s="181" t="s">
        <v>320</v>
      </c>
    </row>
    <row r="6" spans="1:16" x14ac:dyDescent="0.35">
      <c r="A6" s="3" t="s">
        <v>70</v>
      </c>
      <c r="B6" s="17">
        <v>0</v>
      </c>
      <c r="C6" s="17">
        <v>1199.9375180100001</v>
      </c>
      <c r="D6" s="17">
        <v>547.61629013000004</v>
      </c>
      <c r="E6" s="127"/>
      <c r="F6" s="3" t="s">
        <v>151</v>
      </c>
      <c r="G6" s="182">
        <v>591.90092448000007</v>
      </c>
      <c r="H6" s="182">
        <v>2091.38139821</v>
      </c>
      <c r="I6" s="182">
        <v>1842.36106507</v>
      </c>
      <c r="J6" s="3"/>
      <c r="K6" s="3" t="s">
        <v>80</v>
      </c>
      <c r="L6" s="182">
        <v>165.31702362999999</v>
      </c>
      <c r="M6" s="182">
        <v>448.50990310000003</v>
      </c>
      <c r="N6" s="182">
        <v>499.32624873999998</v>
      </c>
    </row>
    <row r="7" spans="1:16" x14ac:dyDescent="0.35">
      <c r="A7" s="3" t="s">
        <v>9</v>
      </c>
      <c r="B7" s="17">
        <v>565.0475993099999</v>
      </c>
      <c r="C7" s="17">
        <v>722.17528605999996</v>
      </c>
      <c r="D7" s="17">
        <v>517.49538543999995</v>
      </c>
      <c r="E7" s="1"/>
      <c r="F7" s="3" t="s">
        <v>261</v>
      </c>
      <c r="G7" s="182">
        <v>438.052054</v>
      </c>
      <c r="H7" s="182">
        <v>519.68320700000004</v>
      </c>
      <c r="I7" s="182">
        <v>534.03643799999998</v>
      </c>
      <c r="J7" s="3"/>
      <c r="K7" s="3" t="s">
        <v>9</v>
      </c>
      <c r="L7" s="182">
        <v>287.78537355000003</v>
      </c>
      <c r="M7" s="182">
        <v>350.60081869999999</v>
      </c>
      <c r="N7" s="182">
        <v>248.99362390000002</v>
      </c>
    </row>
    <row r="8" spans="1:16" x14ac:dyDescent="0.35">
      <c r="A8" s="3" t="s">
        <v>97</v>
      </c>
      <c r="B8" s="17">
        <v>5.6695000000000002E-2</v>
      </c>
      <c r="C8" s="17">
        <v>364.44504635999999</v>
      </c>
      <c r="D8" s="17">
        <v>440.4703174</v>
      </c>
      <c r="E8" s="127"/>
      <c r="F8" s="3" t="s">
        <v>250</v>
      </c>
      <c r="G8" s="182">
        <v>2.3432119999999997E-2</v>
      </c>
      <c r="H8" s="182">
        <v>108.56929458</v>
      </c>
      <c r="I8" s="182">
        <v>36.66343432</v>
      </c>
      <c r="J8" s="3"/>
      <c r="K8" s="3" t="s">
        <v>37</v>
      </c>
      <c r="L8" s="182">
        <v>35.17768779</v>
      </c>
      <c r="M8" s="182">
        <v>203.65499543000001</v>
      </c>
      <c r="N8" s="182">
        <v>204.78074377999999</v>
      </c>
    </row>
    <row r="9" spans="1:16" x14ac:dyDescent="0.35">
      <c r="A9" s="3" t="s">
        <v>67</v>
      </c>
      <c r="B9" s="17">
        <v>0</v>
      </c>
      <c r="C9" s="17">
        <v>300.62499063999996</v>
      </c>
      <c r="D9" s="17">
        <v>384.86214231999998</v>
      </c>
      <c r="E9" s="127"/>
      <c r="F9" s="3" t="s">
        <v>9</v>
      </c>
      <c r="G9" s="182">
        <v>12.310922509999999</v>
      </c>
      <c r="H9" s="182">
        <v>5.4716570899999999</v>
      </c>
      <c r="I9" s="182">
        <v>9.9583198199999998</v>
      </c>
      <c r="J9" s="3"/>
      <c r="K9" s="3" t="s">
        <v>0</v>
      </c>
      <c r="L9" s="182">
        <v>155.00130726</v>
      </c>
      <c r="M9" s="182">
        <v>217.20882316000001</v>
      </c>
      <c r="N9" s="182">
        <v>167.30750343</v>
      </c>
    </row>
    <row r="10" spans="1:16" x14ac:dyDescent="0.35">
      <c r="A10" s="3" t="s">
        <v>71</v>
      </c>
      <c r="B10" s="17">
        <v>162.43149713999998</v>
      </c>
      <c r="C10" s="17">
        <v>191.33883944999999</v>
      </c>
      <c r="D10" s="17">
        <v>113.16528473999999</v>
      </c>
      <c r="E10" s="127"/>
      <c r="F10" s="3" t="s">
        <v>254</v>
      </c>
      <c r="G10" s="182">
        <v>4.0863357999999996</v>
      </c>
      <c r="H10" s="182">
        <v>6.2987550599999995</v>
      </c>
      <c r="I10" s="182">
        <v>4.2985974499999999</v>
      </c>
      <c r="J10" s="3"/>
      <c r="K10" s="3" t="s">
        <v>129</v>
      </c>
      <c r="L10" s="182">
        <v>36.618010299999995</v>
      </c>
      <c r="M10" s="182">
        <v>36.65741585</v>
      </c>
      <c r="N10" s="182">
        <v>72.588464760000008</v>
      </c>
    </row>
    <row r="11" spans="1:16" x14ac:dyDescent="0.35">
      <c r="A11" s="3" t="s">
        <v>47</v>
      </c>
      <c r="B11" s="17">
        <v>54.197280249999999</v>
      </c>
      <c r="C11" s="17">
        <v>108.16253827</v>
      </c>
      <c r="D11" s="17">
        <v>95.962002209999994</v>
      </c>
      <c r="E11" s="127"/>
      <c r="F11" s="3" t="s">
        <v>241</v>
      </c>
      <c r="G11" s="182">
        <v>1.3993039700000001</v>
      </c>
      <c r="H11" s="182">
        <v>0.40261449999999999</v>
      </c>
      <c r="I11" s="182">
        <v>1.5355264099999999</v>
      </c>
      <c r="J11" s="3"/>
      <c r="K11" s="3" t="s">
        <v>2</v>
      </c>
      <c r="L11" s="182">
        <v>90.101709480000011</v>
      </c>
      <c r="M11" s="182">
        <v>78.088688340000004</v>
      </c>
      <c r="N11" s="182">
        <v>71.365956990000001</v>
      </c>
    </row>
    <row r="12" spans="1:16" x14ac:dyDescent="0.35">
      <c r="A12" s="3" t="s">
        <v>76</v>
      </c>
      <c r="B12" s="17">
        <v>0</v>
      </c>
      <c r="C12" s="17">
        <v>34.263539049999999</v>
      </c>
      <c r="D12" s="17">
        <v>75.913543110000006</v>
      </c>
      <c r="E12" s="127"/>
      <c r="F12" s="3" t="s">
        <v>225</v>
      </c>
      <c r="G12" s="182">
        <v>9.4691999999999998E-2</v>
      </c>
      <c r="H12" s="182">
        <v>47.972263149999996</v>
      </c>
      <c r="I12" s="182">
        <v>1.5269159999999999</v>
      </c>
      <c r="J12" s="3"/>
      <c r="K12" s="3" t="s">
        <v>123</v>
      </c>
      <c r="L12" s="182">
        <v>38.472268380000003</v>
      </c>
      <c r="M12" s="182">
        <v>115.91405404999999</v>
      </c>
      <c r="N12" s="182">
        <v>70.96817390999999</v>
      </c>
    </row>
    <row r="13" spans="1:16" x14ac:dyDescent="0.35">
      <c r="A13" s="3" t="s">
        <v>11</v>
      </c>
      <c r="B13" s="17">
        <v>35.433765700000002</v>
      </c>
      <c r="C13" s="17">
        <v>47.215053909999995</v>
      </c>
      <c r="D13" s="17">
        <v>75.000171080000001</v>
      </c>
      <c r="E13" s="127"/>
      <c r="F13" s="3" t="s">
        <v>12</v>
      </c>
      <c r="G13" s="182">
        <v>0</v>
      </c>
      <c r="H13" s="182">
        <v>0.15802938</v>
      </c>
      <c r="I13" s="182">
        <v>1.49382579</v>
      </c>
      <c r="J13" s="3"/>
      <c r="K13" s="3" t="s">
        <v>62</v>
      </c>
      <c r="L13" s="182">
        <v>19.419546100000002</v>
      </c>
      <c r="M13" s="182">
        <v>52.560826119999994</v>
      </c>
      <c r="N13" s="182">
        <v>65.963427409999994</v>
      </c>
    </row>
    <row r="14" spans="1:16" x14ac:dyDescent="0.35">
      <c r="A14" s="3" t="s">
        <v>1</v>
      </c>
      <c r="B14" s="17">
        <v>31.944949260000001</v>
      </c>
      <c r="C14" s="17">
        <v>33.248158170000004</v>
      </c>
      <c r="D14" s="17">
        <v>40.469682659999997</v>
      </c>
      <c r="E14" s="127"/>
      <c r="F14" s="3" t="s">
        <v>11</v>
      </c>
      <c r="G14" s="182">
        <v>1.5849352700000001</v>
      </c>
      <c r="H14" s="182">
        <v>1.31582194</v>
      </c>
      <c r="I14" s="182">
        <v>1.4645079399999998</v>
      </c>
      <c r="J14" s="3"/>
      <c r="K14" s="3" t="s">
        <v>157</v>
      </c>
      <c r="L14" s="182">
        <v>19.082384649999998</v>
      </c>
      <c r="M14" s="182">
        <v>36.386955450000002</v>
      </c>
      <c r="N14" s="182">
        <v>65.45844357</v>
      </c>
    </row>
    <row r="15" spans="1:16" x14ac:dyDescent="0.35">
      <c r="A15" s="3" t="s">
        <v>62</v>
      </c>
      <c r="B15" s="17">
        <v>0</v>
      </c>
      <c r="C15" s="17">
        <v>0.98199703999999999</v>
      </c>
      <c r="D15" s="17">
        <v>39.570545920000001</v>
      </c>
      <c r="E15" s="127"/>
      <c r="F15" s="3" t="s">
        <v>257</v>
      </c>
      <c r="G15" s="182">
        <v>3.0844E-2</v>
      </c>
      <c r="H15" s="182">
        <v>3.594E-2</v>
      </c>
      <c r="I15" s="182">
        <v>1.317569</v>
      </c>
      <c r="J15" s="3"/>
      <c r="K15" s="3" t="s">
        <v>21</v>
      </c>
      <c r="L15" s="182">
        <v>24.393427710000001</v>
      </c>
      <c r="M15" s="182">
        <v>20.239728449999998</v>
      </c>
      <c r="N15" s="182">
        <v>54.974050399999996</v>
      </c>
    </row>
    <row r="16" spans="1:16" x14ac:dyDescent="0.35">
      <c r="A16" s="3" t="s">
        <v>217</v>
      </c>
      <c r="B16" s="17">
        <v>0.23764287000000001</v>
      </c>
      <c r="C16" s="17">
        <v>0.20249167000000001</v>
      </c>
      <c r="D16" s="17">
        <v>32.703308110000002</v>
      </c>
      <c r="E16" s="127"/>
      <c r="F16" s="3" t="s">
        <v>23</v>
      </c>
      <c r="G16" s="182">
        <v>1.1806859999999999</v>
      </c>
      <c r="H16" s="182">
        <v>0.54961000000000004</v>
      </c>
      <c r="I16" s="182">
        <v>1.2107000000000001</v>
      </c>
      <c r="J16" s="3"/>
      <c r="K16" s="3" t="s">
        <v>219</v>
      </c>
      <c r="L16" s="182">
        <v>10.761172179999999</v>
      </c>
      <c r="M16" s="182">
        <v>43.992053349999999</v>
      </c>
      <c r="N16" s="182">
        <v>46.663758209999997</v>
      </c>
    </row>
    <row r="17" spans="1:14" x14ac:dyDescent="0.35">
      <c r="A17" s="3" t="s">
        <v>64</v>
      </c>
      <c r="B17" s="17">
        <v>55.744656999999997</v>
      </c>
      <c r="C17" s="17">
        <v>47.062382999999997</v>
      </c>
      <c r="D17" s="17">
        <v>32.16721673</v>
      </c>
      <c r="E17" s="127"/>
      <c r="F17" s="3" t="s">
        <v>217</v>
      </c>
      <c r="G17" s="182">
        <v>0.11520983</v>
      </c>
      <c r="H17" s="182">
        <v>0.30988796000000002</v>
      </c>
      <c r="I17" s="182">
        <v>1.0131485</v>
      </c>
      <c r="J17" s="3"/>
      <c r="K17" s="3" t="s">
        <v>222</v>
      </c>
      <c r="L17" s="182">
        <v>0.16348626999999999</v>
      </c>
      <c r="M17" s="182">
        <v>2.8964816200000003</v>
      </c>
      <c r="N17" s="182">
        <v>45.374918630000003</v>
      </c>
    </row>
    <row r="18" spans="1:14" x14ac:dyDescent="0.35">
      <c r="A18" s="3" t="s">
        <v>26</v>
      </c>
      <c r="B18" s="17">
        <v>0</v>
      </c>
      <c r="C18" s="17">
        <v>30.846195359999999</v>
      </c>
      <c r="D18" s="17">
        <v>17.096292690000002</v>
      </c>
      <c r="E18" s="127"/>
      <c r="F18" s="3" t="s">
        <v>206</v>
      </c>
      <c r="G18" s="182">
        <v>1.01420965</v>
      </c>
      <c r="H18" s="182">
        <v>1.7408980000000001E-2</v>
      </c>
      <c r="I18" s="182">
        <v>0.90308484</v>
      </c>
      <c r="J18" s="3"/>
      <c r="K18" s="3" t="s">
        <v>35</v>
      </c>
      <c r="L18" s="182">
        <v>19.45184154</v>
      </c>
      <c r="M18" s="182">
        <v>30.713405590000001</v>
      </c>
      <c r="N18" s="182">
        <v>39.510851450000004</v>
      </c>
    </row>
    <row r="19" spans="1:14" x14ac:dyDescent="0.35">
      <c r="A19" s="3" t="s">
        <v>66</v>
      </c>
      <c r="B19" s="17">
        <v>36.018471349999999</v>
      </c>
      <c r="C19" s="17">
        <v>25.733166559999997</v>
      </c>
      <c r="D19" s="17">
        <v>16.105607240000001</v>
      </c>
      <c r="E19" s="127"/>
      <c r="F19" s="3" t="s">
        <v>64</v>
      </c>
      <c r="G19" s="182">
        <v>0.10926388000000001</v>
      </c>
      <c r="H19" s="182">
        <v>0.67864242000000008</v>
      </c>
      <c r="I19" s="182">
        <v>0.60459554000000004</v>
      </c>
      <c r="J19" s="3"/>
      <c r="K19" s="3" t="s">
        <v>64</v>
      </c>
      <c r="L19" s="182">
        <v>29.580836120000001</v>
      </c>
      <c r="M19" s="182">
        <v>20.123103559999997</v>
      </c>
      <c r="N19" s="182">
        <v>38.96663392</v>
      </c>
    </row>
    <row r="20" spans="1:14" x14ac:dyDescent="0.35">
      <c r="A20" s="3" t="s">
        <v>61</v>
      </c>
      <c r="B20" s="17">
        <v>22.360494829999997</v>
      </c>
      <c r="C20" s="17">
        <v>68.940523519999999</v>
      </c>
      <c r="D20" s="17">
        <v>14.052553199999998</v>
      </c>
      <c r="E20" s="127"/>
      <c r="F20" s="3" t="s">
        <v>205</v>
      </c>
      <c r="G20" s="182">
        <v>0.13784367</v>
      </c>
      <c r="H20" s="182">
        <v>0.31194257000000003</v>
      </c>
      <c r="I20" s="182">
        <v>0.57023999999999997</v>
      </c>
      <c r="J20" s="3"/>
      <c r="K20" s="3" t="s">
        <v>20</v>
      </c>
      <c r="L20" s="182">
        <v>12.00826219</v>
      </c>
      <c r="M20" s="182">
        <v>29.62599118</v>
      </c>
      <c r="N20" s="182">
        <v>32.520306920000003</v>
      </c>
    </row>
    <row r="21" spans="1:14" x14ac:dyDescent="0.35">
      <c r="A21" s="3" t="s">
        <v>80</v>
      </c>
      <c r="B21" s="17">
        <v>23.39585422</v>
      </c>
      <c r="C21" s="17">
        <v>75.843067579999996</v>
      </c>
      <c r="D21" s="17">
        <v>13.377217099999999</v>
      </c>
      <c r="E21" s="127"/>
      <c r="F21" s="3" t="s">
        <v>190</v>
      </c>
      <c r="G21" s="182">
        <v>0</v>
      </c>
      <c r="H21" s="182">
        <v>1.1732429199999999</v>
      </c>
      <c r="I21" s="182">
        <v>0.38889800000000002</v>
      </c>
      <c r="J21" s="3"/>
      <c r="K21" s="3" t="s">
        <v>185</v>
      </c>
      <c r="L21" s="182">
        <v>58.414963490000005</v>
      </c>
      <c r="M21" s="182">
        <v>73.13321040999999</v>
      </c>
      <c r="N21" s="182">
        <v>30.27235546</v>
      </c>
    </row>
    <row r="22" spans="1:14" x14ac:dyDescent="0.35">
      <c r="A22" s="3" t="s">
        <v>72</v>
      </c>
      <c r="B22" s="17">
        <v>1.173184</v>
      </c>
      <c r="C22" s="17">
        <v>0.72896333999999996</v>
      </c>
      <c r="D22" s="17">
        <v>10.690415</v>
      </c>
      <c r="E22" s="127"/>
      <c r="F22" s="3" t="s">
        <v>203</v>
      </c>
      <c r="G22" s="182">
        <v>0</v>
      </c>
      <c r="H22" s="182">
        <v>0.24703838</v>
      </c>
      <c r="I22" s="182">
        <v>0.35365851000000004</v>
      </c>
      <c r="J22" s="3"/>
      <c r="K22" s="3" t="s">
        <v>1</v>
      </c>
      <c r="L22" s="182">
        <v>16.168624439999999</v>
      </c>
      <c r="M22" s="182">
        <v>34.060886969999999</v>
      </c>
      <c r="N22" s="182">
        <v>26.687204399999999</v>
      </c>
    </row>
    <row r="23" spans="1:14" x14ac:dyDescent="0.35">
      <c r="A23" s="3" t="s">
        <v>157</v>
      </c>
      <c r="B23" s="17">
        <v>3.3277274000000001</v>
      </c>
      <c r="C23" s="17">
        <v>0</v>
      </c>
      <c r="D23" s="17">
        <v>9.9912384900000006</v>
      </c>
      <c r="E23" s="127"/>
      <c r="F23" s="3" t="s">
        <v>210</v>
      </c>
      <c r="G23" s="182">
        <v>3.1397900000000001</v>
      </c>
      <c r="H23" s="182">
        <v>0.61987597999999999</v>
      </c>
      <c r="I23" s="182">
        <v>0.32939600000000002</v>
      </c>
      <c r="J23" s="3"/>
      <c r="K23" s="3" t="s">
        <v>47</v>
      </c>
      <c r="L23" s="182">
        <v>22.870499649999999</v>
      </c>
      <c r="M23" s="182">
        <v>24.038952250000001</v>
      </c>
      <c r="N23" s="182">
        <v>25.717072890000001</v>
      </c>
    </row>
    <row r="24" spans="1:14" x14ac:dyDescent="0.35">
      <c r="A24" s="3" t="s">
        <v>176</v>
      </c>
      <c r="B24" s="17">
        <v>0.32401127000000002</v>
      </c>
      <c r="C24" s="17">
        <v>0.86149087000000002</v>
      </c>
      <c r="D24" s="17">
        <v>8.0992453600000012</v>
      </c>
      <c r="E24" s="127"/>
      <c r="F24" s="3" t="s">
        <v>74</v>
      </c>
      <c r="G24" s="182">
        <v>0.26903497999999998</v>
      </c>
      <c r="H24" s="182">
        <v>0.58525081000000001</v>
      </c>
      <c r="I24" s="182">
        <v>0.29346140999999998</v>
      </c>
      <c r="J24" s="3"/>
      <c r="K24" s="3" t="s">
        <v>216</v>
      </c>
      <c r="L24" s="182">
        <v>4.2442772400000006</v>
      </c>
      <c r="M24" s="182">
        <v>27.689784</v>
      </c>
      <c r="N24" s="182">
        <v>22.58490634</v>
      </c>
    </row>
    <row r="25" spans="1:14" x14ac:dyDescent="0.35">
      <c r="A25" s="3" t="s">
        <v>203</v>
      </c>
      <c r="B25" s="17">
        <v>1.9568830000000002E-2</v>
      </c>
      <c r="C25" s="17">
        <v>3.8633629999999995E-2</v>
      </c>
      <c r="D25" s="17">
        <v>6.6289077199999999</v>
      </c>
      <c r="E25" s="1"/>
      <c r="F25" s="3" t="s">
        <v>105</v>
      </c>
      <c r="G25" s="182">
        <v>1.3854569999999999</v>
      </c>
      <c r="H25" s="182">
        <v>2.5381000000000001E-2</v>
      </c>
      <c r="I25" s="182">
        <v>0.289439</v>
      </c>
      <c r="J25" s="3"/>
      <c r="K25" s="3" t="s">
        <v>176</v>
      </c>
      <c r="L25" s="182">
        <v>2.45509668</v>
      </c>
      <c r="M25" s="182">
        <v>20.58464931</v>
      </c>
      <c r="N25" s="182">
        <v>21.111437370000001</v>
      </c>
    </row>
    <row r="26" spans="1:14" x14ac:dyDescent="0.35">
      <c r="A26" s="3" t="s">
        <v>152</v>
      </c>
      <c r="B26" s="17">
        <v>3.7045852300000002</v>
      </c>
      <c r="C26" s="17">
        <v>8.1769842599999993</v>
      </c>
      <c r="D26" s="17">
        <v>6.3574237</v>
      </c>
      <c r="E26" s="1"/>
      <c r="F26" s="3" t="s">
        <v>192</v>
      </c>
      <c r="G26" s="182">
        <v>0</v>
      </c>
      <c r="H26" s="182">
        <v>0</v>
      </c>
      <c r="I26" s="182">
        <v>0.23800099999999999</v>
      </c>
      <c r="J26" s="3"/>
      <c r="K26" s="3" t="s">
        <v>81</v>
      </c>
      <c r="L26" s="182">
        <v>15.483405869999999</v>
      </c>
      <c r="M26" s="182">
        <v>8.4987261199999988</v>
      </c>
      <c r="N26" s="182">
        <v>20.295772969999998</v>
      </c>
    </row>
    <row r="27" spans="1:14" x14ac:dyDescent="0.35">
      <c r="A27" s="3" t="s">
        <v>33</v>
      </c>
      <c r="B27" s="17">
        <v>9.4124470200000001</v>
      </c>
      <c r="C27" s="17">
        <v>8.5471684999999997</v>
      </c>
      <c r="D27" s="17">
        <v>5.6491640399999996</v>
      </c>
      <c r="E27" s="1"/>
      <c r="F27" s="3" t="s">
        <v>243</v>
      </c>
      <c r="G27" s="182">
        <v>0.50110440000000001</v>
      </c>
      <c r="H27" s="182">
        <v>1.6640219999999999</v>
      </c>
      <c r="I27" s="182">
        <v>0.23414299999999999</v>
      </c>
      <c r="J27" s="3"/>
      <c r="K27" s="3" t="s">
        <v>189</v>
      </c>
      <c r="L27" s="182">
        <v>8.05494E-3</v>
      </c>
      <c r="M27" s="182">
        <v>0.30593810999999999</v>
      </c>
      <c r="N27" s="182">
        <v>19.2966677</v>
      </c>
    </row>
    <row r="28" spans="1:14" x14ac:dyDescent="0.35">
      <c r="A28" s="3" t="s">
        <v>2</v>
      </c>
      <c r="B28" s="17">
        <v>0</v>
      </c>
      <c r="C28" s="17">
        <v>7.6056210899999996</v>
      </c>
      <c r="D28" s="17">
        <v>5.3117809299999994</v>
      </c>
      <c r="E28" s="1"/>
      <c r="F28" s="3" t="s">
        <v>196</v>
      </c>
      <c r="G28" s="182">
        <v>1.2071E-2</v>
      </c>
      <c r="H28" s="182">
        <v>0.98519937999999996</v>
      </c>
      <c r="I28" s="182">
        <v>0.22833176999999999</v>
      </c>
      <c r="J28" s="3"/>
      <c r="K28" s="3" t="s">
        <v>26</v>
      </c>
      <c r="L28" s="182">
        <v>0.16387862</v>
      </c>
      <c r="M28" s="182">
        <v>0.20320294</v>
      </c>
      <c r="N28" s="182">
        <v>18.350892329999997</v>
      </c>
    </row>
    <row r="29" spans="1:14" x14ac:dyDescent="0.35">
      <c r="A29" s="3" t="s">
        <v>96</v>
      </c>
      <c r="B29" s="17">
        <v>0</v>
      </c>
      <c r="C29" s="17">
        <v>0</v>
      </c>
      <c r="D29" s="17">
        <v>5.1221949999999996</v>
      </c>
      <c r="E29" s="1"/>
      <c r="F29" s="3" t="s">
        <v>211</v>
      </c>
      <c r="G29" s="182">
        <v>0.19108049999999999</v>
      </c>
      <c r="H29" s="182">
        <v>9.2202199999999995E-3</v>
      </c>
      <c r="I29" s="182">
        <v>0.206954</v>
      </c>
      <c r="J29" s="3"/>
      <c r="K29" s="3" t="s">
        <v>11</v>
      </c>
      <c r="L29" s="182">
        <v>6.4156017099999998</v>
      </c>
      <c r="M29" s="182">
        <v>3.9396539599999998</v>
      </c>
      <c r="N29" s="182">
        <v>17.1747221</v>
      </c>
    </row>
    <row r="30" spans="1:14" x14ac:dyDescent="0.35">
      <c r="A30" s="3" t="s">
        <v>145</v>
      </c>
      <c r="B30" s="17">
        <v>11.17609882</v>
      </c>
      <c r="C30" s="17">
        <v>13.620570859999999</v>
      </c>
      <c r="D30" s="17">
        <v>4.9402392699999993</v>
      </c>
      <c r="E30" s="1"/>
      <c r="F30" s="3" t="s">
        <v>182</v>
      </c>
      <c r="G30" s="182">
        <v>0</v>
      </c>
      <c r="H30" s="182">
        <v>0.18440000000000001</v>
      </c>
      <c r="I30" s="182">
        <v>0.18440000000000001</v>
      </c>
      <c r="J30" s="3"/>
      <c r="K30" s="3" t="s">
        <v>108</v>
      </c>
      <c r="L30" s="182">
        <v>11.771052119999998</v>
      </c>
      <c r="M30" s="182">
        <v>21.468753079999999</v>
      </c>
      <c r="N30" s="182">
        <v>16.834830520000001</v>
      </c>
    </row>
    <row r="31" spans="1:14" x14ac:dyDescent="0.35">
      <c r="A31" s="3" t="s">
        <v>254</v>
      </c>
      <c r="B31" s="17">
        <v>4.6092990999999994</v>
      </c>
      <c r="C31" s="17">
        <v>11.537465130000001</v>
      </c>
      <c r="D31" s="17">
        <v>4.1244368300000005</v>
      </c>
      <c r="E31" s="1"/>
      <c r="F31" s="3" t="s">
        <v>127</v>
      </c>
      <c r="G31" s="182">
        <v>0.16035945999999998</v>
      </c>
      <c r="H31" s="182">
        <v>0.32097746999999999</v>
      </c>
      <c r="I31" s="182">
        <v>0.18184929</v>
      </c>
      <c r="J31" s="3"/>
      <c r="K31" s="3" t="s">
        <v>33</v>
      </c>
      <c r="L31" s="182">
        <v>9.5374509499999984</v>
      </c>
      <c r="M31" s="182">
        <v>13.06635565</v>
      </c>
      <c r="N31" s="182">
        <v>16.480519910000002</v>
      </c>
    </row>
    <row r="32" spans="1:14" x14ac:dyDescent="0.35">
      <c r="A32" s="3" t="s">
        <v>125</v>
      </c>
      <c r="B32" s="17">
        <v>7.4546226399999993</v>
      </c>
      <c r="C32" s="17">
        <v>3.1097528100000003</v>
      </c>
      <c r="D32" s="17">
        <v>3.9573544100000002</v>
      </c>
      <c r="E32" s="1"/>
      <c r="F32" s="3" t="s">
        <v>221</v>
      </c>
      <c r="G32" s="182">
        <v>9.6261000000000003E-3</v>
      </c>
      <c r="H32" s="182">
        <v>0.32741599999999998</v>
      </c>
      <c r="I32" s="182">
        <v>0.1453662</v>
      </c>
      <c r="J32" s="3"/>
      <c r="K32" s="3" t="s">
        <v>98</v>
      </c>
      <c r="L32" s="182">
        <v>6.7489999999999998E-3</v>
      </c>
      <c r="M32" s="182">
        <v>12.20569441</v>
      </c>
      <c r="N32" s="182">
        <v>16.425108479999999</v>
      </c>
    </row>
    <row r="33" spans="1:14" x14ac:dyDescent="0.35">
      <c r="A33" s="3" t="s">
        <v>12</v>
      </c>
      <c r="B33" s="17">
        <v>12.3843236</v>
      </c>
      <c r="C33" s="17">
        <v>2.0388576</v>
      </c>
      <c r="D33" s="17">
        <v>3.5566990000000001</v>
      </c>
      <c r="E33" s="1"/>
      <c r="F33" s="3" t="s">
        <v>199</v>
      </c>
      <c r="G33" s="182">
        <v>2.5178600000000002E-3</v>
      </c>
      <c r="H33" s="182">
        <v>3.2955999999999999E-2</v>
      </c>
      <c r="I33" s="182">
        <v>0.14278470999999998</v>
      </c>
      <c r="J33" s="3"/>
      <c r="K33" s="3" t="s">
        <v>12</v>
      </c>
      <c r="L33" s="182">
        <v>1.1641586900000001</v>
      </c>
      <c r="M33" s="182">
        <v>28.940072269999998</v>
      </c>
      <c r="N33" s="182">
        <v>15.49122047</v>
      </c>
    </row>
    <row r="34" spans="1:14" x14ac:dyDescent="0.35">
      <c r="A34" s="3" t="s">
        <v>75</v>
      </c>
      <c r="B34" s="17">
        <v>7.7985990599999999</v>
      </c>
      <c r="C34" s="17">
        <v>4.9727560199999994</v>
      </c>
      <c r="D34" s="17">
        <v>2.9591181600000001</v>
      </c>
      <c r="E34" s="1"/>
      <c r="F34" s="3" t="s">
        <v>63</v>
      </c>
      <c r="G34" s="182">
        <v>4.5617999999999999E-2</v>
      </c>
      <c r="H34" s="182">
        <v>0.35300652000000005</v>
      </c>
      <c r="I34" s="182">
        <v>0.12784294000000002</v>
      </c>
      <c r="J34" s="3"/>
      <c r="K34" s="3" t="s">
        <v>72</v>
      </c>
      <c r="L34" s="182">
        <v>18.070255499999998</v>
      </c>
      <c r="M34" s="182">
        <v>20.694786199999999</v>
      </c>
      <c r="N34" s="182">
        <v>15.08213928</v>
      </c>
    </row>
    <row r="35" spans="1:14" x14ac:dyDescent="0.35">
      <c r="A35" s="3" t="s">
        <v>37</v>
      </c>
      <c r="B35" s="17">
        <v>7.3511999999999996E-3</v>
      </c>
      <c r="C35" s="17">
        <v>0.64796001000000003</v>
      </c>
      <c r="D35" s="17">
        <v>2.33806424</v>
      </c>
      <c r="E35" s="1"/>
      <c r="F35" s="3" t="s">
        <v>125</v>
      </c>
      <c r="G35" s="182">
        <v>0</v>
      </c>
      <c r="H35" s="182">
        <v>0</v>
      </c>
      <c r="I35" s="182">
        <v>0.12684799999999999</v>
      </c>
      <c r="J35" s="3"/>
      <c r="K35" s="3" t="s">
        <v>23</v>
      </c>
      <c r="L35" s="182">
        <v>0.26655299999999998</v>
      </c>
      <c r="M35" s="182">
        <v>5.26726428</v>
      </c>
      <c r="N35" s="182">
        <v>15.003486499999999</v>
      </c>
    </row>
    <row r="36" spans="1:14" x14ac:dyDescent="0.35">
      <c r="A36" s="3" t="s">
        <v>249</v>
      </c>
      <c r="B36" s="17">
        <v>0</v>
      </c>
      <c r="C36" s="17">
        <v>0</v>
      </c>
      <c r="D36" s="17">
        <v>2.3242904100000001</v>
      </c>
      <c r="E36" s="1"/>
      <c r="F36" s="3" t="s">
        <v>147</v>
      </c>
      <c r="G36" s="182">
        <v>1.14E-3</v>
      </c>
      <c r="H36" s="182">
        <v>4.0000000000000002E-4</v>
      </c>
      <c r="I36" s="182">
        <v>0.12015000000000001</v>
      </c>
      <c r="J36" s="3"/>
      <c r="K36" s="3" t="s">
        <v>145</v>
      </c>
      <c r="L36" s="182">
        <v>10.13989692</v>
      </c>
      <c r="M36" s="182">
        <v>14.87060791</v>
      </c>
      <c r="N36" s="182">
        <v>12.830594869999999</v>
      </c>
    </row>
    <row r="37" spans="1:14" x14ac:dyDescent="0.35">
      <c r="A37" s="3" t="s">
        <v>50</v>
      </c>
      <c r="B37" s="17">
        <v>4.3078684699999998</v>
      </c>
      <c r="C37" s="17">
        <v>7.4934665199999992</v>
      </c>
      <c r="D37" s="17">
        <v>2.2168500299999998</v>
      </c>
      <c r="E37" s="1"/>
      <c r="F37" s="3" t="s">
        <v>106</v>
      </c>
      <c r="G37" s="182">
        <v>0.79596199999999995</v>
      </c>
      <c r="H37" s="182">
        <v>2.98E-3</v>
      </c>
      <c r="I37" s="182">
        <v>0.10899449999999999</v>
      </c>
      <c r="J37" s="3"/>
      <c r="K37" s="3" t="s">
        <v>251</v>
      </c>
      <c r="L37" s="182">
        <v>9.7139766199999986</v>
      </c>
      <c r="M37" s="182">
        <v>9.2613117699999989</v>
      </c>
      <c r="N37" s="182">
        <v>11.92218916</v>
      </c>
    </row>
    <row r="38" spans="1:14" x14ac:dyDescent="0.35">
      <c r="A38" s="3" t="s">
        <v>10</v>
      </c>
      <c r="B38" s="17">
        <v>0.70381844999999998</v>
      </c>
      <c r="C38" s="17">
        <v>2.37901907</v>
      </c>
      <c r="D38" s="17">
        <v>2.15098879</v>
      </c>
      <c r="E38" s="1"/>
      <c r="F38" s="3" t="s">
        <v>201</v>
      </c>
      <c r="G38" s="182">
        <v>1E-3</v>
      </c>
      <c r="H38" s="182">
        <v>0.13129489000000003</v>
      </c>
      <c r="I38" s="182">
        <v>9.8516000000000006E-2</v>
      </c>
      <c r="J38" s="3"/>
      <c r="K38" s="3" t="s">
        <v>125</v>
      </c>
      <c r="L38" s="182">
        <v>12.295749220000001</v>
      </c>
      <c r="M38" s="182">
        <v>13.997294720000001</v>
      </c>
      <c r="N38" s="182">
        <v>11.795394890000001</v>
      </c>
    </row>
    <row r="39" spans="1:14" x14ac:dyDescent="0.35">
      <c r="A39" s="3" t="s">
        <v>21</v>
      </c>
      <c r="B39" s="17">
        <v>2.7405377500000001</v>
      </c>
      <c r="C39" s="17">
        <v>1.69287E-3</v>
      </c>
      <c r="D39" s="17">
        <v>1.8162485900000001</v>
      </c>
      <c r="E39" s="1"/>
      <c r="F39" s="3" t="s">
        <v>198</v>
      </c>
      <c r="G39" s="182">
        <v>1.7303180000000001E-2</v>
      </c>
      <c r="H39" s="182">
        <v>0.19851510999999999</v>
      </c>
      <c r="I39" s="182">
        <v>9.0945179999999987E-2</v>
      </c>
      <c r="J39" s="3"/>
      <c r="K39" s="3" t="s">
        <v>218</v>
      </c>
      <c r="L39" s="182">
        <v>9.6481694400000002</v>
      </c>
      <c r="M39" s="182">
        <v>6.3368629400000005</v>
      </c>
      <c r="N39" s="182">
        <v>11.70962095</v>
      </c>
    </row>
    <row r="40" spans="1:14" x14ac:dyDescent="0.35">
      <c r="A40" s="3" t="s">
        <v>49</v>
      </c>
      <c r="B40" s="17">
        <v>0.98742768999999997</v>
      </c>
      <c r="C40" s="17">
        <v>2.6993402500000001</v>
      </c>
      <c r="D40" s="17">
        <v>1.7844978</v>
      </c>
      <c r="E40" s="1"/>
      <c r="F40" s="3" t="s">
        <v>87</v>
      </c>
      <c r="G40" s="182">
        <v>0</v>
      </c>
      <c r="H40" s="182">
        <v>0</v>
      </c>
      <c r="I40" s="182">
        <v>6.4949999999999994E-2</v>
      </c>
      <c r="J40" s="3"/>
      <c r="K40" s="3" t="s">
        <v>169</v>
      </c>
      <c r="L40" s="182">
        <v>3.90427977</v>
      </c>
      <c r="M40" s="182">
        <v>15.03826885</v>
      </c>
      <c r="N40" s="182">
        <v>11.563793539999999</v>
      </c>
    </row>
    <row r="41" spans="1:14" x14ac:dyDescent="0.35">
      <c r="A41" s="3" t="s">
        <v>98</v>
      </c>
      <c r="B41" s="17">
        <v>1.52530221</v>
      </c>
      <c r="C41" s="17">
        <v>0</v>
      </c>
      <c r="D41" s="17">
        <v>1.7213788799999998</v>
      </c>
      <c r="E41" s="1"/>
      <c r="F41" s="3" t="s">
        <v>179</v>
      </c>
      <c r="G41" s="182">
        <v>1.14635277</v>
      </c>
      <c r="H41" s="182">
        <v>16.684358379999999</v>
      </c>
      <c r="I41" s="182">
        <v>6.3676999999999997E-2</v>
      </c>
      <c r="J41" s="3"/>
      <c r="K41" s="3" t="s">
        <v>190</v>
      </c>
      <c r="L41" s="182">
        <v>3.1969571499999998</v>
      </c>
      <c r="M41" s="182">
        <v>16.176184500000002</v>
      </c>
      <c r="N41" s="182">
        <v>10.44865553</v>
      </c>
    </row>
    <row r="42" spans="1:14" x14ac:dyDescent="0.35">
      <c r="A42" s="3" t="s">
        <v>221</v>
      </c>
      <c r="B42" s="17">
        <v>1.89015402</v>
      </c>
      <c r="C42" s="17">
        <v>0.46438333000000004</v>
      </c>
      <c r="D42" s="17">
        <v>1.33612072</v>
      </c>
      <c r="E42" s="1"/>
      <c r="F42" s="3" t="s">
        <v>197</v>
      </c>
      <c r="G42" s="182">
        <v>1.9634249999999999E-2</v>
      </c>
      <c r="H42" s="182">
        <v>0.13164096</v>
      </c>
      <c r="I42" s="182">
        <v>6.307393E-2</v>
      </c>
      <c r="J42" s="3"/>
      <c r="K42" s="3" t="s">
        <v>220</v>
      </c>
      <c r="L42" s="182">
        <v>5.1789110700000007</v>
      </c>
      <c r="M42" s="182">
        <v>0.84621276000000001</v>
      </c>
      <c r="N42" s="182">
        <v>9.8113573800000005</v>
      </c>
    </row>
    <row r="43" spans="1:14" x14ac:dyDescent="0.35">
      <c r="A43" s="3" t="s">
        <v>197</v>
      </c>
      <c r="B43" s="17">
        <v>1.1373186100000001</v>
      </c>
      <c r="C43" s="17">
        <v>0.61380467000000005</v>
      </c>
      <c r="D43" s="17">
        <v>1.31289725</v>
      </c>
      <c r="E43" s="1"/>
      <c r="F43" s="3" t="s">
        <v>89</v>
      </c>
      <c r="G43" s="182">
        <v>4.2081029999999998E-2</v>
      </c>
      <c r="H43" s="182">
        <v>0.1928706</v>
      </c>
      <c r="I43" s="182">
        <v>4.4970000000000003E-2</v>
      </c>
      <c r="J43" s="3"/>
      <c r="K43" s="3" t="s">
        <v>197</v>
      </c>
      <c r="L43" s="182">
        <v>0.41016798999999998</v>
      </c>
      <c r="M43" s="182">
        <v>9.12840703</v>
      </c>
      <c r="N43" s="182">
        <v>9.4181693600000003</v>
      </c>
    </row>
    <row r="44" spans="1:14" x14ac:dyDescent="0.35">
      <c r="A44" s="3" t="s">
        <v>151</v>
      </c>
      <c r="B44" s="17">
        <v>4.0862800000000004</v>
      </c>
      <c r="C44" s="17">
        <v>2.7110933699999999</v>
      </c>
      <c r="D44" s="17">
        <v>1.2381386799999998</v>
      </c>
      <c r="E44" s="1"/>
      <c r="F44" s="3" t="s">
        <v>116</v>
      </c>
      <c r="G44" s="182">
        <v>1.08E-4</v>
      </c>
      <c r="H44" s="182">
        <v>5.0000000000000001E-4</v>
      </c>
      <c r="I44" s="182">
        <v>4.3753E-2</v>
      </c>
      <c r="J44" s="3"/>
      <c r="K44" s="3" t="s">
        <v>202</v>
      </c>
      <c r="L44" s="182">
        <v>1.0028339900000001</v>
      </c>
      <c r="M44" s="182">
        <v>8.8943697100000012</v>
      </c>
      <c r="N44" s="182">
        <v>9.0299987699999988</v>
      </c>
    </row>
    <row r="45" spans="1:14" x14ac:dyDescent="0.35">
      <c r="A45" s="3" t="s">
        <v>179</v>
      </c>
      <c r="B45" s="17">
        <v>0.19825838000000001</v>
      </c>
      <c r="C45" s="17">
        <v>0.25855559</v>
      </c>
      <c r="D45" s="17">
        <v>0.97255899999999995</v>
      </c>
      <c r="E45" s="1"/>
      <c r="F45" s="3" t="s">
        <v>123</v>
      </c>
      <c r="G45" s="182">
        <v>4.8799999999999999E-4</v>
      </c>
      <c r="H45" s="182">
        <v>4.4759999999999999E-3</v>
      </c>
      <c r="I45" s="182">
        <v>3.4804839999999997E-2</v>
      </c>
      <c r="J45" s="3"/>
      <c r="K45" s="3" t="s">
        <v>213</v>
      </c>
      <c r="L45" s="182">
        <v>2.7841299999999999E-2</v>
      </c>
      <c r="M45" s="182">
        <v>5.3945053400000003</v>
      </c>
      <c r="N45" s="182">
        <v>8.1151698799999998</v>
      </c>
    </row>
    <row r="46" spans="1:14" x14ac:dyDescent="0.35">
      <c r="A46" s="3" t="s">
        <v>20</v>
      </c>
      <c r="B46" s="17">
        <v>1.9959040000000001E-2</v>
      </c>
      <c r="C46" s="17">
        <v>6.535792E-2</v>
      </c>
      <c r="D46" s="17">
        <v>0.59079818000000006</v>
      </c>
      <c r="E46" s="1"/>
      <c r="F46" s="3" t="s">
        <v>172</v>
      </c>
      <c r="G46" s="182">
        <v>1.678673E-2</v>
      </c>
      <c r="H46" s="182">
        <v>0.1897626</v>
      </c>
      <c r="I46" s="182">
        <v>3.2360400000000004E-2</v>
      </c>
      <c r="J46" s="3"/>
      <c r="K46" s="3" t="s">
        <v>212</v>
      </c>
      <c r="L46" s="182">
        <v>0.14496507</v>
      </c>
      <c r="M46" s="182">
        <v>4.4081752600000002</v>
      </c>
      <c r="N46" s="182">
        <v>7.6780988299999997</v>
      </c>
    </row>
    <row r="47" spans="1:14" x14ac:dyDescent="0.35">
      <c r="A47" s="3" t="s">
        <v>143</v>
      </c>
      <c r="B47" s="17">
        <v>2.83074E-2</v>
      </c>
      <c r="C47" s="17">
        <v>1.7067820000000001E-2</v>
      </c>
      <c r="D47" s="17">
        <v>0.4945118</v>
      </c>
      <c r="E47" s="1"/>
      <c r="F47" s="3" t="s">
        <v>202</v>
      </c>
      <c r="G47" s="182">
        <v>2.9899999999999999E-2</v>
      </c>
      <c r="H47" s="182">
        <v>6.1621989999999995E-2</v>
      </c>
      <c r="I47" s="182">
        <v>3.131925E-2</v>
      </c>
      <c r="J47" s="3"/>
      <c r="K47" s="3" t="s">
        <v>230</v>
      </c>
      <c r="L47" s="182">
        <v>1.7923306000000001</v>
      </c>
      <c r="M47" s="182">
        <v>6.9156319400000008</v>
      </c>
      <c r="N47" s="182">
        <v>7.5437139999999996</v>
      </c>
    </row>
    <row r="48" spans="1:14" x14ac:dyDescent="0.35">
      <c r="A48" s="3" t="s">
        <v>218</v>
      </c>
      <c r="B48" s="17">
        <v>2.969333E-2</v>
      </c>
      <c r="C48" s="17">
        <v>0.12744433999999999</v>
      </c>
      <c r="D48" s="17">
        <v>0.46541435999999997</v>
      </c>
      <c r="E48" s="1"/>
      <c r="F48" s="3" t="s">
        <v>240</v>
      </c>
      <c r="G48" s="182">
        <v>4.2870999999999999E-2</v>
      </c>
      <c r="H48" s="182">
        <v>4.1000000000000003E-3</v>
      </c>
      <c r="I48" s="182">
        <v>2.891384E-2</v>
      </c>
      <c r="J48" s="3"/>
      <c r="K48" s="3" t="s">
        <v>133</v>
      </c>
      <c r="L48" s="182">
        <v>4.3330948200000003</v>
      </c>
      <c r="M48" s="182">
        <v>7.2516852300000005</v>
      </c>
      <c r="N48" s="182">
        <v>6.8432255399999997</v>
      </c>
    </row>
    <row r="49" spans="1:14" x14ac:dyDescent="0.35">
      <c r="A49" s="3" t="s">
        <v>35</v>
      </c>
      <c r="B49" s="17">
        <v>0.43411262</v>
      </c>
      <c r="C49" s="17">
        <v>1.94301294</v>
      </c>
      <c r="D49" s="17">
        <v>0.36530958000000002</v>
      </c>
      <c r="E49" s="1"/>
      <c r="F49" s="3" t="s">
        <v>200</v>
      </c>
      <c r="G49" s="182">
        <v>3.6138000000000001E-4</v>
      </c>
      <c r="H49" s="182">
        <v>0</v>
      </c>
      <c r="I49" s="182">
        <v>2.7141330000000002E-2</v>
      </c>
      <c r="J49" s="3"/>
      <c r="K49" s="3" t="s">
        <v>104</v>
      </c>
      <c r="L49" s="182">
        <v>2.8823027999999997</v>
      </c>
      <c r="M49" s="182">
        <v>13.837857400000001</v>
      </c>
      <c r="N49" s="182">
        <v>6.7566686900000006</v>
      </c>
    </row>
    <row r="50" spans="1:14" x14ac:dyDescent="0.35">
      <c r="A50" s="3" t="s">
        <v>219</v>
      </c>
      <c r="B50" s="17">
        <v>0.19406369000000001</v>
      </c>
      <c r="C50" s="17">
        <v>15.42096589</v>
      </c>
      <c r="D50" s="17">
        <v>0.27038632000000001</v>
      </c>
      <c r="E50" s="1"/>
      <c r="F50" s="3" t="s">
        <v>252</v>
      </c>
      <c r="G50" s="182">
        <v>5.7990000000000003E-3</v>
      </c>
      <c r="H50" s="182">
        <v>5.3290000000000004E-3</v>
      </c>
      <c r="I50" s="182">
        <v>2.5606E-2</v>
      </c>
      <c r="J50" s="3"/>
      <c r="K50" s="3" t="s">
        <v>155</v>
      </c>
      <c r="L50" s="182">
        <v>0</v>
      </c>
      <c r="M50" s="182">
        <v>2.3235456800000001</v>
      </c>
      <c r="N50" s="182">
        <v>6.3532982999999996</v>
      </c>
    </row>
    <row r="51" spans="1:14" x14ac:dyDescent="0.35">
      <c r="A51" s="3" t="s">
        <v>130</v>
      </c>
      <c r="B51" s="17">
        <v>0.25927092000000002</v>
      </c>
      <c r="C51" s="17">
        <v>0.18215485999999997</v>
      </c>
      <c r="D51" s="17">
        <v>0.22057623999999998</v>
      </c>
      <c r="E51" s="1"/>
      <c r="F51" s="3" t="s">
        <v>238</v>
      </c>
      <c r="G51" s="182">
        <v>1.5167E-2</v>
      </c>
      <c r="H51" s="182">
        <v>3.1858999999999998E-2</v>
      </c>
      <c r="I51" s="182">
        <v>2.2210000000000001E-2</v>
      </c>
      <c r="J51" s="3"/>
      <c r="K51" s="3" t="s">
        <v>211</v>
      </c>
      <c r="L51" s="182">
        <v>6.6762169999999996E-2</v>
      </c>
      <c r="M51" s="182">
        <v>5.0603038099999997</v>
      </c>
      <c r="N51" s="182">
        <v>6.1250334000000004</v>
      </c>
    </row>
    <row r="52" spans="1:14" x14ac:dyDescent="0.35">
      <c r="A52" s="3" t="s">
        <v>99</v>
      </c>
      <c r="B52" s="17">
        <v>6.6433199999999994E-3</v>
      </c>
      <c r="C52" s="17">
        <v>7.9536979999999993E-2</v>
      </c>
      <c r="D52" s="17">
        <v>0.21543261</v>
      </c>
      <c r="E52" s="1"/>
      <c r="F52" s="3" t="s">
        <v>142</v>
      </c>
      <c r="G52" s="182">
        <v>2.2572999999999999E-2</v>
      </c>
      <c r="H52" s="182">
        <v>0</v>
      </c>
      <c r="I52" s="182">
        <v>2.1565630000000002E-2</v>
      </c>
      <c r="J52" s="3"/>
      <c r="K52" s="3" t="s">
        <v>156</v>
      </c>
      <c r="L52" s="182">
        <v>0</v>
      </c>
      <c r="M52" s="182">
        <v>0</v>
      </c>
      <c r="N52" s="182">
        <v>5.6708572899999998</v>
      </c>
    </row>
    <row r="53" spans="1:14" x14ac:dyDescent="0.35">
      <c r="A53" s="3" t="s">
        <v>19</v>
      </c>
      <c r="B53" s="17">
        <v>0.23370289999999999</v>
      </c>
      <c r="C53" s="17">
        <v>0.46916434000000001</v>
      </c>
      <c r="D53" s="17">
        <v>0.20630493999999999</v>
      </c>
      <c r="E53" s="1"/>
      <c r="F53" s="3" t="s">
        <v>247</v>
      </c>
      <c r="G53" s="182">
        <v>0.15852179999999999</v>
      </c>
      <c r="H53" s="182">
        <v>0.10957248</v>
      </c>
      <c r="I53" s="182">
        <v>2.078725E-2</v>
      </c>
      <c r="J53" s="3"/>
      <c r="K53" s="3" t="s">
        <v>160</v>
      </c>
      <c r="L53" s="182">
        <v>0.16746496</v>
      </c>
      <c r="M53" s="182">
        <v>19.29333695</v>
      </c>
      <c r="N53" s="182">
        <v>5.4042477999999994</v>
      </c>
    </row>
    <row r="54" spans="1:14" x14ac:dyDescent="0.35">
      <c r="A54" s="3" t="s">
        <v>103</v>
      </c>
      <c r="B54" s="17">
        <v>0.25284182999999999</v>
      </c>
      <c r="C54" s="17">
        <v>2.8670319999999999E-2</v>
      </c>
      <c r="D54" s="17">
        <v>0.14398459</v>
      </c>
      <c r="E54" s="1"/>
      <c r="F54" s="3" t="s">
        <v>173</v>
      </c>
      <c r="G54" s="182">
        <v>0.23100507000000001</v>
      </c>
      <c r="H54" s="182">
        <v>5.7277000000000002E-2</v>
      </c>
      <c r="I54" s="182">
        <v>1.8991229999999998E-2</v>
      </c>
      <c r="J54" s="3"/>
      <c r="K54" s="3" t="s">
        <v>214</v>
      </c>
      <c r="L54" s="182">
        <v>2E-3</v>
      </c>
      <c r="M54" s="182">
        <v>0</v>
      </c>
      <c r="N54" s="182">
        <v>4.9989549999999996</v>
      </c>
    </row>
    <row r="55" spans="1:14" x14ac:dyDescent="0.35">
      <c r="A55" s="3" t="s">
        <v>142</v>
      </c>
      <c r="B55" s="17">
        <v>0.30532384999999995</v>
      </c>
      <c r="C55" s="17">
        <v>0.25241926000000003</v>
      </c>
      <c r="D55" s="17">
        <v>0.10972647000000001</v>
      </c>
      <c r="E55" s="1"/>
      <c r="F55" s="3" t="s">
        <v>233</v>
      </c>
      <c r="G55" s="182">
        <v>2.33E-3</v>
      </c>
      <c r="H55" s="182">
        <v>1.1764E-2</v>
      </c>
      <c r="I55" s="182">
        <v>1.89E-2</v>
      </c>
      <c r="J55" s="3"/>
      <c r="K55" s="3" t="s">
        <v>243</v>
      </c>
      <c r="L55" s="182">
        <v>0.10009853000000001</v>
      </c>
      <c r="M55" s="182">
        <v>1.4963121100000001</v>
      </c>
      <c r="N55" s="182">
        <v>4.57148003</v>
      </c>
    </row>
    <row r="56" spans="1:14" x14ac:dyDescent="0.35">
      <c r="A56" s="3" t="s">
        <v>201</v>
      </c>
      <c r="B56" s="17">
        <v>0.54278188999999999</v>
      </c>
      <c r="C56" s="17">
        <v>0.70110921999999998</v>
      </c>
      <c r="D56" s="17">
        <v>0.10585189</v>
      </c>
      <c r="E56" s="1"/>
      <c r="F56" s="3" t="s">
        <v>204</v>
      </c>
      <c r="G56" s="182">
        <v>2.3899200000000002E-2</v>
      </c>
      <c r="H56" s="182">
        <v>4.0112000000000002E-2</v>
      </c>
      <c r="I56" s="182">
        <v>1.7874999999999999E-2</v>
      </c>
      <c r="J56" s="3"/>
      <c r="K56" s="3" t="s">
        <v>61</v>
      </c>
      <c r="L56" s="182">
        <v>7.3540520899999997</v>
      </c>
      <c r="M56" s="182">
        <v>4.2035065899999999</v>
      </c>
      <c r="N56" s="182">
        <v>4.5302704500000006</v>
      </c>
    </row>
    <row r="57" spans="1:14" x14ac:dyDescent="0.35">
      <c r="A57" s="3" t="s">
        <v>108</v>
      </c>
      <c r="B57" s="17">
        <v>0.2761459</v>
      </c>
      <c r="C57" s="17">
        <v>0.47578690000000001</v>
      </c>
      <c r="D57" s="17">
        <v>9.867817999999999E-2</v>
      </c>
      <c r="E57" s="1"/>
      <c r="F57" s="3" t="s">
        <v>171</v>
      </c>
      <c r="G57" s="182">
        <v>0</v>
      </c>
      <c r="H57" s="182">
        <v>0.13629845999999998</v>
      </c>
      <c r="I57" s="182">
        <v>1.7846529999999999E-2</v>
      </c>
      <c r="J57" s="3"/>
      <c r="K57" s="3" t="s">
        <v>66</v>
      </c>
      <c r="L57" s="182">
        <v>7.2151709899999998</v>
      </c>
      <c r="M57" s="182">
        <v>4.3054113799999998</v>
      </c>
      <c r="N57" s="182">
        <v>4.3404497699999993</v>
      </c>
    </row>
    <row r="58" spans="1:14" x14ac:dyDescent="0.35">
      <c r="A58" s="3" t="s">
        <v>251</v>
      </c>
      <c r="B58" s="17">
        <v>0.17876432</v>
      </c>
      <c r="C58" s="17">
        <v>0.10537069</v>
      </c>
      <c r="D58" s="17">
        <v>8.8607919999999993E-2</v>
      </c>
      <c r="E58" s="1"/>
      <c r="F58" s="3" t="s">
        <v>239</v>
      </c>
      <c r="G58" s="182">
        <v>3.9765500000000002E-2</v>
      </c>
      <c r="H58" s="182">
        <v>3.6812999999999999E-2</v>
      </c>
      <c r="I58" s="182">
        <v>1.7075090000000001E-2</v>
      </c>
      <c r="J58" s="3"/>
      <c r="K58" s="3" t="s">
        <v>217</v>
      </c>
      <c r="L58" s="182">
        <v>0.33094095000000001</v>
      </c>
      <c r="M58" s="182">
        <v>0.90859628000000003</v>
      </c>
      <c r="N58" s="182">
        <v>4.2085479400000008</v>
      </c>
    </row>
    <row r="59" spans="1:14" x14ac:dyDescent="0.35">
      <c r="A59" s="3" t="s">
        <v>59</v>
      </c>
      <c r="B59" s="17">
        <v>5.575E-5</v>
      </c>
      <c r="C59" s="17">
        <v>6.228E-3</v>
      </c>
      <c r="D59" s="17">
        <v>5.8587819999999999E-2</v>
      </c>
      <c r="E59" s="1"/>
      <c r="F59" s="3" t="s">
        <v>235</v>
      </c>
      <c r="G59" s="182">
        <v>2.6776000000000001E-2</v>
      </c>
      <c r="H59" s="182">
        <v>0.11444699999999999</v>
      </c>
      <c r="I59" s="182">
        <v>1.7065E-2</v>
      </c>
      <c r="J59" s="3"/>
      <c r="K59" s="3" t="s">
        <v>254</v>
      </c>
      <c r="L59" s="182">
        <v>2.1386761700000001</v>
      </c>
      <c r="M59" s="182">
        <v>2.4131249100000001</v>
      </c>
      <c r="N59" s="182">
        <v>4.1443435199999996</v>
      </c>
    </row>
    <row r="60" spans="1:14" x14ac:dyDescent="0.35">
      <c r="A60" s="3" t="s">
        <v>51</v>
      </c>
      <c r="B60" s="17">
        <v>3.3767999999999999E-2</v>
      </c>
      <c r="C60" s="17">
        <v>0</v>
      </c>
      <c r="D60" s="17">
        <v>4.9764000000000003E-2</v>
      </c>
      <c r="E60" s="1"/>
      <c r="F60" s="3" t="s">
        <v>148</v>
      </c>
      <c r="G60" s="182">
        <v>0</v>
      </c>
      <c r="H60" s="182">
        <v>0</v>
      </c>
      <c r="I60" s="182">
        <v>1.6702999999999999E-2</v>
      </c>
      <c r="J60" s="3"/>
      <c r="K60" s="3" t="s">
        <v>195</v>
      </c>
      <c r="L60" s="182">
        <v>0.25224810999999997</v>
      </c>
      <c r="M60" s="182">
        <v>12.098747080000001</v>
      </c>
      <c r="N60" s="182">
        <v>3.6951668399999997</v>
      </c>
    </row>
    <row r="61" spans="1:14" x14ac:dyDescent="0.35">
      <c r="A61" s="3" t="s">
        <v>123</v>
      </c>
      <c r="B61" s="17">
        <v>0.41662333000000001</v>
      </c>
      <c r="C61" s="17">
        <v>0.27621216999999998</v>
      </c>
      <c r="D61" s="17">
        <v>4.8693269999999997E-2</v>
      </c>
      <c r="E61" s="1"/>
      <c r="F61" s="3" t="s">
        <v>215</v>
      </c>
      <c r="G61" s="182">
        <v>1.3489999999999999E-3</v>
      </c>
      <c r="H61" s="182">
        <v>1.769E-3</v>
      </c>
      <c r="I61" s="182">
        <v>1.244E-2</v>
      </c>
      <c r="J61" s="3"/>
      <c r="K61" s="3" t="s">
        <v>106</v>
      </c>
      <c r="L61" s="182">
        <v>1.3088468100000001</v>
      </c>
      <c r="M61" s="182">
        <v>4.3311873299999997</v>
      </c>
      <c r="N61" s="182">
        <v>3.6702029999999999</v>
      </c>
    </row>
    <row r="62" spans="1:14" x14ac:dyDescent="0.35">
      <c r="A62" s="3" t="s">
        <v>173</v>
      </c>
      <c r="B62" s="17">
        <v>0.14702836</v>
      </c>
      <c r="C62" s="17">
        <v>0.25994149999999999</v>
      </c>
      <c r="D62" s="17">
        <v>4.5412620000000001E-2</v>
      </c>
      <c r="E62" s="1"/>
      <c r="F62" s="3" t="s">
        <v>231</v>
      </c>
      <c r="G62" s="182">
        <v>7.6210000000000002E-3</v>
      </c>
      <c r="H62" s="182">
        <v>1.3127979999999999E-2</v>
      </c>
      <c r="I62" s="182">
        <v>1.2054E-2</v>
      </c>
      <c r="J62" s="3"/>
      <c r="K62" s="3" t="s">
        <v>149</v>
      </c>
      <c r="L62" s="182">
        <v>3.0009753699999999</v>
      </c>
      <c r="M62" s="182">
        <v>4.15198365</v>
      </c>
      <c r="N62" s="182">
        <v>3.3787574300000003</v>
      </c>
    </row>
    <row r="63" spans="1:14" x14ac:dyDescent="0.35">
      <c r="A63" s="3" t="s">
        <v>164</v>
      </c>
      <c r="B63" s="17">
        <v>0</v>
      </c>
      <c r="C63" s="17">
        <v>0</v>
      </c>
      <c r="D63" s="17">
        <v>4.4387999999999997E-2</v>
      </c>
      <c r="E63" s="1"/>
      <c r="F63" s="3" t="s">
        <v>135</v>
      </c>
      <c r="G63" s="182">
        <v>6.8900000000000005E-4</v>
      </c>
      <c r="H63" s="182">
        <v>2.2200000000000002E-3</v>
      </c>
      <c r="I63" s="182">
        <v>1.1048580000000001E-2</v>
      </c>
      <c r="J63" s="3"/>
      <c r="K63" s="3" t="s">
        <v>49</v>
      </c>
      <c r="L63" s="182">
        <v>4.8889372499999997</v>
      </c>
      <c r="M63" s="182">
        <v>3.9169538399999997</v>
      </c>
      <c r="N63" s="182">
        <v>3.36223618</v>
      </c>
    </row>
    <row r="64" spans="1:14" x14ac:dyDescent="0.35">
      <c r="A64" s="3" t="s">
        <v>122</v>
      </c>
      <c r="B64" s="17">
        <v>0.18374366</v>
      </c>
      <c r="C64" s="17">
        <v>0.23518126</v>
      </c>
      <c r="D64" s="17">
        <v>3.3610950000000001E-2</v>
      </c>
      <c r="E64" s="1"/>
      <c r="F64" s="3" t="s">
        <v>213</v>
      </c>
      <c r="G64" s="182">
        <v>1.7264000000000002E-2</v>
      </c>
      <c r="H64" s="182">
        <v>0</v>
      </c>
      <c r="I64" s="182">
        <v>1.0600999999999999E-2</v>
      </c>
      <c r="J64" s="3"/>
      <c r="K64" s="3" t="s">
        <v>10</v>
      </c>
      <c r="L64" s="182">
        <v>0.84291908999999998</v>
      </c>
      <c r="M64" s="182">
        <v>3.8142356299999998</v>
      </c>
      <c r="N64" s="182">
        <v>3.2590882300000001</v>
      </c>
    </row>
    <row r="65" spans="1:14" x14ac:dyDescent="0.35">
      <c r="A65" s="3" t="s">
        <v>114</v>
      </c>
      <c r="B65" s="17">
        <v>0.76738506000000006</v>
      </c>
      <c r="C65" s="17">
        <v>0.52791194999999991</v>
      </c>
      <c r="D65" s="17">
        <v>2.8438660000000001E-2</v>
      </c>
      <c r="E65" s="1"/>
      <c r="F65" s="3" t="s">
        <v>130</v>
      </c>
      <c r="G65" s="182">
        <v>3.3964400000000001E-3</v>
      </c>
      <c r="H65" s="182">
        <v>1.1062223500000001</v>
      </c>
      <c r="I65" s="182">
        <v>1.028577E-2</v>
      </c>
      <c r="J65" s="3"/>
      <c r="K65" s="3" t="s">
        <v>154</v>
      </c>
      <c r="L65" s="182">
        <v>7.5173000000000004E-2</v>
      </c>
      <c r="M65" s="182">
        <v>0.89047224999999997</v>
      </c>
      <c r="N65" s="182">
        <v>3.0897216899999997</v>
      </c>
    </row>
    <row r="66" spans="1:14" x14ac:dyDescent="0.35">
      <c r="A66" s="3" t="s">
        <v>36</v>
      </c>
      <c r="B66" s="17">
        <v>7.8922839999999994E-2</v>
      </c>
      <c r="C66" s="17">
        <v>4.4998500000000006E-3</v>
      </c>
      <c r="D66" s="17">
        <v>2.771968E-2</v>
      </c>
      <c r="E66" s="1"/>
      <c r="F66" s="3" t="s">
        <v>146</v>
      </c>
      <c r="G66" s="182">
        <v>4.3000000000000002E-5</v>
      </c>
      <c r="H66" s="182">
        <v>1E-4</v>
      </c>
      <c r="I66" s="182">
        <v>9.9500000000000005E-3</v>
      </c>
      <c r="J66" s="3"/>
      <c r="K66" s="3" t="s">
        <v>198</v>
      </c>
      <c r="L66" s="182">
        <v>3.1401599900000003</v>
      </c>
      <c r="M66" s="182">
        <v>2.8479435400000002</v>
      </c>
      <c r="N66" s="182">
        <v>2.9978153700000001</v>
      </c>
    </row>
    <row r="67" spans="1:14" x14ac:dyDescent="0.35">
      <c r="A67" s="3" t="s">
        <v>182</v>
      </c>
      <c r="B67" s="17">
        <v>0.22153598000000002</v>
      </c>
      <c r="C67" s="17">
        <v>0.38881219</v>
      </c>
      <c r="D67" s="17">
        <v>2.6112E-2</v>
      </c>
      <c r="E67" s="1"/>
      <c r="F67" s="3" t="s">
        <v>133</v>
      </c>
      <c r="G67" s="182">
        <v>5.1960000000000005E-4</v>
      </c>
      <c r="H67" s="182">
        <v>0</v>
      </c>
      <c r="I67" s="182">
        <v>9.136E-3</v>
      </c>
      <c r="J67" s="3"/>
      <c r="K67" s="3" t="s">
        <v>221</v>
      </c>
      <c r="L67" s="182">
        <v>2.8074059900000004</v>
      </c>
      <c r="M67" s="182">
        <v>7.6469099000000007</v>
      </c>
      <c r="N67" s="182">
        <v>2.9950672699999998</v>
      </c>
    </row>
    <row r="68" spans="1:14" x14ac:dyDescent="0.35">
      <c r="A68" s="3" t="s">
        <v>128</v>
      </c>
      <c r="B68" s="17">
        <v>5.0861959999999998E-2</v>
      </c>
      <c r="C68" s="17">
        <v>4.4708110000000002E-2</v>
      </c>
      <c r="D68" s="17">
        <v>2.5045830000000002E-2</v>
      </c>
      <c r="E68" s="1"/>
      <c r="F68" s="3" t="s">
        <v>212</v>
      </c>
      <c r="G68" s="182">
        <v>0</v>
      </c>
      <c r="H68" s="182">
        <v>9.2704559999999991E-2</v>
      </c>
      <c r="I68" s="182">
        <v>8.5181399999999987E-3</v>
      </c>
      <c r="J68" s="3"/>
      <c r="K68" s="3" t="s">
        <v>51</v>
      </c>
      <c r="L68" s="182">
        <v>1.9444498799999999</v>
      </c>
      <c r="M68" s="182">
        <v>3.4970460000000001</v>
      </c>
      <c r="N68" s="182">
        <v>2.9480124000000001</v>
      </c>
    </row>
    <row r="69" spans="1:14" x14ac:dyDescent="0.35">
      <c r="A69" s="3" t="s">
        <v>160</v>
      </c>
      <c r="B69" s="17">
        <v>0.80064127000000007</v>
      </c>
      <c r="C69" s="17">
        <v>7.0416789999999993E-2</v>
      </c>
      <c r="D69" s="17">
        <v>1.7999999999999999E-2</v>
      </c>
      <c r="E69" s="1"/>
      <c r="F69" s="3" t="s">
        <v>160</v>
      </c>
      <c r="G69" s="182">
        <v>1.8450000000000001E-3</v>
      </c>
      <c r="H69" s="182">
        <v>3.156084E-2</v>
      </c>
      <c r="I69" s="182">
        <v>5.7749999999999998E-3</v>
      </c>
      <c r="J69" s="3"/>
      <c r="K69" s="3" t="s">
        <v>114</v>
      </c>
      <c r="L69" s="182">
        <v>81.058191780000001</v>
      </c>
      <c r="M69" s="182">
        <v>15.886312650000001</v>
      </c>
      <c r="N69" s="182">
        <v>2.8986409599999998</v>
      </c>
    </row>
    <row r="70" spans="1:14" x14ac:dyDescent="0.35">
      <c r="A70" s="3" t="s">
        <v>147</v>
      </c>
      <c r="B70" s="17">
        <v>5.3398319999999999E-2</v>
      </c>
      <c r="C70" s="17">
        <v>3.2361E-3</v>
      </c>
      <c r="D70" s="17">
        <v>1.7704609999999999E-2</v>
      </c>
      <c r="E70" s="1"/>
      <c r="F70" s="3" t="s">
        <v>126</v>
      </c>
      <c r="G70" s="182">
        <v>0</v>
      </c>
      <c r="H70" s="182">
        <v>1.005E-3</v>
      </c>
      <c r="I70" s="182">
        <v>5.5440000000000003E-3</v>
      </c>
      <c r="J70" s="3"/>
      <c r="K70" s="3" t="s">
        <v>215</v>
      </c>
      <c r="L70" s="182">
        <v>0.63881281999999995</v>
      </c>
      <c r="M70" s="182">
        <v>1.9708161499999999</v>
      </c>
      <c r="N70" s="182">
        <v>2.71957454</v>
      </c>
    </row>
    <row r="71" spans="1:14" x14ac:dyDescent="0.35">
      <c r="A71" s="3" t="s">
        <v>171</v>
      </c>
      <c r="B71" s="17">
        <v>8.119026E-2</v>
      </c>
      <c r="C71" s="17">
        <v>0.26350019000000002</v>
      </c>
      <c r="D71" s="17">
        <v>1.7548099999999997E-2</v>
      </c>
      <c r="E71" s="1"/>
      <c r="F71" s="3" t="s">
        <v>237</v>
      </c>
      <c r="G71" s="182">
        <v>4.3675480000000003E-2</v>
      </c>
      <c r="H71" s="182">
        <v>1.2961E-2</v>
      </c>
      <c r="I71" s="182">
        <v>5.2480000000000001E-3</v>
      </c>
      <c r="J71" s="3"/>
      <c r="K71" s="3" t="s">
        <v>238</v>
      </c>
      <c r="L71" s="182">
        <v>4.487824E-2</v>
      </c>
      <c r="M71" s="182">
        <v>4.823558E-2</v>
      </c>
      <c r="N71" s="182">
        <v>2.4770767599999997</v>
      </c>
    </row>
    <row r="72" spans="1:14" x14ac:dyDescent="0.35">
      <c r="A72" s="3" t="s">
        <v>239</v>
      </c>
      <c r="B72" s="17">
        <v>0.12716035000000001</v>
      </c>
      <c r="C72" s="17">
        <v>1.61575E-3</v>
      </c>
      <c r="D72" s="17">
        <v>1.6776119999999999E-2</v>
      </c>
      <c r="E72" s="1"/>
      <c r="F72" s="3" t="s">
        <v>256</v>
      </c>
      <c r="G72" s="182">
        <v>5.4434000000000003E-2</v>
      </c>
      <c r="H72" s="182">
        <v>2.3210000000000001E-3</v>
      </c>
      <c r="I72" s="182">
        <v>5.2379999999999996E-3</v>
      </c>
      <c r="J72" s="3"/>
      <c r="K72" s="3" t="s">
        <v>109</v>
      </c>
      <c r="L72" s="182">
        <v>10.747795249999999</v>
      </c>
      <c r="M72" s="182">
        <v>15.19149672</v>
      </c>
      <c r="N72" s="182">
        <v>2.31776692</v>
      </c>
    </row>
    <row r="73" spans="1:14" x14ac:dyDescent="0.35">
      <c r="A73" s="3" t="s">
        <v>172</v>
      </c>
      <c r="B73" s="17">
        <v>0.11923051</v>
      </c>
      <c r="C73" s="17">
        <v>0.15786632</v>
      </c>
      <c r="D73" s="17">
        <v>1.5978700000000002E-2</v>
      </c>
      <c r="E73" s="1"/>
      <c r="F73" s="3" t="s">
        <v>236</v>
      </c>
      <c r="G73" s="182">
        <v>7.0850000000000002E-3</v>
      </c>
      <c r="H73" s="182">
        <v>4.0202000000000002E-2</v>
      </c>
      <c r="I73" s="182">
        <v>3.7000000000000002E-3</v>
      </c>
      <c r="J73" s="3"/>
      <c r="K73" s="3" t="s">
        <v>143</v>
      </c>
      <c r="L73" s="182">
        <v>0.96268717000000004</v>
      </c>
      <c r="M73" s="182">
        <v>1.6149543100000001</v>
      </c>
      <c r="N73" s="182">
        <v>2.1190165899999998</v>
      </c>
    </row>
    <row r="74" spans="1:14" x14ac:dyDescent="0.35">
      <c r="A74" s="3" t="s">
        <v>257</v>
      </c>
      <c r="B74" s="17">
        <v>2.130247E-2</v>
      </c>
      <c r="C74" s="17">
        <v>6.9506999999999998E-3</v>
      </c>
      <c r="D74" s="17">
        <v>1.5080700000000001E-2</v>
      </c>
      <c r="E74" s="1"/>
      <c r="F74" s="3" t="s">
        <v>36</v>
      </c>
      <c r="G74" s="182">
        <v>5.44E-4</v>
      </c>
      <c r="H74" s="182">
        <v>3.0149999999999999E-3</v>
      </c>
      <c r="I74" s="182">
        <v>3.6459999999999999E-3</v>
      </c>
      <c r="J74" s="3"/>
      <c r="K74" s="3" t="s">
        <v>164</v>
      </c>
      <c r="L74" s="182">
        <v>0.43347876000000002</v>
      </c>
      <c r="M74" s="182">
        <v>2.3729577900000001</v>
      </c>
      <c r="N74" s="182">
        <v>2.0919895300000002</v>
      </c>
    </row>
    <row r="75" spans="1:14" x14ac:dyDescent="0.35">
      <c r="A75" s="3" t="s">
        <v>230</v>
      </c>
      <c r="B75" s="17">
        <v>0</v>
      </c>
      <c r="C75" s="17">
        <v>3.4159849999999999E-2</v>
      </c>
      <c r="D75" s="17">
        <v>1.09257E-2</v>
      </c>
      <c r="E75" s="1"/>
      <c r="F75" s="3" t="s">
        <v>143</v>
      </c>
      <c r="G75" s="182">
        <v>6.2090000000000001E-3</v>
      </c>
      <c r="H75" s="182">
        <v>1.5517E-2</v>
      </c>
      <c r="I75" s="182">
        <v>3.48453E-3</v>
      </c>
      <c r="J75" s="3"/>
      <c r="K75" s="3" t="s">
        <v>179</v>
      </c>
      <c r="L75" s="182">
        <v>0.98230963999999998</v>
      </c>
      <c r="M75" s="182">
        <v>6.1841238600000006</v>
      </c>
      <c r="N75" s="182">
        <v>2.05527478</v>
      </c>
    </row>
    <row r="76" spans="1:14" x14ac:dyDescent="0.35">
      <c r="A76" s="3" t="s">
        <v>232</v>
      </c>
      <c r="B76" s="17">
        <v>1.708028E-2</v>
      </c>
      <c r="C76" s="17">
        <v>7.135917E-2</v>
      </c>
      <c r="D76" s="17">
        <v>1.0847860000000001E-2</v>
      </c>
      <c r="E76" s="1"/>
      <c r="F76" s="3" t="s">
        <v>253</v>
      </c>
      <c r="G76" s="182">
        <v>3.8E-3</v>
      </c>
      <c r="H76" s="182">
        <v>9.5000000000000005E-5</v>
      </c>
      <c r="I76" s="182">
        <v>3.24581E-3</v>
      </c>
      <c r="J76" s="3"/>
      <c r="K76" s="3" t="s">
        <v>196</v>
      </c>
      <c r="L76" s="182">
        <v>0.58845855000000002</v>
      </c>
      <c r="M76" s="182">
        <v>4.3433138300000005</v>
      </c>
      <c r="N76" s="182">
        <v>2.0128415300000002</v>
      </c>
    </row>
    <row r="77" spans="1:14" x14ac:dyDescent="0.35">
      <c r="A77" s="3" t="s">
        <v>237</v>
      </c>
      <c r="B77" s="17">
        <v>2.8690500000000002E-3</v>
      </c>
      <c r="C77" s="17">
        <v>2.0474929999999999E-2</v>
      </c>
      <c r="D77" s="17">
        <v>1.021242E-2</v>
      </c>
      <c r="E77" s="1"/>
      <c r="F77" s="3" t="s">
        <v>251</v>
      </c>
      <c r="G77" s="182">
        <v>1.6898699999999998E-3</v>
      </c>
      <c r="H77" s="182">
        <v>8.1555900000000008E-3</v>
      </c>
      <c r="I77" s="182">
        <v>3.1350000000000002E-3</v>
      </c>
      <c r="J77" s="3"/>
      <c r="K77" s="3" t="s">
        <v>192</v>
      </c>
      <c r="L77" s="182">
        <v>0</v>
      </c>
      <c r="M77" s="182">
        <v>1.8906812800000001</v>
      </c>
      <c r="N77" s="182">
        <v>1.8471165199999999</v>
      </c>
    </row>
    <row r="78" spans="1:14" x14ac:dyDescent="0.35">
      <c r="A78" s="3" t="s">
        <v>238</v>
      </c>
      <c r="B78" s="17">
        <v>9.5392699999999997E-2</v>
      </c>
      <c r="C78" s="17">
        <v>3.2727300000000001E-2</v>
      </c>
      <c r="D78" s="17">
        <v>9.9188599999999998E-3</v>
      </c>
      <c r="E78" s="1"/>
      <c r="F78" s="3" t="s">
        <v>234</v>
      </c>
      <c r="G78" s="182">
        <v>1.7000000000000001E-4</v>
      </c>
      <c r="H78" s="182">
        <v>9.3999999999999997E-4</v>
      </c>
      <c r="I78" s="182">
        <v>3.0400000000000002E-3</v>
      </c>
      <c r="J78" s="3"/>
      <c r="K78" s="3" t="s">
        <v>121</v>
      </c>
      <c r="L78" s="182">
        <v>0</v>
      </c>
      <c r="M78" s="182">
        <v>0.55460399999999999</v>
      </c>
      <c r="N78" s="182">
        <v>1.6653769899999999</v>
      </c>
    </row>
    <row r="79" spans="1:14" x14ac:dyDescent="0.35">
      <c r="A79" s="3" t="s">
        <v>44</v>
      </c>
      <c r="B79" s="17">
        <v>0</v>
      </c>
      <c r="C79" s="17">
        <v>0</v>
      </c>
      <c r="D79" s="17">
        <v>8.1019999999999998E-3</v>
      </c>
      <c r="E79" s="1"/>
      <c r="F79" s="3" t="s">
        <v>176</v>
      </c>
      <c r="G79" s="182">
        <v>1.0135E-2</v>
      </c>
      <c r="H79" s="182">
        <v>7.8784100000000006E-3</v>
      </c>
      <c r="I79" s="182">
        <v>2.967E-3</v>
      </c>
      <c r="J79" s="3"/>
      <c r="K79" s="3" t="s">
        <v>75</v>
      </c>
      <c r="L79" s="182">
        <v>1.7617490099999999</v>
      </c>
      <c r="M79" s="182">
        <v>2.7411467599999999</v>
      </c>
      <c r="N79" s="182">
        <v>1.4523674799999999</v>
      </c>
    </row>
    <row r="80" spans="1:14" x14ac:dyDescent="0.35">
      <c r="A80" s="3" t="s">
        <v>252</v>
      </c>
      <c r="B80" s="17">
        <v>1.022985E-2</v>
      </c>
      <c r="C80" s="17">
        <v>7.5590999999999994E-4</v>
      </c>
      <c r="D80" s="17">
        <v>7.1700000000000002E-3</v>
      </c>
      <c r="E80" s="1"/>
      <c r="F80" s="3" t="s">
        <v>107</v>
      </c>
      <c r="G80" s="182">
        <v>0.130296</v>
      </c>
      <c r="H80" s="182">
        <v>0.84003399999999995</v>
      </c>
      <c r="I80" s="182">
        <v>2.8010000000000001E-3</v>
      </c>
      <c r="J80" s="3"/>
      <c r="K80" s="3" t="s">
        <v>130</v>
      </c>
      <c r="L80" s="182">
        <v>0.74418300000000004</v>
      </c>
      <c r="M80" s="182">
        <v>1.9024572500000001</v>
      </c>
      <c r="N80" s="182">
        <v>1.44649742</v>
      </c>
    </row>
    <row r="81" spans="1:14" x14ac:dyDescent="0.35">
      <c r="A81" s="3" t="s">
        <v>24</v>
      </c>
      <c r="B81" s="17">
        <v>0</v>
      </c>
      <c r="C81" s="17">
        <v>0</v>
      </c>
      <c r="D81" s="17">
        <v>5.9643000000000005E-3</v>
      </c>
      <c r="E81" s="1"/>
      <c r="F81" s="3" t="s">
        <v>48</v>
      </c>
      <c r="G81" s="182">
        <v>0</v>
      </c>
      <c r="H81" s="182">
        <v>0</v>
      </c>
      <c r="I81" s="182">
        <v>2.4859999999999999E-3</v>
      </c>
      <c r="J81" s="3"/>
      <c r="K81" s="3" t="s">
        <v>4</v>
      </c>
      <c r="L81" s="182">
        <v>0.73344782999999991</v>
      </c>
      <c r="M81" s="182">
        <v>1.3137785200000001</v>
      </c>
      <c r="N81" s="182">
        <v>1.39629</v>
      </c>
    </row>
    <row r="82" spans="1:14" x14ac:dyDescent="0.35">
      <c r="A82" s="3" t="s">
        <v>120</v>
      </c>
      <c r="B82" s="17">
        <v>1.184198E-2</v>
      </c>
      <c r="C82" s="17">
        <v>3.1703600000000001E-3</v>
      </c>
      <c r="D82" s="17">
        <v>5.7796099999999993E-3</v>
      </c>
      <c r="E82" s="1"/>
      <c r="F82" s="3" t="s">
        <v>104</v>
      </c>
      <c r="G82" s="182">
        <v>6.1622000000000003E-2</v>
      </c>
      <c r="H82" s="182">
        <v>6.3569999999999998E-3</v>
      </c>
      <c r="I82" s="182">
        <v>1.8910000000000001E-3</v>
      </c>
      <c r="J82" s="3"/>
      <c r="K82" s="3" t="s">
        <v>60</v>
      </c>
      <c r="L82" s="182">
        <v>0.92535830000000008</v>
      </c>
      <c r="M82" s="182">
        <v>0.35924800000000001</v>
      </c>
      <c r="N82" s="182">
        <v>1.229722</v>
      </c>
    </row>
    <row r="83" spans="1:14" x14ac:dyDescent="0.35">
      <c r="A83" s="3" t="s">
        <v>253</v>
      </c>
      <c r="B83" s="17">
        <v>1.86594E-3</v>
      </c>
      <c r="C83" s="17">
        <v>1.25579E-2</v>
      </c>
      <c r="D83" s="17">
        <v>4.6448999999999995E-3</v>
      </c>
      <c r="E83" s="1"/>
      <c r="F83" s="3" t="s">
        <v>248</v>
      </c>
      <c r="G83" s="182">
        <v>0.17006499999999999</v>
      </c>
      <c r="H83" s="182">
        <v>0</v>
      </c>
      <c r="I83" s="182">
        <v>1.8400000000000001E-3</v>
      </c>
      <c r="J83" s="3"/>
      <c r="K83" s="3" t="s">
        <v>42</v>
      </c>
      <c r="L83" s="182">
        <v>0.69</v>
      </c>
      <c r="M83" s="182">
        <v>5.0327500000000001</v>
      </c>
      <c r="N83" s="182">
        <v>1.2180599999999999</v>
      </c>
    </row>
    <row r="84" spans="1:14" x14ac:dyDescent="0.35">
      <c r="A84" s="3" t="s">
        <v>234</v>
      </c>
      <c r="B84" s="17">
        <v>0</v>
      </c>
      <c r="C84" s="17">
        <v>0</v>
      </c>
      <c r="D84" s="17">
        <v>4.0559300000000001E-3</v>
      </c>
      <c r="E84" s="1"/>
      <c r="F84" s="3" t="s">
        <v>22</v>
      </c>
      <c r="G84" s="182">
        <v>1.0000000000000001E-5</v>
      </c>
      <c r="H84" s="182">
        <v>2.0699999999999999E-4</v>
      </c>
      <c r="I84" s="182">
        <v>1.73E-3</v>
      </c>
      <c r="J84" s="3"/>
      <c r="K84" s="3" t="s">
        <v>172</v>
      </c>
      <c r="L84" s="182">
        <v>0.27663097999999997</v>
      </c>
      <c r="M84" s="182">
        <v>0.48415866999999996</v>
      </c>
      <c r="N84" s="182">
        <v>1.20974852</v>
      </c>
    </row>
    <row r="85" spans="1:14" x14ac:dyDescent="0.35">
      <c r="A85" s="3" t="s">
        <v>117</v>
      </c>
      <c r="B85" s="17">
        <v>2.2650860000000002E-2</v>
      </c>
      <c r="C85" s="17">
        <v>7.6156399999999999E-3</v>
      </c>
      <c r="D85" s="17">
        <v>2.5532199999999997E-3</v>
      </c>
      <c r="E85" s="1"/>
      <c r="F85" s="3" t="s">
        <v>47</v>
      </c>
      <c r="G85" s="182">
        <v>2.1499999999999999E-4</v>
      </c>
      <c r="H85" s="182">
        <v>1.6000000000000001E-4</v>
      </c>
      <c r="I85" s="182">
        <v>1.5870000000000001E-3</v>
      </c>
      <c r="J85" s="3"/>
      <c r="K85" s="3" t="s">
        <v>223</v>
      </c>
      <c r="L85" s="182">
        <v>2.8034224700000001</v>
      </c>
      <c r="M85" s="182">
        <v>1.61710413</v>
      </c>
      <c r="N85" s="182">
        <v>1.2088267399999999</v>
      </c>
    </row>
    <row r="86" spans="1:14" x14ac:dyDescent="0.35">
      <c r="A86" s="3" t="s">
        <v>105</v>
      </c>
      <c r="B86" s="17">
        <v>0</v>
      </c>
      <c r="C86" s="17">
        <v>3.6850970000000004E-2</v>
      </c>
      <c r="D86" s="17">
        <v>2.4255700000000002E-3</v>
      </c>
      <c r="E86" s="1"/>
      <c r="F86" s="3" t="s">
        <v>255</v>
      </c>
      <c r="G86" s="182">
        <v>1.6285000000000001E-2</v>
      </c>
      <c r="H86" s="182">
        <v>1.8603000000000001E-2</v>
      </c>
      <c r="I86" s="182">
        <v>1.5299999999999999E-3</v>
      </c>
      <c r="J86" s="3"/>
      <c r="K86" s="3" t="s">
        <v>241</v>
      </c>
      <c r="L86" s="182">
        <v>0.22780129999999998</v>
      </c>
      <c r="M86" s="182">
        <v>0.43484373999999998</v>
      </c>
      <c r="N86" s="182">
        <v>1.19884206</v>
      </c>
    </row>
    <row r="87" spans="1:14" x14ac:dyDescent="0.35">
      <c r="A87" s="3" t="s">
        <v>116</v>
      </c>
      <c r="B87" s="17">
        <v>1.0650200000000001E-3</v>
      </c>
      <c r="C87" s="17">
        <v>0.15512493999999999</v>
      </c>
      <c r="D87" s="17">
        <v>2.2295100000000001E-3</v>
      </c>
      <c r="E87" s="1"/>
      <c r="F87" s="3" t="s">
        <v>232</v>
      </c>
      <c r="G87" s="182">
        <v>3.6900000000000002E-2</v>
      </c>
      <c r="H87" s="182">
        <v>4.9100000000000003E-3</v>
      </c>
      <c r="I87" s="182">
        <v>1.40953E-3</v>
      </c>
      <c r="J87" s="3"/>
      <c r="K87" s="3" t="s">
        <v>175</v>
      </c>
      <c r="L87" s="182">
        <v>0.31880367999999998</v>
      </c>
      <c r="M87" s="182">
        <v>0.74435080000000009</v>
      </c>
      <c r="N87" s="182">
        <v>1.0172870199999999</v>
      </c>
    </row>
    <row r="88" spans="1:14" x14ac:dyDescent="0.35">
      <c r="A88" s="3" t="s">
        <v>208</v>
      </c>
      <c r="B88" s="17">
        <v>0</v>
      </c>
      <c r="C88" s="17">
        <v>0</v>
      </c>
      <c r="D88" s="17">
        <v>1.93611E-3</v>
      </c>
      <c r="E88" s="1"/>
      <c r="F88" s="3" t="s">
        <v>180</v>
      </c>
      <c r="G88" s="182">
        <v>0</v>
      </c>
      <c r="H88" s="182">
        <v>1.0999999999999999E-2</v>
      </c>
      <c r="I88" s="182">
        <v>1.4E-3</v>
      </c>
      <c r="J88" s="3"/>
      <c r="K88" s="3" t="s">
        <v>201</v>
      </c>
      <c r="L88" s="182">
        <v>4.5403849999999996E-2</v>
      </c>
      <c r="M88" s="182">
        <v>0.68913999999999997</v>
      </c>
      <c r="N88" s="182">
        <v>1.0155637399999999</v>
      </c>
    </row>
    <row r="89" spans="1:14" x14ac:dyDescent="0.35">
      <c r="A89" s="3" t="s">
        <v>250</v>
      </c>
      <c r="B89" s="17">
        <v>8.7438570000000007E-2</v>
      </c>
      <c r="C89" s="17">
        <v>6.2466309999999997E-2</v>
      </c>
      <c r="D89" s="17">
        <v>1.6499800000000001E-3</v>
      </c>
      <c r="E89" s="1"/>
      <c r="F89" s="3" t="s">
        <v>80</v>
      </c>
      <c r="G89" s="182">
        <v>3.2315E-3</v>
      </c>
      <c r="H89" s="182">
        <v>1.523E-3</v>
      </c>
      <c r="I89" s="182">
        <v>1.3129999999999999E-3</v>
      </c>
      <c r="J89" s="3"/>
      <c r="K89" s="3" t="s">
        <v>182</v>
      </c>
      <c r="L89" s="182">
        <v>1.8160855499999999</v>
      </c>
      <c r="M89" s="182">
        <v>4.2009242599999999</v>
      </c>
      <c r="N89" s="182">
        <v>0.97542976000000003</v>
      </c>
    </row>
    <row r="90" spans="1:14" x14ac:dyDescent="0.35">
      <c r="A90" s="3" t="s">
        <v>107</v>
      </c>
      <c r="B90" s="17">
        <v>1.34632E-3</v>
      </c>
      <c r="C90" s="17">
        <v>4.4982199999999998E-3</v>
      </c>
      <c r="D90" s="17">
        <v>1.1711500000000001E-3</v>
      </c>
      <c r="E90" s="1"/>
      <c r="F90" s="3" t="s">
        <v>35</v>
      </c>
      <c r="G90" s="182">
        <v>1.123911E-2</v>
      </c>
      <c r="H90" s="182">
        <v>4.4409999999999996E-3</v>
      </c>
      <c r="I90" s="182">
        <v>1.2819999999999999E-3</v>
      </c>
      <c r="J90" s="3"/>
      <c r="K90" s="3" t="s">
        <v>210</v>
      </c>
      <c r="L90" s="182">
        <v>1.1766267500000001</v>
      </c>
      <c r="M90" s="182">
        <v>1.1582827600000001</v>
      </c>
      <c r="N90" s="182">
        <v>0.96303974000000003</v>
      </c>
    </row>
    <row r="91" spans="1:14" x14ac:dyDescent="0.35">
      <c r="A91" s="3" t="s">
        <v>121</v>
      </c>
      <c r="B91" s="17">
        <v>4.2077360000000001E-2</v>
      </c>
      <c r="C91" s="17">
        <v>1.97997E-2</v>
      </c>
      <c r="D91" s="17">
        <v>1.1275199999999999E-3</v>
      </c>
      <c r="E91" s="1"/>
      <c r="F91" s="3" t="s">
        <v>37</v>
      </c>
      <c r="G91" s="182">
        <v>1.0499999999999999E-3</v>
      </c>
      <c r="H91" s="182">
        <v>8.6955000000000005E-2</v>
      </c>
      <c r="I91" s="182">
        <v>8.0000000000000004E-4</v>
      </c>
      <c r="J91" s="3"/>
      <c r="K91" s="3" t="s">
        <v>135</v>
      </c>
      <c r="L91" s="182">
        <v>0.32758866999999997</v>
      </c>
      <c r="M91" s="182">
        <v>1.0767081399999998</v>
      </c>
      <c r="N91" s="182">
        <v>0.92495816000000008</v>
      </c>
    </row>
    <row r="92" spans="1:14" x14ac:dyDescent="0.35">
      <c r="A92" s="3" t="s">
        <v>119</v>
      </c>
      <c r="B92" s="17">
        <v>0</v>
      </c>
      <c r="C92" s="17">
        <v>0</v>
      </c>
      <c r="D92" s="17">
        <v>6.1600000000000001E-4</v>
      </c>
      <c r="E92" s="1"/>
      <c r="F92" s="3" t="s">
        <v>242</v>
      </c>
      <c r="G92" s="182">
        <v>0</v>
      </c>
      <c r="H92" s="182">
        <v>3.0000000000000001E-3</v>
      </c>
      <c r="I92" s="182">
        <v>8.0000000000000004E-4</v>
      </c>
      <c r="J92" s="3"/>
      <c r="K92" s="3" t="s">
        <v>205</v>
      </c>
      <c r="L92" s="182">
        <v>0.93200400000000005</v>
      </c>
      <c r="M92" s="182">
        <v>1.5829523400000001</v>
      </c>
      <c r="N92" s="182">
        <v>0.82542347999999999</v>
      </c>
    </row>
    <row r="93" spans="1:14" x14ac:dyDescent="0.35">
      <c r="A93" s="3" t="s">
        <v>91</v>
      </c>
      <c r="B93" s="17">
        <v>5.8799999999999998E-3</v>
      </c>
      <c r="C93" s="17">
        <v>7.4999999999999997E-3</v>
      </c>
      <c r="D93" s="17">
        <v>5.0000000000000001E-4</v>
      </c>
      <c r="E93" s="1"/>
      <c r="F93" s="3" t="s">
        <v>154</v>
      </c>
      <c r="G93" s="182">
        <v>0</v>
      </c>
      <c r="H93" s="182">
        <v>0</v>
      </c>
      <c r="I93" s="182">
        <v>7.1024E-4</v>
      </c>
      <c r="J93" s="3"/>
      <c r="K93" s="3" t="s">
        <v>199</v>
      </c>
      <c r="L93" s="182">
        <v>0.1924556</v>
      </c>
      <c r="M93" s="182">
        <v>0.65126767000000008</v>
      </c>
      <c r="N93" s="182">
        <v>0.75469383000000001</v>
      </c>
    </row>
    <row r="94" spans="1:14" x14ac:dyDescent="0.35">
      <c r="A94" s="3" t="s">
        <v>175</v>
      </c>
      <c r="B94" s="17">
        <v>0</v>
      </c>
      <c r="C94" s="17">
        <v>1.5143800000000001E-3</v>
      </c>
      <c r="D94" s="17">
        <v>4.5957999999999996E-4</v>
      </c>
      <c r="E94" s="1"/>
      <c r="F94" s="3" t="s">
        <v>75</v>
      </c>
      <c r="G94" s="182">
        <v>1.23415E-2</v>
      </c>
      <c r="H94" s="182">
        <v>1.8235000000000001E-2</v>
      </c>
      <c r="I94" s="182">
        <v>6.7500000000000004E-4</v>
      </c>
      <c r="J94" s="3"/>
      <c r="K94" s="3" t="s">
        <v>36</v>
      </c>
      <c r="L94" s="182">
        <v>0.15550635999999998</v>
      </c>
      <c r="M94" s="182">
        <v>0.88701385999999993</v>
      </c>
      <c r="N94" s="182">
        <v>0.74272715</v>
      </c>
    </row>
    <row r="95" spans="1:14" x14ac:dyDescent="0.35">
      <c r="A95" s="3" t="s">
        <v>82</v>
      </c>
      <c r="B95" s="17">
        <v>0</v>
      </c>
      <c r="C95" s="17">
        <v>3.657E-4</v>
      </c>
      <c r="D95" s="17">
        <v>4.0157000000000002E-4</v>
      </c>
      <c r="E95" s="1"/>
      <c r="F95" s="3" t="s">
        <v>108</v>
      </c>
      <c r="G95" s="182">
        <v>3.4200000000000002E-4</v>
      </c>
      <c r="H95" s="182">
        <v>2.8704999999999998E-3</v>
      </c>
      <c r="I95" s="182">
        <v>6.5700000000000003E-4</v>
      </c>
      <c r="J95" s="3"/>
      <c r="K95" s="3" t="s">
        <v>99</v>
      </c>
      <c r="L95" s="182">
        <v>0.10400817999999999</v>
      </c>
      <c r="M95" s="182">
        <v>0.38130210999999997</v>
      </c>
      <c r="N95" s="182">
        <v>0.71444631999999997</v>
      </c>
    </row>
    <row r="96" spans="1:14" x14ac:dyDescent="0.35">
      <c r="A96" s="3" t="s">
        <v>236</v>
      </c>
      <c r="B96" s="17">
        <v>0.21633776999999998</v>
      </c>
      <c r="C96" s="17">
        <v>4.2629720000000003E-2</v>
      </c>
      <c r="D96" s="17">
        <v>3.7635000000000001E-4</v>
      </c>
      <c r="E96" s="1"/>
      <c r="F96" s="3" t="s">
        <v>209</v>
      </c>
      <c r="G96" s="182">
        <v>0</v>
      </c>
      <c r="H96" s="182">
        <v>0</v>
      </c>
      <c r="I96" s="182">
        <v>5.0500000000000002E-4</v>
      </c>
      <c r="J96" s="3"/>
      <c r="K96" s="3" t="s">
        <v>207</v>
      </c>
      <c r="L96" s="182">
        <v>0.20984629999999999</v>
      </c>
      <c r="M96" s="182">
        <v>1.5010979799999999</v>
      </c>
      <c r="N96" s="182">
        <v>0.70218621999999997</v>
      </c>
    </row>
    <row r="97" spans="1:14" x14ac:dyDescent="0.35">
      <c r="A97" s="3" t="s">
        <v>81</v>
      </c>
      <c r="B97" s="17">
        <v>1.5283000000000001E-4</v>
      </c>
      <c r="C97" s="17">
        <v>0</v>
      </c>
      <c r="D97" s="17">
        <v>2.9292000000000001E-4</v>
      </c>
      <c r="E97" s="1"/>
      <c r="F97" s="3" t="s">
        <v>0</v>
      </c>
      <c r="G97" s="182">
        <v>0</v>
      </c>
      <c r="H97" s="182">
        <v>0</v>
      </c>
      <c r="I97" s="182">
        <v>5.0000000000000001E-4</v>
      </c>
      <c r="J97" s="3"/>
      <c r="K97" s="3" t="s">
        <v>3</v>
      </c>
      <c r="L97" s="182">
        <v>0.68455999999999995</v>
      </c>
      <c r="M97" s="182">
        <v>0.577017</v>
      </c>
      <c r="N97" s="182">
        <v>0.65115800000000001</v>
      </c>
    </row>
    <row r="98" spans="1:14" x14ac:dyDescent="0.35">
      <c r="A98" s="3" t="s">
        <v>118</v>
      </c>
      <c r="B98" s="17">
        <v>0</v>
      </c>
      <c r="C98" s="17">
        <v>4.9119999999999997E-5</v>
      </c>
      <c r="D98" s="17">
        <v>1.4355000000000002E-4</v>
      </c>
      <c r="E98" s="1"/>
      <c r="F98" s="3" t="s">
        <v>67</v>
      </c>
      <c r="G98" s="182">
        <v>5.2153999999999992E-4</v>
      </c>
      <c r="H98" s="182">
        <v>1.805E-3</v>
      </c>
      <c r="I98" s="182">
        <v>5.0000000000000001E-4</v>
      </c>
      <c r="J98" s="3"/>
      <c r="K98" s="3" t="s">
        <v>148</v>
      </c>
      <c r="L98" s="182">
        <v>0.36669046</v>
      </c>
      <c r="M98" s="182">
        <v>0.27911601000000003</v>
      </c>
      <c r="N98" s="182">
        <v>0.64416295999999995</v>
      </c>
    </row>
    <row r="99" spans="1:14" x14ac:dyDescent="0.35">
      <c r="A99" s="3" t="s">
        <v>135</v>
      </c>
      <c r="B99" s="17">
        <v>4.5651150500000002</v>
      </c>
      <c r="C99" s="17">
        <v>1.51900141</v>
      </c>
      <c r="D99" s="17">
        <v>1.1522E-4</v>
      </c>
      <c r="E99" s="1"/>
      <c r="F99" s="3" t="s">
        <v>62</v>
      </c>
      <c r="G99" s="182">
        <v>0</v>
      </c>
      <c r="H99" s="182">
        <v>1E-4</v>
      </c>
      <c r="I99" s="182">
        <v>4.0000000000000002E-4</v>
      </c>
      <c r="J99" s="3"/>
      <c r="K99" s="3" t="s">
        <v>119</v>
      </c>
      <c r="L99" s="182">
        <v>0.51783763999999999</v>
      </c>
      <c r="M99" s="182">
        <v>0.89694527000000002</v>
      </c>
      <c r="N99" s="182">
        <v>0.60943802000000002</v>
      </c>
    </row>
    <row r="100" spans="1:14" x14ac:dyDescent="0.35">
      <c r="A100" s="3" t="s">
        <v>0</v>
      </c>
      <c r="B100" s="17">
        <v>0</v>
      </c>
      <c r="C100" s="17">
        <v>0</v>
      </c>
      <c r="D100" s="17">
        <v>0</v>
      </c>
      <c r="E100" s="1"/>
      <c r="F100" s="3" t="s">
        <v>27</v>
      </c>
      <c r="G100" s="182">
        <v>9.8200000000000002E-4</v>
      </c>
      <c r="H100" s="182">
        <v>3.2000000000000003E-4</v>
      </c>
      <c r="I100" s="182">
        <v>3.8900000000000002E-4</v>
      </c>
      <c r="J100" s="3"/>
      <c r="K100" s="3" t="s">
        <v>173</v>
      </c>
      <c r="L100" s="182">
        <v>0.46861589000000003</v>
      </c>
      <c r="M100" s="182">
        <v>0.98483383999999996</v>
      </c>
      <c r="N100" s="182">
        <v>0.57119522</v>
      </c>
    </row>
    <row r="101" spans="1:14" x14ac:dyDescent="0.35">
      <c r="A101" s="3" t="s">
        <v>3</v>
      </c>
      <c r="B101" s="17">
        <v>0</v>
      </c>
      <c r="C101" s="17">
        <v>0</v>
      </c>
      <c r="D101" s="17">
        <v>0</v>
      </c>
      <c r="E101" s="1"/>
      <c r="F101" s="3" t="s">
        <v>71</v>
      </c>
      <c r="G101" s="182">
        <v>2.3E-3</v>
      </c>
      <c r="H101" s="182">
        <v>2.4299999999999999E-3</v>
      </c>
      <c r="I101" s="182">
        <v>3.6000000000000002E-4</v>
      </c>
      <c r="J101" s="3"/>
      <c r="K101" s="3" t="s">
        <v>226</v>
      </c>
      <c r="L101" s="182">
        <v>7.6520800000000003E-3</v>
      </c>
      <c r="M101" s="182">
        <v>2.45268394</v>
      </c>
      <c r="N101" s="182">
        <v>0.54099399999999997</v>
      </c>
    </row>
    <row r="102" spans="1:14" x14ac:dyDescent="0.35">
      <c r="A102" s="3" t="s">
        <v>4</v>
      </c>
      <c r="B102" s="17">
        <v>0</v>
      </c>
      <c r="C102" s="17">
        <v>0</v>
      </c>
      <c r="D102" s="17">
        <v>0</v>
      </c>
      <c r="E102" s="1"/>
      <c r="F102" s="3" t="s">
        <v>174</v>
      </c>
      <c r="G102" s="182">
        <v>4.1340000000000002E-2</v>
      </c>
      <c r="H102" s="182">
        <v>5.7899999999999998E-4</v>
      </c>
      <c r="I102" s="182">
        <v>3.0699999999999998E-4</v>
      </c>
      <c r="J102" s="3"/>
      <c r="K102" s="3" t="s">
        <v>27</v>
      </c>
      <c r="L102" s="182">
        <v>0.31066088000000003</v>
      </c>
      <c r="M102" s="182">
        <v>0.38866409000000002</v>
      </c>
      <c r="N102" s="182">
        <v>0.53874900000000003</v>
      </c>
    </row>
    <row r="103" spans="1:14" x14ac:dyDescent="0.35">
      <c r="A103" s="3" t="s">
        <v>5</v>
      </c>
      <c r="B103" s="17">
        <v>0</v>
      </c>
      <c r="C103" s="17">
        <v>4.1149999999999997E-5</v>
      </c>
      <c r="D103" s="17">
        <v>0</v>
      </c>
      <c r="E103" s="1"/>
      <c r="F103" s="3" t="s">
        <v>33</v>
      </c>
      <c r="G103" s="182">
        <v>1.3240000000000001E-3</v>
      </c>
      <c r="H103" s="182">
        <v>8.9800000000000004E-4</v>
      </c>
      <c r="I103" s="182">
        <v>2.9399999999999999E-4</v>
      </c>
      <c r="J103" s="3"/>
      <c r="K103" s="3" t="s">
        <v>204</v>
      </c>
      <c r="L103" s="182">
        <v>7.2120000000000004E-2</v>
      </c>
      <c r="M103" s="182">
        <v>0.28065478000000005</v>
      </c>
      <c r="N103" s="182">
        <v>0.49131571999999996</v>
      </c>
    </row>
    <row r="104" spans="1:14" x14ac:dyDescent="0.35">
      <c r="A104" s="3" t="s">
        <v>6</v>
      </c>
      <c r="B104" s="17">
        <v>0</v>
      </c>
      <c r="C104" s="17">
        <v>0</v>
      </c>
      <c r="D104" s="17">
        <v>0</v>
      </c>
      <c r="E104" s="1"/>
      <c r="F104" s="3" t="s">
        <v>39</v>
      </c>
      <c r="G104" s="182">
        <v>7.2000000000000002E-5</v>
      </c>
      <c r="H104" s="182">
        <v>1.08E-4</v>
      </c>
      <c r="I104" s="182">
        <v>2.6499999999999999E-4</v>
      </c>
      <c r="J104" s="3"/>
      <c r="K104" s="3" t="s">
        <v>112</v>
      </c>
      <c r="L104" s="182">
        <v>0</v>
      </c>
      <c r="M104" s="182">
        <v>0.61017544999999995</v>
      </c>
      <c r="N104" s="182">
        <v>0.47635495999999999</v>
      </c>
    </row>
    <row r="105" spans="1:14" x14ac:dyDescent="0.35">
      <c r="A105" s="3" t="s">
        <v>7</v>
      </c>
      <c r="B105" s="17">
        <v>0</v>
      </c>
      <c r="C105" s="17">
        <v>0</v>
      </c>
      <c r="D105" s="17">
        <v>0</v>
      </c>
      <c r="E105" s="1"/>
      <c r="F105" s="3" t="s">
        <v>149</v>
      </c>
      <c r="G105" s="182">
        <v>0</v>
      </c>
      <c r="H105" s="182">
        <v>4.6000000000000001E-4</v>
      </c>
      <c r="I105" s="182">
        <v>2.5999999999999998E-4</v>
      </c>
      <c r="J105" s="3"/>
      <c r="K105" s="3" t="s">
        <v>239</v>
      </c>
      <c r="L105" s="182">
        <v>0.2707369</v>
      </c>
      <c r="M105" s="182">
        <v>0.14797338000000002</v>
      </c>
      <c r="N105" s="182">
        <v>0.45030113999999999</v>
      </c>
    </row>
    <row r="106" spans="1:14" x14ac:dyDescent="0.35">
      <c r="A106" s="3" t="s">
        <v>8</v>
      </c>
      <c r="B106" s="17">
        <v>0</v>
      </c>
      <c r="C106" s="17">
        <v>0</v>
      </c>
      <c r="D106" s="17">
        <v>0</v>
      </c>
      <c r="E106" s="1"/>
      <c r="F106" s="3" t="s">
        <v>170</v>
      </c>
      <c r="G106" s="182">
        <v>9.9454500000000015E-3</v>
      </c>
      <c r="H106" s="182">
        <v>0</v>
      </c>
      <c r="I106" s="182">
        <v>2.5799999999999998E-4</v>
      </c>
      <c r="J106" s="3"/>
      <c r="K106" s="3" t="s">
        <v>183</v>
      </c>
      <c r="L106" s="182">
        <v>0.31730928999999997</v>
      </c>
      <c r="M106" s="182">
        <v>0.15984373999999998</v>
      </c>
      <c r="N106" s="182">
        <v>0.44896558000000003</v>
      </c>
    </row>
    <row r="107" spans="1:14" x14ac:dyDescent="0.35">
      <c r="A107" s="3" t="s">
        <v>13</v>
      </c>
      <c r="B107" s="17">
        <v>0</v>
      </c>
      <c r="C107" s="17">
        <v>0</v>
      </c>
      <c r="D107" s="17">
        <v>0</v>
      </c>
      <c r="E107" s="1"/>
      <c r="F107" s="3" t="s">
        <v>90</v>
      </c>
      <c r="G107" s="182">
        <v>0</v>
      </c>
      <c r="H107" s="182">
        <v>0</v>
      </c>
      <c r="I107" s="182">
        <v>2.22E-4</v>
      </c>
      <c r="J107" s="3"/>
      <c r="K107" s="3" t="s">
        <v>8</v>
      </c>
      <c r="L107" s="182">
        <v>0.44551757000000003</v>
      </c>
      <c r="M107" s="182">
        <v>0.36500760999999998</v>
      </c>
      <c r="N107" s="182">
        <v>0.37325999999999998</v>
      </c>
    </row>
    <row r="108" spans="1:14" x14ac:dyDescent="0.35">
      <c r="A108" s="3" t="s">
        <v>14</v>
      </c>
      <c r="B108" s="17">
        <v>2.1059999999999998E-3</v>
      </c>
      <c r="C108" s="17">
        <v>0</v>
      </c>
      <c r="D108" s="17">
        <v>0</v>
      </c>
      <c r="E108" s="1"/>
      <c r="F108" s="3" t="s">
        <v>28</v>
      </c>
      <c r="G108" s="182">
        <v>5.53E-4</v>
      </c>
      <c r="H108" s="182">
        <v>2.0000000000000001E-4</v>
      </c>
      <c r="I108" s="182">
        <v>2.0000000000000001E-4</v>
      </c>
      <c r="J108" s="3"/>
      <c r="K108" s="3" t="s">
        <v>91</v>
      </c>
      <c r="L108" s="182">
        <v>5.1990999999999995E-4</v>
      </c>
      <c r="M108" s="182">
        <v>4.0160429999999997E-2</v>
      </c>
      <c r="N108" s="182">
        <v>0.37269912999999999</v>
      </c>
    </row>
    <row r="109" spans="1:14" x14ac:dyDescent="0.35">
      <c r="A109" s="3" t="s">
        <v>16</v>
      </c>
      <c r="B109" s="17">
        <v>0</v>
      </c>
      <c r="C109" s="17">
        <v>0</v>
      </c>
      <c r="D109" s="17">
        <v>0</v>
      </c>
      <c r="E109" s="1"/>
      <c r="F109" s="3" t="s">
        <v>144</v>
      </c>
      <c r="G109" s="182">
        <v>0</v>
      </c>
      <c r="H109" s="182">
        <v>4.1950000000000001E-2</v>
      </c>
      <c r="I109" s="182">
        <v>2.0000000000000001E-4</v>
      </c>
      <c r="J109" s="3"/>
      <c r="K109" s="3" t="s">
        <v>250</v>
      </c>
      <c r="L109" s="182">
        <v>0.40916067</v>
      </c>
      <c r="M109" s="182">
        <v>1.7926383300000002</v>
      </c>
      <c r="N109" s="182">
        <v>0.34281782</v>
      </c>
    </row>
    <row r="110" spans="1:14" x14ac:dyDescent="0.35">
      <c r="A110" s="3" t="s">
        <v>17</v>
      </c>
      <c r="B110" s="17">
        <v>4.0364999999999997E-4</v>
      </c>
      <c r="C110" s="17">
        <v>0</v>
      </c>
      <c r="D110" s="17">
        <v>0</v>
      </c>
      <c r="E110" s="1"/>
      <c r="F110" s="3" t="s">
        <v>138</v>
      </c>
      <c r="G110" s="182">
        <v>2.0630700000000002E-3</v>
      </c>
      <c r="H110" s="182">
        <v>4.3369999999999999E-2</v>
      </c>
      <c r="I110" s="182">
        <v>1.6000000000000001E-4</v>
      </c>
      <c r="J110" s="3"/>
      <c r="K110" s="3" t="s">
        <v>151</v>
      </c>
      <c r="L110" s="182">
        <v>0.229467</v>
      </c>
      <c r="M110" s="182">
        <v>0.25803999999999999</v>
      </c>
      <c r="N110" s="182">
        <v>0.34131</v>
      </c>
    </row>
    <row r="111" spans="1:14" x14ac:dyDescent="0.35">
      <c r="A111" s="3" t="s">
        <v>18</v>
      </c>
      <c r="B111" s="17">
        <v>0</v>
      </c>
      <c r="C111" s="17">
        <v>0.17739647</v>
      </c>
      <c r="D111" s="17">
        <v>0</v>
      </c>
      <c r="E111" s="1"/>
      <c r="F111" s="3" t="s">
        <v>175</v>
      </c>
      <c r="G111" s="182">
        <v>1.235E-2</v>
      </c>
      <c r="H111" s="182">
        <v>7.515E-3</v>
      </c>
      <c r="I111" s="182">
        <v>1.3899999999999999E-4</v>
      </c>
      <c r="J111" s="3"/>
      <c r="K111" s="3" t="s">
        <v>107</v>
      </c>
      <c r="L111" s="182">
        <v>0.58634122999999994</v>
      </c>
      <c r="M111" s="182">
        <v>0.81352899999999995</v>
      </c>
      <c r="N111" s="182">
        <v>0.32639689</v>
      </c>
    </row>
    <row r="112" spans="1:14" x14ac:dyDescent="0.35">
      <c r="A112" s="3" t="s">
        <v>22</v>
      </c>
      <c r="B112" s="17">
        <v>0</v>
      </c>
      <c r="C112" s="17">
        <v>6.9948400000000004E-3</v>
      </c>
      <c r="D112" s="17">
        <v>0</v>
      </c>
      <c r="E112" s="1"/>
      <c r="F112" s="3" t="s">
        <v>145</v>
      </c>
      <c r="G112" s="182">
        <v>1.0499999999999999E-3</v>
      </c>
      <c r="H112" s="182">
        <v>5.9999999999999995E-4</v>
      </c>
      <c r="I112" s="182">
        <v>1.1E-4</v>
      </c>
      <c r="J112" s="3"/>
      <c r="K112" s="3" t="s">
        <v>200</v>
      </c>
      <c r="L112" s="182">
        <v>0.11322038000000001</v>
      </c>
      <c r="M112" s="182">
        <v>1.2865328500000002</v>
      </c>
      <c r="N112" s="182">
        <v>0.32179816</v>
      </c>
    </row>
    <row r="113" spans="1:14" x14ac:dyDescent="0.35">
      <c r="A113" s="3" t="s">
        <v>23</v>
      </c>
      <c r="B113" s="17">
        <v>1.2484799999999999E-3</v>
      </c>
      <c r="C113" s="17">
        <v>0</v>
      </c>
      <c r="D113" s="17">
        <v>0</v>
      </c>
      <c r="E113" s="1"/>
      <c r="F113" s="3" t="s">
        <v>207</v>
      </c>
      <c r="G113" s="182">
        <v>0</v>
      </c>
      <c r="H113" s="182">
        <v>3.3458080000000001E-2</v>
      </c>
      <c r="I113" s="182">
        <v>1E-4</v>
      </c>
      <c r="J113" s="3"/>
      <c r="K113" s="3" t="s">
        <v>170</v>
      </c>
      <c r="L113" s="182">
        <v>0.28109600000000001</v>
      </c>
      <c r="M113" s="182">
        <v>1.44809824</v>
      </c>
      <c r="N113" s="182">
        <v>0.32103085999999997</v>
      </c>
    </row>
    <row r="114" spans="1:14" x14ac:dyDescent="0.35">
      <c r="A114" s="3" t="s">
        <v>25</v>
      </c>
      <c r="B114" s="17">
        <v>0</v>
      </c>
      <c r="C114" s="17">
        <v>0</v>
      </c>
      <c r="D114" s="17">
        <v>0</v>
      </c>
      <c r="E114" s="1"/>
      <c r="F114" s="3" t="s">
        <v>25</v>
      </c>
      <c r="G114" s="182">
        <v>0</v>
      </c>
      <c r="H114" s="182">
        <v>8.0599999999999997E-4</v>
      </c>
      <c r="I114" s="182">
        <v>9.5000000000000005E-5</v>
      </c>
      <c r="J114" s="3"/>
      <c r="K114" s="3" t="s">
        <v>146</v>
      </c>
      <c r="L114" s="182">
        <v>7.5199000000000002E-2</v>
      </c>
      <c r="M114" s="182">
        <v>2.0886695799999999</v>
      </c>
      <c r="N114" s="182">
        <v>0.31245664000000001</v>
      </c>
    </row>
    <row r="115" spans="1:14" x14ac:dyDescent="0.35">
      <c r="A115" s="3" t="s">
        <v>27</v>
      </c>
      <c r="B115" s="17">
        <v>1.875E-4</v>
      </c>
      <c r="C115" s="17">
        <v>1.7081500000000001E-3</v>
      </c>
      <c r="D115" s="17">
        <v>0</v>
      </c>
      <c r="E115" s="1"/>
      <c r="F115" s="3" t="s">
        <v>98</v>
      </c>
      <c r="G115" s="182">
        <v>0</v>
      </c>
      <c r="H115" s="182">
        <v>0</v>
      </c>
      <c r="I115" s="182">
        <v>7.4999999999999993E-5</v>
      </c>
      <c r="J115" s="3"/>
      <c r="K115" s="3" t="s">
        <v>233</v>
      </c>
      <c r="L115" s="182">
        <v>1.24681986</v>
      </c>
      <c r="M115" s="182">
        <v>6.9570000000000007E-2</v>
      </c>
      <c r="N115" s="182">
        <v>0.31208640999999998</v>
      </c>
    </row>
    <row r="116" spans="1:14" x14ac:dyDescent="0.35">
      <c r="A116" s="3" t="s">
        <v>28</v>
      </c>
      <c r="B116" s="17">
        <v>0</v>
      </c>
      <c r="C116" s="17">
        <v>0</v>
      </c>
      <c r="D116" s="17">
        <v>0</v>
      </c>
      <c r="E116" s="1"/>
      <c r="F116" s="3" t="s">
        <v>20</v>
      </c>
      <c r="G116" s="182">
        <v>7.0500000000000001E-4</v>
      </c>
      <c r="H116" s="182">
        <v>3.6499999999999998E-4</v>
      </c>
      <c r="I116" s="182">
        <v>7.1000000000000005E-5</v>
      </c>
      <c r="J116" s="3"/>
      <c r="K116" s="3" t="s">
        <v>7</v>
      </c>
      <c r="L116" s="182">
        <v>0.17174023000000002</v>
      </c>
      <c r="M116" s="182">
        <v>0.53687647999999999</v>
      </c>
      <c r="N116" s="182">
        <v>0.29954222999999996</v>
      </c>
    </row>
    <row r="117" spans="1:14" x14ac:dyDescent="0.35">
      <c r="A117" s="3" t="s">
        <v>29</v>
      </c>
      <c r="B117" s="17">
        <v>0</v>
      </c>
      <c r="C117" s="17">
        <v>0</v>
      </c>
      <c r="D117" s="17">
        <v>0</v>
      </c>
      <c r="E117" s="1"/>
      <c r="F117" s="3" t="s">
        <v>140</v>
      </c>
      <c r="G117" s="182">
        <v>2.2599999999999999E-3</v>
      </c>
      <c r="H117" s="182">
        <v>1E-4</v>
      </c>
      <c r="I117" s="182">
        <v>6.4999999999999994E-5</v>
      </c>
      <c r="J117" s="3"/>
      <c r="K117" s="3" t="s">
        <v>142</v>
      </c>
      <c r="L117" s="182">
        <v>0.14810907999999998</v>
      </c>
      <c r="M117" s="182">
        <v>0.27150146000000003</v>
      </c>
      <c r="N117" s="182">
        <v>0.29602499999999998</v>
      </c>
    </row>
    <row r="118" spans="1:14" x14ac:dyDescent="0.35">
      <c r="A118" s="3" t="s">
        <v>30</v>
      </c>
      <c r="B118" s="17">
        <v>2.6217699999999998E-3</v>
      </c>
      <c r="C118" s="17">
        <v>1.1194100000000002E-3</v>
      </c>
      <c r="D118" s="17">
        <v>0</v>
      </c>
      <c r="E118" s="1"/>
      <c r="F118" s="3" t="s">
        <v>31</v>
      </c>
      <c r="G118" s="182">
        <v>6.8999999999999997E-5</v>
      </c>
      <c r="H118" s="182">
        <v>9.2699999999999998E-4</v>
      </c>
      <c r="I118" s="182">
        <v>5.0000000000000002E-5</v>
      </c>
      <c r="J118" s="3"/>
      <c r="K118" s="3" t="s">
        <v>147</v>
      </c>
      <c r="L118" s="182">
        <v>0.39729261999999999</v>
      </c>
      <c r="M118" s="182">
        <v>1.2664905099999999</v>
      </c>
      <c r="N118" s="182">
        <v>0.27055804</v>
      </c>
    </row>
    <row r="119" spans="1:14" x14ac:dyDescent="0.35">
      <c r="A119" s="3" t="s">
        <v>31</v>
      </c>
      <c r="B119" s="17">
        <v>0</v>
      </c>
      <c r="C119" s="17">
        <v>0</v>
      </c>
      <c r="D119" s="17">
        <v>0</v>
      </c>
      <c r="E119" s="1"/>
      <c r="F119" s="3" t="s">
        <v>53</v>
      </c>
      <c r="G119" s="182">
        <v>5.2499999999999997E-4</v>
      </c>
      <c r="H119" s="182">
        <v>1.0300000000000001E-3</v>
      </c>
      <c r="I119" s="182">
        <v>5.0000000000000002E-5</v>
      </c>
      <c r="J119" s="3"/>
      <c r="K119" s="3" t="s">
        <v>257</v>
      </c>
      <c r="L119" s="182">
        <v>9.6207029999999999E-2</v>
      </c>
      <c r="M119" s="182">
        <v>0.36505567999999999</v>
      </c>
      <c r="N119" s="182">
        <v>0.26342683</v>
      </c>
    </row>
    <row r="120" spans="1:14" x14ac:dyDescent="0.35">
      <c r="A120" s="3" t="s">
        <v>32</v>
      </c>
      <c r="B120" s="17">
        <v>0</v>
      </c>
      <c r="C120" s="17">
        <v>0</v>
      </c>
      <c r="D120" s="17">
        <v>0</v>
      </c>
      <c r="E120" s="1"/>
      <c r="F120" s="3" t="s">
        <v>169</v>
      </c>
      <c r="G120" s="182">
        <v>0</v>
      </c>
      <c r="H120" s="182">
        <v>0</v>
      </c>
      <c r="I120" s="182">
        <v>5.0000000000000002E-5</v>
      </c>
      <c r="J120" s="3"/>
      <c r="K120" s="3" t="s">
        <v>113</v>
      </c>
      <c r="L120" s="182">
        <v>2.7785000000000001E-2</v>
      </c>
      <c r="M120" s="182">
        <v>7.4356969999999994E-2</v>
      </c>
      <c r="N120" s="182">
        <v>0.26172706000000001</v>
      </c>
    </row>
    <row r="121" spans="1:14" x14ac:dyDescent="0.35">
      <c r="A121" s="3" t="s">
        <v>34</v>
      </c>
      <c r="B121" s="17">
        <v>0</v>
      </c>
      <c r="C121" s="17">
        <v>0</v>
      </c>
      <c r="D121" s="17">
        <v>0</v>
      </c>
      <c r="E121" s="1"/>
      <c r="F121" s="3" t="s">
        <v>134</v>
      </c>
      <c r="G121" s="182">
        <v>0</v>
      </c>
      <c r="H121" s="182">
        <v>2.0000000000000002E-5</v>
      </c>
      <c r="I121" s="182">
        <v>3.0000000000000001E-5</v>
      </c>
      <c r="J121" s="3"/>
      <c r="K121" s="3" t="s">
        <v>6</v>
      </c>
      <c r="L121" s="182">
        <v>0.34758317999999999</v>
      </c>
      <c r="M121" s="182">
        <v>0.36548367999999998</v>
      </c>
      <c r="N121" s="182">
        <v>0.25702032999999996</v>
      </c>
    </row>
    <row r="122" spans="1:14" x14ac:dyDescent="0.35">
      <c r="A122" s="3" t="s">
        <v>39</v>
      </c>
      <c r="B122" s="17">
        <v>0.10301135</v>
      </c>
      <c r="C122" s="17">
        <v>0.67696449999999997</v>
      </c>
      <c r="D122" s="17">
        <v>0</v>
      </c>
      <c r="E122" s="1"/>
      <c r="F122" s="3" t="s">
        <v>1</v>
      </c>
      <c r="G122" s="182">
        <v>0</v>
      </c>
      <c r="H122" s="182">
        <v>5.1269999999999996E-3</v>
      </c>
      <c r="I122" s="182">
        <v>2.0000000000000002E-5</v>
      </c>
      <c r="J122" s="3"/>
      <c r="K122" s="3" t="s">
        <v>128</v>
      </c>
      <c r="L122" s="182">
        <v>0.58181486999999998</v>
      </c>
      <c r="M122" s="182">
        <v>0.90444513999999998</v>
      </c>
      <c r="N122" s="182">
        <v>0.24667494000000001</v>
      </c>
    </row>
    <row r="123" spans="1:14" x14ac:dyDescent="0.35">
      <c r="A123" s="3" t="s">
        <v>40</v>
      </c>
      <c r="B123" s="17">
        <v>3.1593999999999997E-2</v>
      </c>
      <c r="C123" s="17">
        <v>0</v>
      </c>
      <c r="D123" s="17">
        <v>0</v>
      </c>
      <c r="E123" s="1"/>
      <c r="F123" s="3" t="s">
        <v>73</v>
      </c>
      <c r="G123" s="182">
        <v>2.0000000000000001E-4</v>
      </c>
      <c r="H123" s="182">
        <v>0</v>
      </c>
      <c r="I123" s="182">
        <v>1.0000000000000001E-5</v>
      </c>
      <c r="J123" s="3"/>
      <c r="K123" s="3" t="s">
        <v>134</v>
      </c>
      <c r="L123" s="182">
        <v>9.0560799999999993E-3</v>
      </c>
      <c r="M123" s="182">
        <v>0.39950582000000001</v>
      </c>
      <c r="N123" s="182">
        <v>0.23186762</v>
      </c>
    </row>
    <row r="124" spans="1:14" x14ac:dyDescent="0.35">
      <c r="A124" s="3" t="s">
        <v>41</v>
      </c>
      <c r="B124" s="17">
        <v>0</v>
      </c>
      <c r="C124" s="17">
        <v>0</v>
      </c>
      <c r="D124" s="17">
        <v>0</v>
      </c>
      <c r="E124" s="1"/>
      <c r="F124" s="3" t="s">
        <v>76</v>
      </c>
      <c r="G124" s="182">
        <v>0</v>
      </c>
      <c r="H124" s="182">
        <v>0</v>
      </c>
      <c r="I124" s="182">
        <v>1.0000000000000001E-5</v>
      </c>
      <c r="J124" s="3"/>
      <c r="K124" s="3" t="s">
        <v>117</v>
      </c>
      <c r="L124" s="182">
        <v>1.5609381200000001</v>
      </c>
      <c r="M124" s="182">
        <v>1.42425036</v>
      </c>
      <c r="N124" s="182">
        <v>0.22150734</v>
      </c>
    </row>
    <row r="125" spans="1:14" x14ac:dyDescent="0.35">
      <c r="A125" s="3" t="s">
        <v>42</v>
      </c>
      <c r="B125" s="17">
        <v>0</v>
      </c>
      <c r="C125" s="17">
        <v>0</v>
      </c>
      <c r="D125" s="17">
        <v>0</v>
      </c>
      <c r="E125" s="1"/>
      <c r="F125" s="3" t="s">
        <v>2</v>
      </c>
      <c r="G125" s="182">
        <v>0</v>
      </c>
      <c r="H125" s="182">
        <v>0</v>
      </c>
      <c r="I125" s="182">
        <v>0</v>
      </c>
      <c r="J125" s="3"/>
      <c r="K125" s="3" t="s">
        <v>77</v>
      </c>
      <c r="L125" s="182">
        <v>0.26611400000000002</v>
      </c>
      <c r="M125" s="182">
        <v>0.34298951999999999</v>
      </c>
      <c r="N125" s="182">
        <v>0.21883604999999998</v>
      </c>
    </row>
    <row r="126" spans="1:14" x14ac:dyDescent="0.35">
      <c r="A126" s="3" t="s">
        <v>43</v>
      </c>
      <c r="B126" s="17">
        <v>0</v>
      </c>
      <c r="C126" s="17">
        <v>0</v>
      </c>
      <c r="D126" s="17">
        <v>0</v>
      </c>
      <c r="E126" s="1"/>
      <c r="F126" s="3" t="s">
        <v>3</v>
      </c>
      <c r="G126" s="182">
        <v>5.0000000000000004E-6</v>
      </c>
      <c r="H126" s="182">
        <v>3.4499999999999998E-4</v>
      </c>
      <c r="I126" s="182">
        <v>0</v>
      </c>
      <c r="J126" s="3"/>
      <c r="K126" s="3" t="s">
        <v>103</v>
      </c>
      <c r="L126" s="182">
        <v>0.60410375000000005</v>
      </c>
      <c r="M126" s="182">
        <v>0.89020511999999996</v>
      </c>
      <c r="N126" s="182">
        <v>0.21358360999999998</v>
      </c>
    </row>
    <row r="127" spans="1:14" x14ac:dyDescent="0.35">
      <c r="A127" s="3" t="s">
        <v>45</v>
      </c>
      <c r="B127" s="17">
        <v>0</v>
      </c>
      <c r="C127" s="17">
        <v>3.6459999999999999E-3</v>
      </c>
      <c r="D127" s="17">
        <v>0</v>
      </c>
      <c r="E127" s="1"/>
      <c r="F127" s="3" t="s">
        <v>4</v>
      </c>
      <c r="G127" s="182">
        <v>1.7078999999999998E-4</v>
      </c>
      <c r="H127" s="182">
        <v>0</v>
      </c>
      <c r="I127" s="182">
        <v>0</v>
      </c>
      <c r="J127" s="3"/>
      <c r="K127" s="3" t="s">
        <v>116</v>
      </c>
      <c r="L127" s="182">
        <v>0.42271198999999998</v>
      </c>
      <c r="M127" s="182">
        <v>0.11376992999999999</v>
      </c>
      <c r="N127" s="182">
        <v>0.2120737</v>
      </c>
    </row>
    <row r="128" spans="1:14" x14ac:dyDescent="0.35">
      <c r="A128" s="3" t="s">
        <v>48</v>
      </c>
      <c r="B128" s="17">
        <v>0</v>
      </c>
      <c r="C128" s="17">
        <v>5.9075449999999995E-2</v>
      </c>
      <c r="D128" s="17">
        <v>0</v>
      </c>
      <c r="E128" s="1"/>
      <c r="F128" s="3" t="s">
        <v>5</v>
      </c>
      <c r="G128" s="182">
        <v>0</v>
      </c>
      <c r="H128" s="182">
        <v>1.1559999999999999E-3</v>
      </c>
      <c r="I128" s="182">
        <v>0</v>
      </c>
      <c r="J128" s="3"/>
      <c r="K128" s="3" t="s">
        <v>237</v>
      </c>
      <c r="L128" s="182">
        <v>4.356082E-2</v>
      </c>
      <c r="M128" s="182">
        <v>0.26363351000000002</v>
      </c>
      <c r="N128" s="182">
        <v>0.20554135999999998</v>
      </c>
    </row>
    <row r="129" spans="1:14" x14ac:dyDescent="0.35">
      <c r="A129" s="3" t="s">
        <v>53</v>
      </c>
      <c r="B129" s="17">
        <v>0</v>
      </c>
      <c r="C129" s="17">
        <v>0</v>
      </c>
      <c r="D129" s="17">
        <v>0</v>
      </c>
      <c r="E129" s="1"/>
      <c r="F129" s="3" t="s">
        <v>6</v>
      </c>
      <c r="G129" s="182">
        <v>0</v>
      </c>
      <c r="H129" s="182">
        <v>4.0999999999999999E-4</v>
      </c>
      <c r="I129" s="182">
        <v>0</v>
      </c>
      <c r="J129" s="3"/>
      <c r="K129" s="3" t="s">
        <v>188</v>
      </c>
      <c r="L129" s="182">
        <v>6.8259999999999996E-3</v>
      </c>
      <c r="M129" s="182">
        <v>4.4429290000000003E-2</v>
      </c>
      <c r="N129" s="182">
        <v>0.19514767000000002</v>
      </c>
    </row>
    <row r="130" spans="1:14" x14ac:dyDescent="0.35">
      <c r="A130" s="3" t="s">
        <v>55</v>
      </c>
      <c r="B130" s="17">
        <v>0</v>
      </c>
      <c r="C130" s="17">
        <v>0</v>
      </c>
      <c r="D130" s="17">
        <v>0</v>
      </c>
      <c r="E130" s="1"/>
      <c r="F130" s="3" t="s">
        <v>7</v>
      </c>
      <c r="G130" s="182">
        <v>0</v>
      </c>
      <c r="H130" s="182">
        <v>0</v>
      </c>
      <c r="I130" s="182">
        <v>0</v>
      </c>
      <c r="J130" s="3"/>
      <c r="K130" s="3" t="s">
        <v>22</v>
      </c>
      <c r="L130" s="182">
        <v>5.0134480000000002E-2</v>
      </c>
      <c r="M130" s="182">
        <v>2.532044E-2</v>
      </c>
      <c r="N130" s="182">
        <v>0.18952845999999998</v>
      </c>
    </row>
    <row r="131" spans="1:14" x14ac:dyDescent="0.35">
      <c r="A131" s="3" t="s">
        <v>58</v>
      </c>
      <c r="B131" s="17">
        <v>0</v>
      </c>
      <c r="C131" s="17">
        <v>0</v>
      </c>
      <c r="D131" s="17">
        <v>0</v>
      </c>
      <c r="E131" s="1"/>
      <c r="F131" s="3" t="s">
        <v>8</v>
      </c>
      <c r="G131" s="182">
        <v>1E-4</v>
      </c>
      <c r="H131" s="182">
        <v>0</v>
      </c>
      <c r="I131" s="182">
        <v>0</v>
      </c>
      <c r="J131" s="3"/>
      <c r="K131" s="3" t="s">
        <v>229</v>
      </c>
      <c r="L131" s="182">
        <v>0.81736697000000003</v>
      </c>
      <c r="M131" s="182">
        <v>0.32531520000000003</v>
      </c>
      <c r="N131" s="182">
        <v>0.16731799</v>
      </c>
    </row>
    <row r="132" spans="1:14" x14ac:dyDescent="0.35">
      <c r="A132" s="3" t="s">
        <v>60</v>
      </c>
      <c r="B132" s="17">
        <v>0</v>
      </c>
      <c r="C132" s="17">
        <v>0</v>
      </c>
      <c r="D132" s="17">
        <v>0</v>
      </c>
      <c r="E132" s="1"/>
      <c r="F132" s="3" t="s">
        <v>10</v>
      </c>
      <c r="G132" s="182">
        <v>2.5000000000000001E-5</v>
      </c>
      <c r="H132" s="182">
        <v>0</v>
      </c>
      <c r="I132" s="182">
        <v>0</v>
      </c>
      <c r="J132" s="3"/>
      <c r="K132" s="3" t="s">
        <v>194</v>
      </c>
      <c r="L132" s="182">
        <v>1.89E-3</v>
      </c>
      <c r="M132" s="182">
        <v>4.2118857199999997</v>
      </c>
      <c r="N132" s="182">
        <v>0.15408548</v>
      </c>
    </row>
    <row r="133" spans="1:14" x14ac:dyDescent="0.35">
      <c r="A133" s="3" t="s">
        <v>63</v>
      </c>
      <c r="B133" s="17">
        <v>0</v>
      </c>
      <c r="C133" s="17">
        <v>0</v>
      </c>
      <c r="D133" s="17">
        <v>0</v>
      </c>
      <c r="E133" s="1"/>
      <c r="F133" s="3" t="s">
        <v>13</v>
      </c>
      <c r="G133" s="182">
        <v>0</v>
      </c>
      <c r="H133" s="182">
        <v>0</v>
      </c>
      <c r="I133" s="182">
        <v>0</v>
      </c>
      <c r="J133" s="3"/>
      <c r="K133" s="3" t="s">
        <v>186</v>
      </c>
      <c r="L133" s="182">
        <v>0.2194094</v>
      </c>
      <c r="M133" s="182">
        <v>0.59146774999999996</v>
      </c>
      <c r="N133" s="182">
        <v>0.1504345</v>
      </c>
    </row>
    <row r="134" spans="1:14" x14ac:dyDescent="0.35">
      <c r="A134" s="3" t="s">
        <v>65</v>
      </c>
      <c r="B134" s="17">
        <v>0</v>
      </c>
      <c r="C134" s="17">
        <v>9.7239865000000005</v>
      </c>
      <c r="D134" s="17">
        <v>0</v>
      </c>
      <c r="E134" s="1"/>
      <c r="F134" s="3" t="s">
        <v>14</v>
      </c>
      <c r="G134" s="182">
        <v>0</v>
      </c>
      <c r="H134" s="182">
        <v>0</v>
      </c>
      <c r="I134" s="182">
        <v>0</v>
      </c>
      <c r="J134" s="3"/>
      <c r="K134" s="3" t="s">
        <v>224</v>
      </c>
      <c r="L134" s="182">
        <v>0</v>
      </c>
      <c r="M134" s="182">
        <v>2.0295700000000001E-3</v>
      </c>
      <c r="N134" s="182">
        <v>0.15</v>
      </c>
    </row>
    <row r="135" spans="1:14" x14ac:dyDescent="0.35">
      <c r="A135" s="3" t="s">
        <v>73</v>
      </c>
      <c r="B135" s="17">
        <v>0</v>
      </c>
      <c r="C135" s="17">
        <v>0</v>
      </c>
      <c r="D135" s="17">
        <v>0</v>
      </c>
      <c r="E135" s="1"/>
      <c r="F135" s="3" t="s">
        <v>16</v>
      </c>
      <c r="G135" s="182">
        <v>4.3000000000000002E-5</v>
      </c>
      <c r="H135" s="182">
        <v>0</v>
      </c>
      <c r="I135" s="182">
        <v>0</v>
      </c>
      <c r="J135" s="3"/>
      <c r="K135" s="3" t="s">
        <v>252</v>
      </c>
      <c r="L135" s="182">
        <v>0.20008267000000002</v>
      </c>
      <c r="M135" s="182">
        <v>0.76142343999999995</v>
      </c>
      <c r="N135" s="182">
        <v>0.14316728000000001</v>
      </c>
    </row>
    <row r="136" spans="1:14" x14ac:dyDescent="0.35">
      <c r="A136" s="3" t="s">
        <v>74</v>
      </c>
      <c r="B136" s="17">
        <v>0</v>
      </c>
      <c r="C136" s="17">
        <v>0</v>
      </c>
      <c r="D136" s="17">
        <v>0</v>
      </c>
      <c r="E136" s="1"/>
      <c r="F136" s="3" t="s">
        <v>17</v>
      </c>
      <c r="G136" s="182">
        <v>0</v>
      </c>
      <c r="H136" s="182">
        <v>0</v>
      </c>
      <c r="I136" s="182">
        <v>0</v>
      </c>
      <c r="J136" s="3"/>
      <c r="K136" s="3" t="s">
        <v>247</v>
      </c>
      <c r="L136" s="182">
        <v>4.0739440000000002E-2</v>
      </c>
      <c r="M136" s="182">
        <v>9.8594550000000003E-2</v>
      </c>
      <c r="N136" s="182">
        <v>0.13943302999999999</v>
      </c>
    </row>
    <row r="137" spans="1:14" x14ac:dyDescent="0.35">
      <c r="A137" s="3" t="s">
        <v>77</v>
      </c>
      <c r="B137" s="17">
        <v>0</v>
      </c>
      <c r="C137" s="17">
        <v>0</v>
      </c>
      <c r="D137" s="17">
        <v>0</v>
      </c>
      <c r="E137" s="1"/>
      <c r="F137" s="3" t="s">
        <v>18</v>
      </c>
      <c r="G137" s="182">
        <v>0</v>
      </c>
      <c r="H137" s="182">
        <v>2.0000000000000002E-5</v>
      </c>
      <c r="I137" s="182">
        <v>0</v>
      </c>
      <c r="J137" s="3"/>
      <c r="K137" s="3" t="s">
        <v>171</v>
      </c>
      <c r="L137" s="182">
        <v>1.7599905</v>
      </c>
      <c r="M137" s="182">
        <v>0.75894620999999995</v>
      </c>
      <c r="N137" s="182">
        <v>0.13652448</v>
      </c>
    </row>
    <row r="138" spans="1:14" x14ac:dyDescent="0.35">
      <c r="A138" s="3" t="s">
        <v>78</v>
      </c>
      <c r="B138" s="17">
        <v>0</v>
      </c>
      <c r="C138" s="17">
        <v>0</v>
      </c>
      <c r="D138" s="17">
        <v>0</v>
      </c>
      <c r="E138" s="1"/>
      <c r="F138" s="3" t="s">
        <v>19</v>
      </c>
      <c r="G138" s="182">
        <v>0</v>
      </c>
      <c r="H138" s="182">
        <v>1.36E-4</v>
      </c>
      <c r="I138" s="182">
        <v>0</v>
      </c>
      <c r="J138" s="3"/>
      <c r="K138" s="3" t="s">
        <v>122</v>
      </c>
      <c r="L138" s="182">
        <v>1.0467259799999999</v>
      </c>
      <c r="M138" s="182">
        <v>0.84712495999999993</v>
      </c>
      <c r="N138" s="182">
        <v>0.13502412999999999</v>
      </c>
    </row>
    <row r="139" spans="1:14" x14ac:dyDescent="0.35">
      <c r="A139" s="3" t="s">
        <v>79</v>
      </c>
      <c r="B139" s="17">
        <v>0</v>
      </c>
      <c r="C139" s="17">
        <v>0</v>
      </c>
      <c r="D139" s="17">
        <v>0</v>
      </c>
      <c r="E139" s="1"/>
      <c r="F139" s="3" t="s">
        <v>21</v>
      </c>
      <c r="G139" s="182">
        <v>3.6000000000000001E-5</v>
      </c>
      <c r="H139" s="182">
        <v>3.4E-5</v>
      </c>
      <c r="I139" s="182">
        <v>0</v>
      </c>
      <c r="J139" s="3"/>
      <c r="K139" s="3" t="s">
        <v>97</v>
      </c>
      <c r="L139" s="182">
        <v>1.6590000000000001E-2</v>
      </c>
      <c r="M139" s="182">
        <v>5.7008908600000003</v>
      </c>
      <c r="N139" s="182">
        <v>0.13328856</v>
      </c>
    </row>
    <row r="140" spans="1:14" x14ac:dyDescent="0.35">
      <c r="A140" s="3" t="s">
        <v>83</v>
      </c>
      <c r="B140" s="17">
        <v>0</v>
      </c>
      <c r="C140" s="17">
        <v>0</v>
      </c>
      <c r="D140" s="17">
        <v>0</v>
      </c>
      <c r="E140" s="1"/>
      <c r="F140" s="3" t="s">
        <v>24</v>
      </c>
      <c r="G140" s="182">
        <v>5.2499999999999997E-4</v>
      </c>
      <c r="H140" s="182">
        <v>1.92E-4</v>
      </c>
      <c r="I140" s="182">
        <v>0</v>
      </c>
      <c r="J140" s="3"/>
      <c r="K140" s="3" t="s">
        <v>181</v>
      </c>
      <c r="L140" s="182">
        <v>2.01714182</v>
      </c>
      <c r="M140" s="182">
        <v>6.3424105599999994</v>
      </c>
      <c r="N140" s="182">
        <v>0.12985438999999999</v>
      </c>
    </row>
    <row r="141" spans="1:14" x14ac:dyDescent="0.35">
      <c r="A141" s="3" t="s">
        <v>84</v>
      </c>
      <c r="B141" s="17">
        <v>0</v>
      </c>
      <c r="C141" s="17">
        <v>0</v>
      </c>
      <c r="D141" s="17">
        <v>0</v>
      </c>
      <c r="E141" s="1"/>
      <c r="F141" s="3" t="s">
        <v>26</v>
      </c>
      <c r="G141" s="182">
        <v>0</v>
      </c>
      <c r="H141" s="182">
        <v>0</v>
      </c>
      <c r="I141" s="182">
        <v>0</v>
      </c>
      <c r="J141" s="3"/>
      <c r="K141" s="3" t="s">
        <v>203</v>
      </c>
      <c r="L141" s="182">
        <v>6.7172549999999998E-2</v>
      </c>
      <c r="M141" s="182">
        <v>0.40518999999999999</v>
      </c>
      <c r="N141" s="182">
        <v>0.10881449</v>
      </c>
    </row>
    <row r="142" spans="1:14" x14ac:dyDescent="0.35">
      <c r="A142" s="3" t="s">
        <v>87</v>
      </c>
      <c r="B142" s="17">
        <v>1.2740321299999999</v>
      </c>
      <c r="C142" s="17">
        <v>0</v>
      </c>
      <c r="D142" s="17">
        <v>0</v>
      </c>
      <c r="E142" s="1"/>
      <c r="F142" s="3" t="s">
        <v>29</v>
      </c>
      <c r="G142" s="182">
        <v>0</v>
      </c>
      <c r="H142" s="182">
        <v>0</v>
      </c>
      <c r="I142" s="182">
        <v>0</v>
      </c>
      <c r="J142" s="3"/>
      <c r="K142" s="3" t="s">
        <v>235</v>
      </c>
      <c r="L142" s="182">
        <v>0.38049545000000001</v>
      </c>
      <c r="M142" s="182">
        <v>0.48027999999999998</v>
      </c>
      <c r="N142" s="182">
        <v>0.10164182000000001</v>
      </c>
    </row>
    <row r="143" spans="1:14" x14ac:dyDescent="0.35">
      <c r="A143" s="3" t="s">
        <v>88</v>
      </c>
      <c r="B143" s="17">
        <v>0</v>
      </c>
      <c r="C143" s="17">
        <v>0</v>
      </c>
      <c r="D143" s="17">
        <v>0</v>
      </c>
      <c r="E143" s="1"/>
      <c r="F143" s="3" t="s">
        <v>30</v>
      </c>
      <c r="G143" s="182">
        <v>4.8099999999999998E-4</v>
      </c>
      <c r="H143" s="182">
        <v>3.1500000000000001E-4</v>
      </c>
      <c r="I143" s="182">
        <v>0</v>
      </c>
      <c r="J143" s="3"/>
      <c r="K143" s="3" t="s">
        <v>232</v>
      </c>
      <c r="L143" s="182">
        <v>0.11000863000000001</v>
      </c>
      <c r="M143" s="182">
        <v>2.6114999999999999E-2</v>
      </c>
      <c r="N143" s="182">
        <v>0.10081816</v>
      </c>
    </row>
    <row r="144" spans="1:14" x14ac:dyDescent="0.35">
      <c r="A144" s="3" t="s">
        <v>89</v>
      </c>
      <c r="B144" s="17">
        <v>0</v>
      </c>
      <c r="C144" s="17">
        <v>0</v>
      </c>
      <c r="D144" s="17">
        <v>0</v>
      </c>
      <c r="E144" s="1"/>
      <c r="F144" s="3" t="s">
        <v>32</v>
      </c>
      <c r="G144" s="182">
        <v>6.8900000000000005E-4</v>
      </c>
      <c r="H144" s="182">
        <v>4.8999999999999998E-4</v>
      </c>
      <c r="I144" s="182">
        <v>0</v>
      </c>
      <c r="J144" s="3"/>
      <c r="K144" s="3" t="s">
        <v>53</v>
      </c>
      <c r="L144" s="182">
        <v>0</v>
      </c>
      <c r="M144" s="182">
        <v>0</v>
      </c>
      <c r="N144" s="182">
        <v>9.1800000000000007E-2</v>
      </c>
    </row>
    <row r="145" spans="1:14" x14ac:dyDescent="0.35">
      <c r="A145" s="3" t="s">
        <v>90</v>
      </c>
      <c r="B145" s="17">
        <v>0</v>
      </c>
      <c r="C145" s="17">
        <v>0</v>
      </c>
      <c r="D145" s="17">
        <v>0</v>
      </c>
      <c r="E145" s="1"/>
      <c r="F145" s="3" t="s">
        <v>34</v>
      </c>
      <c r="G145" s="182">
        <v>0</v>
      </c>
      <c r="H145" s="182">
        <v>0</v>
      </c>
      <c r="I145" s="182">
        <v>0</v>
      </c>
      <c r="J145" s="3"/>
      <c r="K145" s="3" t="s">
        <v>65</v>
      </c>
      <c r="L145" s="182">
        <v>0.12523799999999999</v>
      </c>
      <c r="M145" s="182">
        <v>0.246694</v>
      </c>
      <c r="N145" s="182">
        <v>8.9761999999999995E-2</v>
      </c>
    </row>
    <row r="146" spans="1:14" x14ac:dyDescent="0.35">
      <c r="A146" s="3" t="s">
        <v>92</v>
      </c>
      <c r="B146" s="17">
        <v>0</v>
      </c>
      <c r="C146" s="17">
        <v>5.0400000000000002E-3</v>
      </c>
      <c r="D146" s="17">
        <v>0</v>
      </c>
      <c r="E146" s="1"/>
      <c r="F146" s="3" t="s">
        <v>40</v>
      </c>
      <c r="G146" s="182">
        <v>2.4262590000000001E-2</v>
      </c>
      <c r="H146" s="182">
        <v>4.9639679999999999E-2</v>
      </c>
      <c r="I146" s="182">
        <v>0</v>
      </c>
      <c r="J146" s="3"/>
      <c r="K146" s="3" t="s">
        <v>209</v>
      </c>
      <c r="L146" s="182">
        <v>7.8053599999999999E-3</v>
      </c>
      <c r="M146" s="182">
        <v>1.117074E-2</v>
      </c>
      <c r="N146" s="182">
        <v>7.7982389999999999E-2</v>
      </c>
    </row>
    <row r="147" spans="1:14" x14ac:dyDescent="0.35">
      <c r="A147" s="3" t="s">
        <v>93</v>
      </c>
      <c r="B147" s="17">
        <v>0</v>
      </c>
      <c r="C147" s="17">
        <v>0</v>
      </c>
      <c r="D147" s="17">
        <v>0</v>
      </c>
      <c r="E147" s="1"/>
      <c r="F147" s="3" t="s">
        <v>41</v>
      </c>
      <c r="G147" s="182">
        <v>0</v>
      </c>
      <c r="H147" s="182">
        <v>0</v>
      </c>
      <c r="I147" s="182">
        <v>0</v>
      </c>
      <c r="J147" s="3"/>
      <c r="K147" s="3" t="s">
        <v>166</v>
      </c>
      <c r="L147" s="182">
        <v>4.4999999999999997E-3</v>
      </c>
      <c r="M147" s="182">
        <v>6.6E-3</v>
      </c>
      <c r="N147" s="182">
        <v>7.5334999999999999E-2</v>
      </c>
    </row>
    <row r="148" spans="1:14" x14ac:dyDescent="0.35">
      <c r="A148" s="3" t="s">
        <v>94</v>
      </c>
      <c r="B148" s="17">
        <v>0</v>
      </c>
      <c r="C148" s="17">
        <v>0</v>
      </c>
      <c r="D148" s="17">
        <v>0</v>
      </c>
      <c r="E148" s="1"/>
      <c r="F148" s="3" t="s">
        <v>42</v>
      </c>
      <c r="G148" s="182">
        <v>3.0000000000000001E-5</v>
      </c>
      <c r="H148" s="182">
        <v>0</v>
      </c>
      <c r="I148" s="182">
        <v>0</v>
      </c>
      <c r="J148" s="3"/>
      <c r="K148" s="3" t="s">
        <v>120</v>
      </c>
      <c r="L148" s="182">
        <v>8.3723700000000005E-3</v>
      </c>
      <c r="M148" s="182">
        <v>3.4703089999999999E-2</v>
      </c>
      <c r="N148" s="182">
        <v>7.3118679999999991E-2</v>
      </c>
    </row>
    <row r="149" spans="1:14" x14ac:dyDescent="0.35">
      <c r="A149" s="3" t="s">
        <v>95</v>
      </c>
      <c r="B149" s="17">
        <v>0</v>
      </c>
      <c r="C149" s="17">
        <v>0</v>
      </c>
      <c r="D149" s="17">
        <v>0</v>
      </c>
      <c r="E149" s="1"/>
      <c r="F149" s="3" t="s">
        <v>43</v>
      </c>
      <c r="G149" s="182">
        <v>0</v>
      </c>
      <c r="H149" s="182">
        <v>0</v>
      </c>
      <c r="I149" s="182">
        <v>0</v>
      </c>
      <c r="J149" s="3"/>
      <c r="K149" s="3" t="s">
        <v>132</v>
      </c>
      <c r="L149" s="182">
        <v>7.1999999999999995E-2</v>
      </c>
      <c r="M149" s="182">
        <v>0.13414639</v>
      </c>
      <c r="N149" s="182">
        <v>7.2674370000000002E-2</v>
      </c>
    </row>
    <row r="150" spans="1:14" x14ac:dyDescent="0.35">
      <c r="A150" s="3" t="s">
        <v>100</v>
      </c>
      <c r="B150" s="17">
        <v>0</v>
      </c>
      <c r="C150" s="17">
        <v>0</v>
      </c>
      <c r="D150" s="17">
        <v>0</v>
      </c>
      <c r="E150" s="1"/>
      <c r="F150" s="3" t="s">
        <v>44</v>
      </c>
      <c r="G150" s="182">
        <v>0</v>
      </c>
      <c r="H150" s="182">
        <v>0</v>
      </c>
      <c r="I150" s="182">
        <v>0</v>
      </c>
      <c r="J150" s="3"/>
      <c r="K150" s="3" t="s">
        <v>228</v>
      </c>
      <c r="L150" s="182">
        <v>3.7368999999999999E-2</v>
      </c>
      <c r="M150" s="182">
        <v>8.3996609999999999E-2</v>
      </c>
      <c r="N150" s="182">
        <v>6.799324000000001E-2</v>
      </c>
    </row>
    <row r="151" spans="1:14" x14ac:dyDescent="0.35">
      <c r="A151" s="3" t="s">
        <v>101</v>
      </c>
      <c r="B151" s="17">
        <v>0</v>
      </c>
      <c r="C151" s="17">
        <v>0</v>
      </c>
      <c r="D151" s="17">
        <v>0</v>
      </c>
      <c r="E151" s="1"/>
      <c r="F151" s="3" t="s">
        <v>45</v>
      </c>
      <c r="G151" s="182">
        <v>0</v>
      </c>
      <c r="H151" s="182">
        <v>0</v>
      </c>
      <c r="I151" s="182">
        <v>0</v>
      </c>
      <c r="J151" s="3"/>
      <c r="K151" s="3" t="s">
        <v>34</v>
      </c>
      <c r="L151" s="182">
        <v>5.3355399999999997E-3</v>
      </c>
      <c r="M151" s="182">
        <v>2.8282020000000001E-2</v>
      </c>
      <c r="N151" s="182">
        <v>6.3915650000000004E-2</v>
      </c>
    </row>
    <row r="152" spans="1:14" x14ac:dyDescent="0.35">
      <c r="A152" s="3" t="s">
        <v>102</v>
      </c>
      <c r="B152" s="17">
        <v>0</v>
      </c>
      <c r="C152" s="17">
        <v>0</v>
      </c>
      <c r="D152" s="17">
        <v>0</v>
      </c>
      <c r="E152" s="1"/>
      <c r="F152" s="3" t="s">
        <v>49</v>
      </c>
      <c r="G152" s="182">
        <v>0</v>
      </c>
      <c r="H152" s="182">
        <v>0</v>
      </c>
      <c r="I152" s="182">
        <v>0</v>
      </c>
      <c r="J152" s="3"/>
      <c r="K152" s="3" t="s">
        <v>16</v>
      </c>
      <c r="L152" s="182">
        <v>6.5090600000000005E-3</v>
      </c>
      <c r="M152" s="182">
        <v>2.1221719999999999E-2</v>
      </c>
      <c r="N152" s="182">
        <v>6.2199839999999999E-2</v>
      </c>
    </row>
    <row r="153" spans="1:14" x14ac:dyDescent="0.35">
      <c r="A153" s="3" t="s">
        <v>104</v>
      </c>
      <c r="B153" s="17">
        <v>0.38484341999999999</v>
      </c>
      <c r="C153" s="17">
        <v>0.52823571999999996</v>
      </c>
      <c r="D153" s="17">
        <v>0</v>
      </c>
      <c r="E153" s="1"/>
      <c r="F153" s="3" t="s">
        <v>50</v>
      </c>
      <c r="G153" s="182">
        <v>0</v>
      </c>
      <c r="H153" s="182">
        <v>0</v>
      </c>
      <c r="I153" s="182">
        <v>0</v>
      </c>
      <c r="J153" s="3"/>
      <c r="K153" s="3" t="s">
        <v>32</v>
      </c>
      <c r="L153" s="182">
        <v>1.2151309699999999</v>
      </c>
      <c r="M153" s="182">
        <v>2.9916040000000001E-2</v>
      </c>
      <c r="N153" s="182">
        <v>5.9750350000000001E-2</v>
      </c>
    </row>
    <row r="154" spans="1:14" x14ac:dyDescent="0.35">
      <c r="A154" s="3" t="s">
        <v>106</v>
      </c>
      <c r="B154" s="17">
        <v>0</v>
      </c>
      <c r="C154" s="17">
        <v>0</v>
      </c>
      <c r="D154" s="17">
        <v>0</v>
      </c>
      <c r="E154" s="1"/>
      <c r="F154" s="3" t="s">
        <v>51</v>
      </c>
      <c r="G154" s="182">
        <v>0</v>
      </c>
      <c r="H154" s="182">
        <v>0</v>
      </c>
      <c r="I154" s="182">
        <v>0</v>
      </c>
      <c r="J154" s="3"/>
      <c r="K154" s="3" t="s">
        <v>208</v>
      </c>
      <c r="L154" s="182">
        <v>5.7487000000000003E-2</v>
      </c>
      <c r="M154" s="182">
        <v>8.2488179999999994E-2</v>
      </c>
      <c r="N154" s="182">
        <v>5.7557999999999998E-2</v>
      </c>
    </row>
    <row r="155" spans="1:14" x14ac:dyDescent="0.35">
      <c r="A155" s="3" t="s">
        <v>109</v>
      </c>
      <c r="B155" s="17">
        <v>0</v>
      </c>
      <c r="C155" s="17">
        <v>0</v>
      </c>
      <c r="D155" s="17">
        <v>0</v>
      </c>
      <c r="E155" s="1"/>
      <c r="F155" s="3" t="s">
        <v>55</v>
      </c>
      <c r="G155" s="182">
        <v>0</v>
      </c>
      <c r="H155" s="182">
        <v>0</v>
      </c>
      <c r="I155" s="182">
        <v>0</v>
      </c>
      <c r="J155" s="3"/>
      <c r="K155" s="3" t="s">
        <v>88</v>
      </c>
      <c r="L155" s="182">
        <v>0.76927981999999995</v>
      </c>
      <c r="M155" s="182">
        <v>4.7668900000000002E-3</v>
      </c>
      <c r="N155" s="182">
        <v>5.3858050000000005E-2</v>
      </c>
    </row>
    <row r="156" spans="1:14" x14ac:dyDescent="0.35">
      <c r="A156" s="3" t="s">
        <v>110</v>
      </c>
      <c r="B156" s="17">
        <v>0</v>
      </c>
      <c r="C156" s="17">
        <v>0</v>
      </c>
      <c r="D156" s="17">
        <v>0</v>
      </c>
      <c r="E156" s="1"/>
      <c r="F156" s="3" t="s">
        <v>58</v>
      </c>
      <c r="G156" s="182">
        <v>0</v>
      </c>
      <c r="H156" s="182">
        <v>0</v>
      </c>
      <c r="I156" s="182">
        <v>0</v>
      </c>
      <c r="J156" s="3"/>
      <c r="K156" s="3" t="s">
        <v>115</v>
      </c>
      <c r="L156" s="182">
        <v>0.118799</v>
      </c>
      <c r="M156" s="182">
        <v>0.77321504000000008</v>
      </c>
      <c r="N156" s="182">
        <v>5.3452E-2</v>
      </c>
    </row>
    <row r="157" spans="1:14" x14ac:dyDescent="0.35">
      <c r="A157" s="3" t="s">
        <v>111</v>
      </c>
      <c r="B157" s="17">
        <v>0</v>
      </c>
      <c r="C157" s="17">
        <v>0</v>
      </c>
      <c r="D157" s="17">
        <v>0</v>
      </c>
      <c r="E157" s="1"/>
      <c r="F157" s="3" t="s">
        <v>59</v>
      </c>
      <c r="G157" s="182">
        <v>0</v>
      </c>
      <c r="H157" s="182">
        <v>0</v>
      </c>
      <c r="I157" s="182">
        <v>0</v>
      </c>
      <c r="J157" s="3"/>
      <c r="K157" s="3" t="s">
        <v>231</v>
      </c>
      <c r="L157" s="182">
        <v>9.8928360000000007E-2</v>
      </c>
      <c r="M157" s="182">
        <v>4.5805640000000002E-2</v>
      </c>
      <c r="N157" s="182">
        <v>4.8921220000000001E-2</v>
      </c>
    </row>
    <row r="158" spans="1:14" x14ac:dyDescent="0.35">
      <c r="A158" s="3" t="s">
        <v>112</v>
      </c>
      <c r="B158" s="17">
        <v>0</v>
      </c>
      <c r="C158" s="17">
        <v>0</v>
      </c>
      <c r="D158" s="17">
        <v>0</v>
      </c>
      <c r="E158" s="1"/>
      <c r="F158" s="3" t="s">
        <v>60</v>
      </c>
      <c r="G158" s="182">
        <v>0</v>
      </c>
      <c r="H158" s="182">
        <v>0</v>
      </c>
      <c r="I158" s="182">
        <v>0</v>
      </c>
      <c r="J158" s="3"/>
      <c r="K158" s="3" t="s">
        <v>48</v>
      </c>
      <c r="L158" s="182">
        <v>0.20874565</v>
      </c>
      <c r="M158" s="182">
        <v>0.19420754999999998</v>
      </c>
      <c r="N158" s="182">
        <v>4.7699999999999999E-2</v>
      </c>
    </row>
    <row r="159" spans="1:14" x14ac:dyDescent="0.35">
      <c r="A159" s="3" t="s">
        <v>113</v>
      </c>
      <c r="B159" s="17">
        <v>0</v>
      </c>
      <c r="C159" s="17">
        <v>0</v>
      </c>
      <c r="D159" s="17">
        <v>0</v>
      </c>
      <c r="E159" s="1"/>
      <c r="F159" s="3" t="s">
        <v>61</v>
      </c>
      <c r="G159" s="182">
        <v>3.0000000000000001E-6</v>
      </c>
      <c r="H159" s="182">
        <v>5.2499999999999997E-4</v>
      </c>
      <c r="I159" s="182">
        <v>0</v>
      </c>
      <c r="J159" s="3"/>
      <c r="K159" s="3" t="s">
        <v>253</v>
      </c>
      <c r="L159" s="182">
        <v>0.25674420999999997</v>
      </c>
      <c r="M159" s="182">
        <v>0.44613220000000003</v>
      </c>
      <c r="N159" s="182">
        <v>4.6906099999999999E-2</v>
      </c>
    </row>
    <row r="160" spans="1:14" x14ac:dyDescent="0.35">
      <c r="A160" s="3" t="s">
        <v>115</v>
      </c>
      <c r="B160" s="17">
        <v>0</v>
      </c>
      <c r="C160" s="17">
        <v>0</v>
      </c>
      <c r="D160" s="17">
        <v>0</v>
      </c>
      <c r="E160" s="1"/>
      <c r="F160" s="3" t="s">
        <v>65</v>
      </c>
      <c r="G160" s="182">
        <v>0</v>
      </c>
      <c r="H160" s="182">
        <v>0</v>
      </c>
      <c r="I160" s="182">
        <v>0</v>
      </c>
      <c r="J160" s="3"/>
      <c r="K160" s="3" t="s">
        <v>256</v>
      </c>
      <c r="L160" s="182">
        <v>0.01</v>
      </c>
      <c r="M160" s="182">
        <v>0.10058035999999999</v>
      </c>
      <c r="N160" s="182">
        <v>4.6728350000000002E-2</v>
      </c>
    </row>
    <row r="161" spans="1:14" x14ac:dyDescent="0.35">
      <c r="A161" s="3" t="s">
        <v>124</v>
      </c>
      <c r="B161" s="17">
        <v>0</v>
      </c>
      <c r="C161" s="17">
        <v>0</v>
      </c>
      <c r="D161" s="17">
        <v>0</v>
      </c>
      <c r="E161" s="1"/>
      <c r="F161" s="3" t="s">
        <v>66</v>
      </c>
      <c r="G161" s="182">
        <v>0</v>
      </c>
      <c r="H161" s="182">
        <v>0</v>
      </c>
      <c r="I161" s="182">
        <v>0</v>
      </c>
      <c r="J161" s="3"/>
      <c r="K161" s="3" t="s">
        <v>5</v>
      </c>
      <c r="L161" s="182">
        <v>3.1448837200000002</v>
      </c>
      <c r="M161" s="182">
        <v>2.4711080000000003E-2</v>
      </c>
      <c r="N161" s="182">
        <v>4.5146839999999994E-2</v>
      </c>
    </row>
    <row r="162" spans="1:14" x14ac:dyDescent="0.35">
      <c r="A162" s="3" t="s">
        <v>126</v>
      </c>
      <c r="B162" s="17">
        <v>0</v>
      </c>
      <c r="C162" s="17">
        <v>0</v>
      </c>
      <c r="D162" s="17">
        <v>0</v>
      </c>
      <c r="E162" s="1"/>
      <c r="F162" s="3" t="s">
        <v>70</v>
      </c>
      <c r="G162" s="182">
        <v>0</v>
      </c>
      <c r="H162" s="182">
        <v>0</v>
      </c>
      <c r="I162" s="182">
        <v>0</v>
      </c>
      <c r="J162" s="3"/>
      <c r="K162" s="3" t="s">
        <v>19</v>
      </c>
      <c r="L162" s="182">
        <v>1.7785897500000001</v>
      </c>
      <c r="M162" s="182">
        <v>5.3413860000000001E-2</v>
      </c>
      <c r="N162" s="182">
        <v>4.4362329999999998E-2</v>
      </c>
    </row>
    <row r="163" spans="1:14" x14ac:dyDescent="0.35">
      <c r="A163" s="3" t="s">
        <v>127</v>
      </c>
      <c r="B163" s="17">
        <v>0</v>
      </c>
      <c r="C163" s="17">
        <v>0</v>
      </c>
      <c r="D163" s="17">
        <v>0</v>
      </c>
      <c r="E163" s="1"/>
      <c r="F163" s="3" t="s">
        <v>72</v>
      </c>
      <c r="G163" s="182">
        <v>0</v>
      </c>
      <c r="H163" s="182">
        <v>0</v>
      </c>
      <c r="I163" s="182">
        <v>0</v>
      </c>
      <c r="J163" s="3"/>
      <c r="K163" s="3" t="s">
        <v>236</v>
      </c>
      <c r="L163" s="182">
        <v>0.42972132000000002</v>
      </c>
      <c r="M163" s="182">
        <v>0.14806798999999998</v>
      </c>
      <c r="N163" s="182">
        <v>4.3423489999999995E-2</v>
      </c>
    </row>
    <row r="164" spans="1:14" x14ac:dyDescent="0.35">
      <c r="A164" s="3" t="s">
        <v>129</v>
      </c>
      <c r="B164" s="17">
        <v>8.8135339100000003</v>
      </c>
      <c r="C164" s="17">
        <v>0</v>
      </c>
      <c r="D164" s="17">
        <v>0</v>
      </c>
      <c r="E164" s="1"/>
      <c r="F164" s="3" t="s">
        <v>77</v>
      </c>
      <c r="G164" s="182">
        <v>0</v>
      </c>
      <c r="H164" s="182">
        <v>0</v>
      </c>
      <c r="I164" s="182">
        <v>0</v>
      </c>
      <c r="J164" s="3"/>
      <c r="K164" s="3" t="s">
        <v>144</v>
      </c>
      <c r="L164" s="182">
        <v>1.7552450000000001E-2</v>
      </c>
      <c r="M164" s="182">
        <v>0.11084147</v>
      </c>
      <c r="N164" s="182">
        <v>4.3146209999999997E-2</v>
      </c>
    </row>
    <row r="165" spans="1:14" x14ac:dyDescent="0.35">
      <c r="A165" s="3" t="s">
        <v>131</v>
      </c>
      <c r="B165" s="17">
        <v>0</v>
      </c>
      <c r="C165" s="17">
        <v>0</v>
      </c>
      <c r="D165" s="17">
        <v>0</v>
      </c>
      <c r="E165" s="1"/>
      <c r="F165" s="3" t="s">
        <v>78</v>
      </c>
      <c r="G165" s="182">
        <v>0</v>
      </c>
      <c r="H165" s="182">
        <v>3.6000000000000002E-4</v>
      </c>
      <c r="I165" s="182">
        <v>0</v>
      </c>
      <c r="J165" s="3"/>
      <c r="K165" s="3" t="s">
        <v>136</v>
      </c>
      <c r="L165" s="182">
        <v>0.19724443</v>
      </c>
      <c r="M165" s="182">
        <v>8.5005109999999995E-2</v>
      </c>
      <c r="N165" s="182">
        <v>4.1884860000000003E-2</v>
      </c>
    </row>
    <row r="166" spans="1:14" x14ac:dyDescent="0.35">
      <c r="A166" s="3" t="s">
        <v>132</v>
      </c>
      <c r="B166" s="17">
        <v>2.2140650000000001E-2</v>
      </c>
      <c r="C166" s="17">
        <v>0</v>
      </c>
      <c r="D166" s="17">
        <v>0</v>
      </c>
      <c r="E166" s="1"/>
      <c r="F166" s="3" t="s">
        <v>79</v>
      </c>
      <c r="G166" s="182">
        <v>3.6089999999999998E-3</v>
      </c>
      <c r="H166" s="182">
        <v>0</v>
      </c>
      <c r="I166" s="182">
        <v>0</v>
      </c>
      <c r="J166" s="3"/>
      <c r="K166" s="3" t="s">
        <v>150</v>
      </c>
      <c r="L166" s="182">
        <v>0.21467211999999999</v>
      </c>
      <c r="M166" s="182">
        <v>5.92407E-2</v>
      </c>
      <c r="N166" s="182">
        <v>3.9442499999999998E-2</v>
      </c>
    </row>
    <row r="167" spans="1:14" x14ac:dyDescent="0.35">
      <c r="A167" s="3" t="s">
        <v>133</v>
      </c>
      <c r="B167" s="17">
        <v>0.22982998999999998</v>
      </c>
      <c r="C167" s="17">
        <v>6.9800000000000003E-5</v>
      </c>
      <c r="D167" s="17">
        <v>0</v>
      </c>
      <c r="E167" s="1"/>
      <c r="F167" s="3" t="s">
        <v>81</v>
      </c>
      <c r="G167" s="182">
        <v>0</v>
      </c>
      <c r="H167" s="182">
        <v>0</v>
      </c>
      <c r="I167" s="182">
        <v>0</v>
      </c>
      <c r="J167" s="3"/>
      <c r="K167" s="3" t="s">
        <v>174</v>
      </c>
      <c r="L167" s="182">
        <v>1.677037E-2</v>
      </c>
      <c r="M167" s="182">
        <v>9.4348999999999995E-3</v>
      </c>
      <c r="N167" s="182">
        <v>3.4349209999999998E-2</v>
      </c>
    </row>
    <row r="168" spans="1:14" x14ac:dyDescent="0.35">
      <c r="A168" s="3" t="s">
        <v>134</v>
      </c>
      <c r="B168" s="17">
        <v>3.6669639999999996E-2</v>
      </c>
      <c r="C168" s="17">
        <v>1.4249999999999999E-4</v>
      </c>
      <c r="D168" s="17">
        <v>0</v>
      </c>
      <c r="E168" s="1"/>
      <c r="F168" s="3" t="s">
        <v>82</v>
      </c>
      <c r="G168" s="182">
        <v>0</v>
      </c>
      <c r="H168" s="182">
        <v>0</v>
      </c>
      <c r="I168" s="182">
        <v>0</v>
      </c>
      <c r="J168" s="3"/>
      <c r="K168" s="3" t="s">
        <v>139</v>
      </c>
      <c r="L168" s="182">
        <v>1.481E-2</v>
      </c>
      <c r="M168" s="182">
        <v>2.31E-4</v>
      </c>
      <c r="N168" s="182">
        <v>3.2024999999999998E-2</v>
      </c>
    </row>
    <row r="169" spans="1:14" x14ac:dyDescent="0.35">
      <c r="A169" s="3" t="s">
        <v>136</v>
      </c>
      <c r="B169" s="17">
        <v>0</v>
      </c>
      <c r="C169" s="17">
        <v>0</v>
      </c>
      <c r="D169" s="17">
        <v>0</v>
      </c>
      <c r="E169" s="1"/>
      <c r="F169" s="3" t="s">
        <v>83</v>
      </c>
      <c r="G169" s="182">
        <v>0</v>
      </c>
      <c r="H169" s="182">
        <v>0</v>
      </c>
      <c r="I169" s="182">
        <v>0</v>
      </c>
      <c r="J169" s="3"/>
      <c r="K169" s="3" t="s">
        <v>105</v>
      </c>
      <c r="L169" s="182">
        <v>0.24636947000000001</v>
      </c>
      <c r="M169" s="182">
        <v>0.17092585000000002</v>
      </c>
      <c r="N169" s="182">
        <v>2.8567560000000002E-2</v>
      </c>
    </row>
    <row r="170" spans="1:14" x14ac:dyDescent="0.35">
      <c r="A170" s="3" t="s">
        <v>137</v>
      </c>
      <c r="B170" s="17">
        <v>0</v>
      </c>
      <c r="C170" s="17">
        <v>0</v>
      </c>
      <c r="D170" s="17">
        <v>0</v>
      </c>
      <c r="E170" s="1"/>
      <c r="F170" s="3" t="s">
        <v>84</v>
      </c>
      <c r="G170" s="182">
        <v>0</v>
      </c>
      <c r="H170" s="182">
        <v>0</v>
      </c>
      <c r="I170" s="182">
        <v>0</v>
      </c>
      <c r="J170" s="3"/>
      <c r="K170" s="3" t="s">
        <v>50</v>
      </c>
      <c r="L170" s="182">
        <v>1.4902070000000001</v>
      </c>
      <c r="M170" s="182">
        <v>1.197526E-2</v>
      </c>
      <c r="N170" s="182">
        <v>2.8303310000000002E-2</v>
      </c>
    </row>
    <row r="171" spans="1:14" x14ac:dyDescent="0.35">
      <c r="A171" s="3" t="s">
        <v>138</v>
      </c>
      <c r="B171" s="17">
        <v>0</v>
      </c>
      <c r="C171" s="17">
        <v>0</v>
      </c>
      <c r="D171" s="17">
        <v>0</v>
      </c>
      <c r="E171" s="1"/>
      <c r="F171" s="3" t="s">
        <v>88</v>
      </c>
      <c r="G171" s="182">
        <v>0</v>
      </c>
      <c r="H171" s="182">
        <v>0</v>
      </c>
      <c r="I171" s="182">
        <v>0</v>
      </c>
      <c r="J171" s="3"/>
      <c r="K171" s="3" t="s">
        <v>82</v>
      </c>
      <c r="L171" s="182">
        <v>0</v>
      </c>
      <c r="M171" s="182">
        <v>2.852E-2</v>
      </c>
      <c r="N171" s="182">
        <v>2.8277119999999999E-2</v>
      </c>
    </row>
    <row r="172" spans="1:14" x14ac:dyDescent="0.35">
      <c r="A172" s="3" t="s">
        <v>139</v>
      </c>
      <c r="B172" s="17">
        <v>0</v>
      </c>
      <c r="C172" s="17">
        <v>0</v>
      </c>
      <c r="D172" s="17">
        <v>0</v>
      </c>
      <c r="E172" s="1"/>
      <c r="F172" s="3" t="s">
        <v>91</v>
      </c>
      <c r="G172" s="182">
        <v>0</v>
      </c>
      <c r="H172" s="182">
        <v>0</v>
      </c>
      <c r="I172" s="182">
        <v>0</v>
      </c>
      <c r="J172" s="3"/>
      <c r="K172" s="3" t="s">
        <v>28</v>
      </c>
      <c r="L172" s="182">
        <v>2.4912750000000001E-2</v>
      </c>
      <c r="M172" s="182">
        <v>0.14966650000000001</v>
      </c>
      <c r="N172" s="182">
        <v>2.5120389999999999E-2</v>
      </c>
    </row>
    <row r="173" spans="1:14" x14ac:dyDescent="0.35">
      <c r="A173" s="3" t="s">
        <v>140</v>
      </c>
      <c r="B173" s="17">
        <v>0</v>
      </c>
      <c r="C173" s="17">
        <v>0</v>
      </c>
      <c r="D173" s="17">
        <v>0</v>
      </c>
      <c r="E173" s="1"/>
      <c r="F173" s="3" t="s">
        <v>92</v>
      </c>
      <c r="G173" s="182">
        <v>0</v>
      </c>
      <c r="H173" s="182">
        <v>1.7000000000000001E-4</v>
      </c>
      <c r="I173" s="182">
        <v>0</v>
      </c>
      <c r="J173" s="3"/>
      <c r="K173" s="3" t="s">
        <v>39</v>
      </c>
      <c r="L173" s="182">
        <v>3.2902347000000001</v>
      </c>
      <c r="M173" s="182">
        <v>0.26907999999999999</v>
      </c>
      <c r="N173" s="182">
        <v>2.3859999999999999E-2</v>
      </c>
    </row>
    <row r="174" spans="1:14" x14ac:dyDescent="0.35">
      <c r="A174" s="3" t="s">
        <v>141</v>
      </c>
      <c r="B174" s="17">
        <v>0</v>
      </c>
      <c r="C174" s="17">
        <v>0</v>
      </c>
      <c r="D174" s="17">
        <v>0</v>
      </c>
      <c r="E174" s="1"/>
      <c r="F174" s="3" t="s">
        <v>93</v>
      </c>
      <c r="G174" s="182">
        <v>0</v>
      </c>
      <c r="H174" s="182">
        <v>0</v>
      </c>
      <c r="I174" s="182">
        <v>0</v>
      </c>
      <c r="J174" s="3"/>
      <c r="K174" s="3" t="s">
        <v>242</v>
      </c>
      <c r="L174" s="182">
        <v>0.20495472000000001</v>
      </c>
      <c r="M174" s="182">
        <v>4.0607879999999999E-2</v>
      </c>
      <c r="N174" s="182">
        <v>1.8612319999999998E-2</v>
      </c>
    </row>
    <row r="175" spans="1:14" x14ac:dyDescent="0.35">
      <c r="A175" s="3" t="s">
        <v>144</v>
      </c>
      <c r="B175" s="17">
        <v>0</v>
      </c>
      <c r="C175" s="17">
        <v>0</v>
      </c>
      <c r="D175" s="17">
        <v>0</v>
      </c>
      <c r="E175" s="1"/>
      <c r="F175" s="3" t="s">
        <v>94</v>
      </c>
      <c r="G175" s="182">
        <v>6.0000000000000002E-5</v>
      </c>
      <c r="H175" s="182">
        <v>1.0000000000000001E-5</v>
      </c>
      <c r="I175" s="182">
        <v>0</v>
      </c>
      <c r="J175" s="3"/>
      <c r="K175" s="3" t="s">
        <v>25</v>
      </c>
      <c r="L175" s="182">
        <v>3.9552120000000003E-2</v>
      </c>
      <c r="M175" s="182">
        <v>2.6635341299999999</v>
      </c>
      <c r="N175" s="182">
        <v>1.718919E-2</v>
      </c>
    </row>
    <row r="176" spans="1:14" x14ac:dyDescent="0.35">
      <c r="A176" s="3" t="s">
        <v>146</v>
      </c>
      <c r="B176" s="17">
        <v>0</v>
      </c>
      <c r="C176" s="17">
        <v>0</v>
      </c>
      <c r="D176" s="17">
        <v>0</v>
      </c>
      <c r="E176" s="1"/>
      <c r="F176" s="3" t="s">
        <v>95</v>
      </c>
      <c r="G176" s="182">
        <v>0</v>
      </c>
      <c r="H176" s="182">
        <v>0</v>
      </c>
      <c r="I176" s="182">
        <v>0</v>
      </c>
      <c r="J176" s="3"/>
      <c r="K176" s="3" t="s">
        <v>73</v>
      </c>
      <c r="L176" s="182">
        <v>0</v>
      </c>
      <c r="M176" s="182">
        <v>8.5500000000000003E-3</v>
      </c>
      <c r="N176" s="182">
        <v>1.6924999999999999E-2</v>
      </c>
    </row>
    <row r="177" spans="1:14" x14ac:dyDescent="0.35">
      <c r="A177" s="3" t="s">
        <v>148</v>
      </c>
      <c r="B177" s="17">
        <v>2.1643000000000001E-4</v>
      </c>
      <c r="C177" s="17">
        <v>2.8435790000000002E-2</v>
      </c>
      <c r="D177" s="17">
        <v>0</v>
      </c>
      <c r="E177" s="3"/>
      <c r="F177" s="3" t="s">
        <v>96</v>
      </c>
      <c r="G177" s="182">
        <v>0</v>
      </c>
      <c r="H177" s="182">
        <v>2.0000000000000001E-4</v>
      </c>
      <c r="I177" s="182">
        <v>0</v>
      </c>
      <c r="J177" s="3"/>
      <c r="K177" s="3" t="s">
        <v>162</v>
      </c>
      <c r="L177" s="182">
        <v>0.35737600000000003</v>
      </c>
      <c r="M177" s="182">
        <v>0.70752741000000008</v>
      </c>
      <c r="N177" s="182">
        <v>1.4892450000000002E-2</v>
      </c>
    </row>
    <row r="178" spans="1:14" x14ac:dyDescent="0.35">
      <c r="A178" s="3" t="s">
        <v>149</v>
      </c>
      <c r="B178" s="17">
        <v>0</v>
      </c>
      <c r="C178" s="17">
        <v>8.7899199999999997E-3</v>
      </c>
      <c r="D178" s="17">
        <v>0</v>
      </c>
      <c r="E178" s="3"/>
      <c r="F178" s="3" t="s">
        <v>97</v>
      </c>
      <c r="G178" s="182">
        <v>1.7180000000000001E-2</v>
      </c>
      <c r="H178" s="182">
        <v>1E-4</v>
      </c>
      <c r="I178" s="182">
        <v>0</v>
      </c>
      <c r="J178" s="3"/>
      <c r="K178" s="3" t="s">
        <v>138</v>
      </c>
      <c r="L178" s="182">
        <v>1.2149999999999999E-3</v>
      </c>
      <c r="M178" s="182">
        <v>0</v>
      </c>
      <c r="N178" s="182">
        <v>1.4659999999999999E-2</v>
      </c>
    </row>
    <row r="179" spans="1:14" x14ac:dyDescent="0.35">
      <c r="A179" s="3" t="s">
        <v>150</v>
      </c>
      <c r="B179" s="17">
        <v>1.1004030000000001E-2</v>
      </c>
      <c r="C179" s="17">
        <v>4.0797000000000001E-4</v>
      </c>
      <c r="D179" s="17">
        <v>0</v>
      </c>
      <c r="E179" s="3"/>
      <c r="F179" s="3" t="s">
        <v>99</v>
      </c>
      <c r="G179" s="182">
        <v>2.3206999999999998E-2</v>
      </c>
      <c r="H179" s="182">
        <v>5.999E-5</v>
      </c>
      <c r="I179" s="182">
        <v>0</v>
      </c>
      <c r="J179" s="3"/>
      <c r="K179" s="3" t="s">
        <v>191</v>
      </c>
      <c r="L179" s="182">
        <v>0</v>
      </c>
      <c r="M179" s="182">
        <v>8.2298700000000002E-3</v>
      </c>
      <c r="N179" s="182">
        <v>1.4406889999999999E-2</v>
      </c>
    </row>
    <row r="180" spans="1:14" x14ac:dyDescent="0.35">
      <c r="A180" s="3" t="s">
        <v>153</v>
      </c>
      <c r="B180" s="17">
        <v>0</v>
      </c>
      <c r="C180" s="17">
        <v>0</v>
      </c>
      <c r="D180" s="17">
        <v>0</v>
      </c>
      <c r="E180" s="3"/>
      <c r="F180" s="3" t="s">
        <v>100</v>
      </c>
      <c r="G180" s="182">
        <v>0</v>
      </c>
      <c r="H180" s="182">
        <v>0</v>
      </c>
      <c r="I180" s="182">
        <v>0</v>
      </c>
      <c r="J180" s="3"/>
      <c r="K180" s="3" t="s">
        <v>193</v>
      </c>
      <c r="L180" s="182">
        <v>4.2578599999999996E-3</v>
      </c>
      <c r="M180" s="182">
        <v>6.8784539999999991E-2</v>
      </c>
      <c r="N180" s="182">
        <v>1.3521430000000001E-2</v>
      </c>
    </row>
    <row r="181" spans="1:14" x14ac:dyDescent="0.35">
      <c r="A181" s="3" t="s">
        <v>154</v>
      </c>
      <c r="B181" s="17">
        <v>0</v>
      </c>
      <c r="C181" s="17">
        <v>0.25531900000000002</v>
      </c>
      <c r="D181" s="17">
        <v>0</v>
      </c>
      <c r="E181" s="3"/>
      <c r="F181" s="3" t="s">
        <v>101</v>
      </c>
      <c r="G181" s="182">
        <v>0</v>
      </c>
      <c r="H181" s="182">
        <v>0</v>
      </c>
      <c r="I181" s="182">
        <v>0</v>
      </c>
      <c r="J181" s="3"/>
      <c r="K181" s="3" t="s">
        <v>96</v>
      </c>
      <c r="L181" s="182">
        <v>2.2891470000000001E-2</v>
      </c>
      <c r="M181" s="182">
        <v>1.5262979999999999E-2</v>
      </c>
      <c r="N181" s="182">
        <v>1.1706620000000001E-2</v>
      </c>
    </row>
    <row r="182" spans="1:14" x14ac:dyDescent="0.35">
      <c r="A182" s="3" t="s">
        <v>155</v>
      </c>
      <c r="B182" s="17">
        <v>0</v>
      </c>
      <c r="C182" s="17">
        <v>0</v>
      </c>
      <c r="D182" s="17">
        <v>0</v>
      </c>
      <c r="E182" s="3"/>
      <c r="F182" s="3" t="s">
        <v>102</v>
      </c>
      <c r="G182" s="182">
        <v>0</v>
      </c>
      <c r="H182" s="182">
        <v>0</v>
      </c>
      <c r="I182" s="182">
        <v>0</v>
      </c>
      <c r="J182" s="3"/>
      <c r="K182" s="3" t="s">
        <v>187</v>
      </c>
      <c r="L182" s="182">
        <v>0</v>
      </c>
      <c r="M182" s="182">
        <v>3.0043E-2</v>
      </c>
      <c r="N182" s="182">
        <v>1.0142950000000001E-2</v>
      </c>
    </row>
    <row r="183" spans="1:14" x14ac:dyDescent="0.35">
      <c r="A183" s="3" t="s">
        <v>156</v>
      </c>
      <c r="B183" s="17">
        <v>0</v>
      </c>
      <c r="C183" s="17">
        <v>0</v>
      </c>
      <c r="D183" s="17">
        <v>0</v>
      </c>
      <c r="E183" s="3"/>
      <c r="F183" s="3" t="s">
        <v>103</v>
      </c>
      <c r="G183" s="182">
        <v>4.5000000000000003E-5</v>
      </c>
      <c r="H183" s="182">
        <v>0</v>
      </c>
      <c r="I183" s="182">
        <v>0</v>
      </c>
      <c r="J183" s="3"/>
      <c r="K183" s="3" t="s">
        <v>234</v>
      </c>
      <c r="L183" s="182">
        <v>2.7009999999999998E-3</v>
      </c>
      <c r="M183" s="182">
        <v>4.4826830000000005E-2</v>
      </c>
      <c r="N183" s="182">
        <v>1.0061799999999999E-2</v>
      </c>
    </row>
    <row r="184" spans="1:14" x14ac:dyDescent="0.35">
      <c r="A184" s="3" t="s">
        <v>158</v>
      </c>
      <c r="B184" s="17">
        <v>0</v>
      </c>
      <c r="C184" s="17">
        <v>0</v>
      </c>
      <c r="D184" s="17">
        <v>0</v>
      </c>
      <c r="E184" s="3"/>
      <c r="F184" s="3" t="s">
        <v>109</v>
      </c>
      <c r="G184" s="182">
        <v>0</v>
      </c>
      <c r="H184" s="182">
        <v>0</v>
      </c>
      <c r="I184" s="182">
        <v>0</v>
      </c>
      <c r="J184" s="3"/>
      <c r="K184" s="3" t="s">
        <v>101</v>
      </c>
      <c r="L184" s="182">
        <v>2.4514959999999999E-2</v>
      </c>
      <c r="M184" s="182">
        <v>0</v>
      </c>
      <c r="N184" s="182">
        <v>1.005526E-2</v>
      </c>
    </row>
    <row r="185" spans="1:14" x14ac:dyDescent="0.35">
      <c r="A185" s="3" t="s">
        <v>159</v>
      </c>
      <c r="B185" s="17">
        <v>3.8993999999999999E-3</v>
      </c>
      <c r="C185" s="17">
        <v>2.0462E-4</v>
      </c>
      <c r="D185" s="17">
        <v>0</v>
      </c>
      <c r="E185" s="3"/>
      <c r="F185" s="3" t="s">
        <v>110</v>
      </c>
      <c r="G185" s="182">
        <v>0</v>
      </c>
      <c r="H185" s="182">
        <v>0</v>
      </c>
      <c r="I185" s="182">
        <v>0</v>
      </c>
      <c r="J185" s="3"/>
      <c r="K185" s="3" t="s">
        <v>118</v>
      </c>
      <c r="L185" s="182">
        <v>2.0000000000000001E-4</v>
      </c>
      <c r="M185" s="182">
        <v>6.5079999999999999E-2</v>
      </c>
      <c r="N185" s="182">
        <v>0.01</v>
      </c>
    </row>
    <row r="186" spans="1:14" x14ac:dyDescent="0.35">
      <c r="A186" s="3" t="s">
        <v>161</v>
      </c>
      <c r="B186" s="17">
        <v>1.69352781</v>
      </c>
      <c r="C186" s="17">
        <v>4.8000000000000001E-4</v>
      </c>
      <c r="D186" s="17">
        <v>0</v>
      </c>
      <c r="E186" s="3"/>
      <c r="F186" s="3" t="s">
        <v>111</v>
      </c>
      <c r="G186" s="182">
        <v>0</v>
      </c>
      <c r="H186" s="182">
        <v>0</v>
      </c>
      <c r="I186" s="182">
        <v>0</v>
      </c>
      <c r="J186" s="3"/>
      <c r="K186" s="3" t="s">
        <v>159</v>
      </c>
      <c r="L186" s="182">
        <v>0.29168846000000004</v>
      </c>
      <c r="M186" s="182">
        <v>1.75521934</v>
      </c>
      <c r="N186" s="182">
        <v>9.3115699999999999E-3</v>
      </c>
    </row>
    <row r="187" spans="1:14" x14ac:dyDescent="0.35">
      <c r="A187" s="3" t="s">
        <v>162</v>
      </c>
      <c r="B187" s="17">
        <v>136.30977976</v>
      </c>
      <c r="C187" s="17">
        <v>0.47461021999999997</v>
      </c>
      <c r="D187" s="17">
        <v>0</v>
      </c>
      <c r="E187" s="3"/>
      <c r="F187" s="3" t="s">
        <v>112</v>
      </c>
      <c r="G187" s="182">
        <v>0</v>
      </c>
      <c r="H187" s="182">
        <v>0</v>
      </c>
      <c r="I187" s="182">
        <v>0</v>
      </c>
      <c r="J187" s="3"/>
      <c r="K187" s="3" t="s">
        <v>30</v>
      </c>
      <c r="L187" s="182">
        <v>1.318513E-2</v>
      </c>
      <c r="M187" s="182">
        <v>1.518401E-2</v>
      </c>
      <c r="N187" s="182">
        <v>7.5773900000000007E-3</v>
      </c>
    </row>
    <row r="188" spans="1:14" x14ac:dyDescent="0.35">
      <c r="A188" s="3" t="s">
        <v>163</v>
      </c>
      <c r="B188" s="17">
        <v>0</v>
      </c>
      <c r="C188" s="17">
        <v>0</v>
      </c>
      <c r="D188" s="17">
        <v>0</v>
      </c>
      <c r="E188" s="3"/>
      <c r="F188" s="3" t="s">
        <v>113</v>
      </c>
      <c r="G188" s="182">
        <v>0</v>
      </c>
      <c r="H188" s="182">
        <v>1.6478240000000002E-2</v>
      </c>
      <c r="I188" s="182">
        <v>0</v>
      </c>
      <c r="J188" s="3"/>
      <c r="K188" s="3" t="s">
        <v>240</v>
      </c>
      <c r="L188" s="182">
        <v>0</v>
      </c>
      <c r="M188" s="182">
        <v>3.6519999999999997E-2</v>
      </c>
      <c r="N188" s="182">
        <v>6.7078299999999997E-3</v>
      </c>
    </row>
    <row r="189" spans="1:14" x14ac:dyDescent="0.35">
      <c r="A189" s="3" t="s">
        <v>166</v>
      </c>
      <c r="B189" s="17">
        <v>0</v>
      </c>
      <c r="C189" s="17">
        <v>0</v>
      </c>
      <c r="D189" s="17">
        <v>0</v>
      </c>
      <c r="E189" s="3"/>
      <c r="F189" s="3" t="s">
        <v>114</v>
      </c>
      <c r="G189" s="182">
        <v>0</v>
      </c>
      <c r="H189" s="182">
        <v>8.1999999999999998E-4</v>
      </c>
      <c r="I189" s="182">
        <v>0</v>
      </c>
      <c r="J189" s="3"/>
      <c r="K189" s="3" t="s">
        <v>206</v>
      </c>
      <c r="L189" s="182">
        <v>5.2741999999999997E-2</v>
      </c>
      <c r="M189" s="182">
        <v>3.6232750000000001E-2</v>
      </c>
      <c r="N189" s="182">
        <v>6.6262399999999994E-3</v>
      </c>
    </row>
    <row r="190" spans="1:14" x14ac:dyDescent="0.35">
      <c r="A190" s="3" t="s">
        <v>167</v>
      </c>
      <c r="B190" s="17">
        <v>0</v>
      </c>
      <c r="C190" s="17">
        <v>0</v>
      </c>
      <c r="D190" s="17">
        <v>0</v>
      </c>
      <c r="E190" s="3"/>
      <c r="F190" s="3" t="s">
        <v>115</v>
      </c>
      <c r="G190" s="182">
        <v>0</v>
      </c>
      <c r="H190" s="182">
        <v>0</v>
      </c>
      <c r="I190" s="182">
        <v>0</v>
      </c>
      <c r="J190" s="3"/>
      <c r="K190" s="3" t="s">
        <v>31</v>
      </c>
      <c r="L190" s="182">
        <v>4.9943299999999999E-3</v>
      </c>
      <c r="M190" s="182">
        <v>2.6368000000000003E-3</v>
      </c>
      <c r="N190" s="182">
        <v>5.4460000000000003E-3</v>
      </c>
    </row>
    <row r="191" spans="1:14" x14ac:dyDescent="0.35">
      <c r="A191" s="3" t="s">
        <v>168</v>
      </c>
      <c r="B191" s="17">
        <v>1.4999999999999999E-4</v>
      </c>
      <c r="C191" s="17">
        <v>4.0000000000000002E-4</v>
      </c>
      <c r="D191" s="17">
        <v>0</v>
      </c>
      <c r="E191" s="3"/>
      <c r="F191" s="3" t="s">
        <v>117</v>
      </c>
      <c r="G191" s="182">
        <v>0</v>
      </c>
      <c r="H191" s="182">
        <v>3.6999999999999999E-4</v>
      </c>
      <c r="I191" s="182">
        <v>0</v>
      </c>
      <c r="J191" s="3"/>
      <c r="K191" s="3" t="s">
        <v>24</v>
      </c>
      <c r="L191" s="182">
        <v>8.5813600000000014E-3</v>
      </c>
      <c r="M191" s="182">
        <v>3.2511189999999995E-2</v>
      </c>
      <c r="N191" s="182">
        <v>5.3133699999999996E-3</v>
      </c>
    </row>
    <row r="192" spans="1:14" x14ac:dyDescent="0.35">
      <c r="A192" s="3" t="s">
        <v>169</v>
      </c>
      <c r="B192" s="17">
        <v>9.4017530000000002E-2</v>
      </c>
      <c r="C192" s="17">
        <v>3.2481369999999996E-2</v>
      </c>
      <c r="D192" s="17">
        <v>0</v>
      </c>
      <c r="E192" s="3"/>
      <c r="F192" s="3" t="s">
        <v>118</v>
      </c>
      <c r="G192" s="182">
        <v>0</v>
      </c>
      <c r="H192" s="182">
        <v>0</v>
      </c>
      <c r="I192" s="182">
        <v>0</v>
      </c>
      <c r="J192" s="3"/>
      <c r="K192" s="3" t="s">
        <v>244</v>
      </c>
      <c r="L192" s="182">
        <v>7.1306869999999994E-2</v>
      </c>
      <c r="M192" s="182">
        <v>2.3035E-3</v>
      </c>
      <c r="N192" s="182">
        <v>5.2969999999999996E-3</v>
      </c>
    </row>
    <row r="193" spans="1:14" x14ac:dyDescent="0.35">
      <c r="A193" s="3" t="s">
        <v>170</v>
      </c>
      <c r="B193" s="17">
        <v>2.9957859999999999E-2</v>
      </c>
      <c r="C193" s="17">
        <v>8.6636700000000001E-3</v>
      </c>
      <c r="D193" s="17">
        <v>0</v>
      </c>
      <c r="E193" s="3"/>
      <c r="F193" s="3" t="s">
        <v>119</v>
      </c>
      <c r="G193" s="182">
        <v>0</v>
      </c>
      <c r="H193" s="182">
        <v>0</v>
      </c>
      <c r="I193" s="182">
        <v>0</v>
      </c>
      <c r="J193" s="3"/>
      <c r="K193" s="3" t="s">
        <v>225</v>
      </c>
      <c r="L193" s="182">
        <v>1.8E-3</v>
      </c>
      <c r="M193" s="182">
        <v>2.5964999999999998E-2</v>
      </c>
      <c r="N193" s="182">
        <v>5.1999999999999998E-3</v>
      </c>
    </row>
    <row r="194" spans="1:14" x14ac:dyDescent="0.35">
      <c r="A194" s="3" t="s">
        <v>174</v>
      </c>
      <c r="B194" s="17">
        <v>1.8857799999999999E-3</v>
      </c>
      <c r="C194" s="17">
        <v>5.3782700000000001E-3</v>
      </c>
      <c r="D194" s="17">
        <v>0</v>
      </c>
      <c r="E194" s="3"/>
      <c r="F194" s="3" t="s">
        <v>120</v>
      </c>
      <c r="G194" s="182">
        <v>0</v>
      </c>
      <c r="H194" s="182">
        <v>0.10867542999999999</v>
      </c>
      <c r="I194" s="182">
        <v>0</v>
      </c>
      <c r="J194" s="3"/>
      <c r="K194" s="3" t="s">
        <v>261</v>
      </c>
      <c r="L194" s="182">
        <v>2.9999999999999997E-4</v>
      </c>
      <c r="M194" s="182">
        <v>0</v>
      </c>
      <c r="N194" s="182">
        <v>4.7999999999999996E-3</v>
      </c>
    </row>
    <row r="195" spans="1:14" x14ac:dyDescent="0.35">
      <c r="A195" s="3" t="s">
        <v>177</v>
      </c>
      <c r="B195" s="17">
        <v>0.10836016</v>
      </c>
      <c r="C195" s="17">
        <v>6.1130999999999989E-4</v>
      </c>
      <c r="D195" s="17">
        <v>0</v>
      </c>
      <c r="E195" s="3"/>
      <c r="F195" s="3" t="s">
        <v>121</v>
      </c>
      <c r="G195" s="182">
        <v>0</v>
      </c>
      <c r="H195" s="182">
        <v>0</v>
      </c>
      <c r="I195" s="182">
        <v>0</v>
      </c>
      <c r="J195" s="3"/>
      <c r="K195" s="3" t="s">
        <v>40</v>
      </c>
      <c r="L195" s="182">
        <v>5.1624999999999997E-2</v>
      </c>
      <c r="M195" s="182">
        <v>3.5642E-2</v>
      </c>
      <c r="N195" s="182">
        <v>4.7194999999999997E-3</v>
      </c>
    </row>
    <row r="196" spans="1:14" x14ac:dyDescent="0.35">
      <c r="A196" s="3" t="s">
        <v>178</v>
      </c>
      <c r="B196" s="17">
        <v>0</v>
      </c>
      <c r="C196" s="17">
        <v>0</v>
      </c>
      <c r="D196" s="17">
        <v>0</v>
      </c>
      <c r="E196" s="3"/>
      <c r="F196" s="3" t="s">
        <v>122</v>
      </c>
      <c r="G196" s="182">
        <v>1.5E-5</v>
      </c>
      <c r="H196" s="182">
        <v>4.8000000000000001E-4</v>
      </c>
      <c r="I196" s="182">
        <v>0</v>
      </c>
      <c r="J196" s="3"/>
      <c r="K196" s="3" t="s">
        <v>74</v>
      </c>
      <c r="L196" s="182">
        <v>1.4203378600000001</v>
      </c>
      <c r="M196" s="182">
        <v>8.1999999999999998E-4</v>
      </c>
      <c r="N196" s="182">
        <v>4.5599999999999998E-3</v>
      </c>
    </row>
    <row r="197" spans="1:14" x14ac:dyDescent="0.35">
      <c r="A197" s="3" t="s">
        <v>180</v>
      </c>
      <c r="B197" s="17">
        <v>0</v>
      </c>
      <c r="C197" s="17">
        <v>0</v>
      </c>
      <c r="D197" s="17">
        <v>0</v>
      </c>
      <c r="E197" s="3"/>
      <c r="F197" s="3" t="s">
        <v>124</v>
      </c>
      <c r="G197" s="182">
        <v>0</v>
      </c>
      <c r="H197" s="182">
        <v>7.4999999999999993E-5</v>
      </c>
      <c r="I197" s="182">
        <v>0</v>
      </c>
      <c r="J197" s="3"/>
      <c r="K197" s="3" t="s">
        <v>248</v>
      </c>
      <c r="L197" s="182">
        <v>1.3167E-2</v>
      </c>
      <c r="M197" s="182">
        <v>7.4299999999999995E-4</v>
      </c>
      <c r="N197" s="182">
        <v>3.4780000000000002E-3</v>
      </c>
    </row>
    <row r="198" spans="1:14" x14ac:dyDescent="0.35">
      <c r="A198" s="3" t="s">
        <v>181</v>
      </c>
      <c r="B198" s="17">
        <v>0.58101999999999998</v>
      </c>
      <c r="C198" s="17">
        <v>0.15</v>
      </c>
      <c r="D198" s="17">
        <v>0</v>
      </c>
      <c r="E198" s="3"/>
      <c r="F198" s="3" t="s">
        <v>128</v>
      </c>
      <c r="G198" s="182">
        <v>1.5813999999999997E-4</v>
      </c>
      <c r="H198" s="182">
        <v>4.6806E-3</v>
      </c>
      <c r="I198" s="182">
        <v>0</v>
      </c>
      <c r="J198" s="3"/>
      <c r="K198" s="3" t="s">
        <v>102</v>
      </c>
      <c r="L198" s="182">
        <v>0</v>
      </c>
      <c r="M198" s="182">
        <v>0</v>
      </c>
      <c r="N198" s="182">
        <v>3.4334999999999999E-3</v>
      </c>
    </row>
    <row r="199" spans="1:14" x14ac:dyDescent="0.35">
      <c r="A199" s="3" t="s">
        <v>183</v>
      </c>
      <c r="B199" s="17">
        <v>0</v>
      </c>
      <c r="C199" s="17">
        <v>0</v>
      </c>
      <c r="D199" s="17">
        <v>0</v>
      </c>
      <c r="E199" s="3"/>
      <c r="F199" s="3" t="s">
        <v>129</v>
      </c>
      <c r="G199" s="182">
        <v>0</v>
      </c>
      <c r="H199" s="182">
        <v>0</v>
      </c>
      <c r="I199" s="182">
        <v>0</v>
      </c>
      <c r="J199" s="3"/>
      <c r="K199" s="3" t="s">
        <v>245</v>
      </c>
      <c r="L199" s="182">
        <v>1.76651E-3</v>
      </c>
      <c r="M199" s="182">
        <v>1.1869600000000001E-3</v>
      </c>
      <c r="N199" s="182">
        <v>2.1020000000000001E-3</v>
      </c>
    </row>
    <row r="200" spans="1:14" x14ac:dyDescent="0.35">
      <c r="A200" s="3" t="s">
        <v>184</v>
      </c>
      <c r="B200" s="17">
        <v>0</v>
      </c>
      <c r="C200" s="17">
        <v>0</v>
      </c>
      <c r="D200" s="17">
        <v>0</v>
      </c>
      <c r="E200" s="3"/>
      <c r="F200" s="3" t="s">
        <v>131</v>
      </c>
      <c r="G200" s="182">
        <v>0</v>
      </c>
      <c r="H200" s="182">
        <v>0</v>
      </c>
      <c r="I200" s="182">
        <v>0</v>
      </c>
      <c r="J200" s="3"/>
      <c r="K200" s="3" t="s">
        <v>184</v>
      </c>
      <c r="L200" s="182">
        <v>0.25986782999999997</v>
      </c>
      <c r="M200" s="182">
        <v>2.2901619999999998E-2</v>
      </c>
      <c r="N200" s="182">
        <v>2.0032000000000001E-3</v>
      </c>
    </row>
    <row r="201" spans="1:14" x14ac:dyDescent="0.35">
      <c r="A201" s="3" t="s">
        <v>185</v>
      </c>
      <c r="B201" s="17">
        <v>0.96436069999999996</v>
      </c>
      <c r="C201" s="17">
        <v>0.52333700000000005</v>
      </c>
      <c r="D201" s="17">
        <v>0</v>
      </c>
      <c r="E201" s="3"/>
      <c r="F201" s="3" t="s">
        <v>132</v>
      </c>
      <c r="G201" s="182">
        <v>0</v>
      </c>
      <c r="H201" s="182">
        <v>0</v>
      </c>
      <c r="I201" s="182">
        <v>0</v>
      </c>
      <c r="J201" s="3"/>
      <c r="K201" s="3" t="s">
        <v>141</v>
      </c>
      <c r="L201" s="182">
        <v>7.1279999999999996E-2</v>
      </c>
      <c r="M201" s="182">
        <v>2.0799999999999999E-4</v>
      </c>
      <c r="N201" s="182">
        <v>1.9719E-3</v>
      </c>
    </row>
    <row r="202" spans="1:14" x14ac:dyDescent="0.35">
      <c r="A202" s="3" t="s">
        <v>186</v>
      </c>
      <c r="B202" s="17">
        <v>0</v>
      </c>
      <c r="C202" s="17">
        <v>0</v>
      </c>
      <c r="D202" s="17">
        <v>0</v>
      </c>
      <c r="E202" s="3"/>
      <c r="F202" s="3" t="s">
        <v>136</v>
      </c>
      <c r="G202" s="182">
        <v>3.4400000000000001E-4</v>
      </c>
      <c r="H202" s="182">
        <v>0.16198991000000001</v>
      </c>
      <c r="I202" s="182">
        <v>0</v>
      </c>
      <c r="J202" s="3"/>
      <c r="K202" s="3" t="s">
        <v>180</v>
      </c>
      <c r="L202" s="182">
        <v>3.6702979999999998</v>
      </c>
      <c r="M202" s="182">
        <v>5.1145000000000003E-2</v>
      </c>
      <c r="N202" s="182">
        <v>1.15E-3</v>
      </c>
    </row>
    <row r="203" spans="1:14" x14ac:dyDescent="0.35">
      <c r="A203" s="3" t="s">
        <v>187</v>
      </c>
      <c r="B203" s="17">
        <v>0</v>
      </c>
      <c r="C203" s="17">
        <v>0</v>
      </c>
      <c r="D203" s="17">
        <v>0</v>
      </c>
      <c r="E203" s="3"/>
      <c r="F203" s="3" t="s">
        <v>137</v>
      </c>
      <c r="G203" s="182">
        <v>4.2000000000000002E-4</v>
      </c>
      <c r="H203" s="182">
        <v>2.7700000000000001E-4</v>
      </c>
      <c r="I203" s="182">
        <v>0</v>
      </c>
      <c r="J203" s="3"/>
      <c r="K203" s="3" t="s">
        <v>111</v>
      </c>
      <c r="L203" s="182">
        <v>0</v>
      </c>
      <c r="M203" s="182">
        <v>0</v>
      </c>
      <c r="N203" s="182">
        <v>1.1269100000000001E-3</v>
      </c>
    </row>
    <row r="204" spans="1:14" x14ac:dyDescent="0.35">
      <c r="A204" s="3" t="s">
        <v>188</v>
      </c>
      <c r="B204" s="17">
        <v>0</v>
      </c>
      <c r="C204" s="17">
        <v>0</v>
      </c>
      <c r="D204" s="17">
        <v>0</v>
      </c>
      <c r="E204" s="3"/>
      <c r="F204" s="3" t="s">
        <v>139</v>
      </c>
      <c r="G204" s="182">
        <v>0</v>
      </c>
      <c r="H204" s="182">
        <v>0</v>
      </c>
      <c r="I204" s="182">
        <v>0</v>
      </c>
      <c r="J204" s="3"/>
      <c r="K204" s="3" t="s">
        <v>63</v>
      </c>
      <c r="L204" s="182">
        <v>5.5079999999999999E-3</v>
      </c>
      <c r="M204" s="182">
        <v>7.3999999999999999E-4</v>
      </c>
      <c r="N204" s="182">
        <v>5.9999999999999995E-4</v>
      </c>
    </row>
    <row r="205" spans="1:14" x14ac:dyDescent="0.35">
      <c r="A205" s="3" t="s">
        <v>189</v>
      </c>
      <c r="B205" s="17">
        <v>0</v>
      </c>
      <c r="C205" s="17">
        <v>0</v>
      </c>
      <c r="D205" s="17">
        <v>0</v>
      </c>
      <c r="E205" s="3"/>
      <c r="F205" s="3" t="s">
        <v>141</v>
      </c>
      <c r="G205" s="182">
        <v>0</v>
      </c>
      <c r="H205" s="182">
        <v>5.0000000000000004E-6</v>
      </c>
      <c r="I205" s="182">
        <v>0</v>
      </c>
      <c r="J205" s="3"/>
      <c r="K205" s="3" t="s">
        <v>177</v>
      </c>
      <c r="L205" s="182">
        <v>0</v>
      </c>
      <c r="M205" s="182">
        <v>0</v>
      </c>
      <c r="N205" s="182">
        <v>4.0000000000000002E-4</v>
      </c>
    </row>
    <row r="206" spans="1:14" x14ac:dyDescent="0.35">
      <c r="A206" s="3" t="s">
        <v>190</v>
      </c>
      <c r="B206" s="17">
        <v>0.28112734</v>
      </c>
      <c r="C206" s="17">
        <v>8.6338200000000004E-3</v>
      </c>
      <c r="D206" s="17">
        <v>0</v>
      </c>
      <c r="E206" s="3"/>
      <c r="F206" s="3" t="s">
        <v>150</v>
      </c>
      <c r="G206" s="182">
        <v>3.2000000000000003E-4</v>
      </c>
      <c r="H206" s="182">
        <v>7.1875000000000003E-3</v>
      </c>
      <c r="I206" s="182">
        <v>0</v>
      </c>
      <c r="J206" s="3"/>
      <c r="K206" s="3" t="s">
        <v>59</v>
      </c>
      <c r="L206" s="182">
        <v>2.0000000000000002E-5</v>
      </c>
      <c r="M206" s="182">
        <v>3.8406899999999999E-3</v>
      </c>
      <c r="N206" s="182">
        <v>3.4620999999999995E-4</v>
      </c>
    </row>
    <row r="207" spans="1:14" x14ac:dyDescent="0.35">
      <c r="A207" s="3" t="s">
        <v>191</v>
      </c>
      <c r="B207" s="17">
        <v>0</v>
      </c>
      <c r="C207" s="17">
        <v>0</v>
      </c>
      <c r="D207" s="17">
        <v>0</v>
      </c>
      <c r="E207" s="3"/>
      <c r="F207" s="3" t="s">
        <v>152</v>
      </c>
      <c r="G207" s="182">
        <v>0</v>
      </c>
      <c r="H207" s="182">
        <v>0</v>
      </c>
      <c r="I207" s="182">
        <v>0</v>
      </c>
      <c r="J207" s="3"/>
      <c r="K207" s="3" t="s">
        <v>71</v>
      </c>
      <c r="L207" s="182">
        <v>5.2130839999999998E-2</v>
      </c>
      <c r="M207" s="182">
        <v>3.8000000000000002E-4</v>
      </c>
      <c r="N207" s="182">
        <v>2.4000000000000001E-4</v>
      </c>
    </row>
    <row r="208" spans="1:14" x14ac:dyDescent="0.35">
      <c r="A208" s="3" t="s">
        <v>192</v>
      </c>
      <c r="B208" s="17">
        <v>0</v>
      </c>
      <c r="C208" s="17">
        <v>0</v>
      </c>
      <c r="D208" s="17">
        <v>0</v>
      </c>
      <c r="E208" s="3"/>
      <c r="F208" s="3" t="s">
        <v>153</v>
      </c>
      <c r="G208" s="182">
        <v>0</v>
      </c>
      <c r="H208" s="182">
        <v>0</v>
      </c>
      <c r="I208" s="182">
        <v>0</v>
      </c>
      <c r="J208" s="3"/>
      <c r="K208" s="3" t="s">
        <v>67</v>
      </c>
      <c r="L208" s="182">
        <v>7.4999999999999993E-5</v>
      </c>
      <c r="M208" s="182">
        <v>0</v>
      </c>
      <c r="N208" s="182">
        <v>2.2000000000000001E-4</v>
      </c>
    </row>
    <row r="209" spans="1:14" x14ac:dyDescent="0.35">
      <c r="A209" s="3" t="s">
        <v>193</v>
      </c>
      <c r="B209" s="17">
        <v>0</v>
      </c>
      <c r="C209" s="17">
        <v>0</v>
      </c>
      <c r="D209" s="17">
        <v>0</v>
      </c>
      <c r="E209" s="3"/>
      <c r="F209" s="3" t="s">
        <v>155</v>
      </c>
      <c r="G209" s="182">
        <v>0</v>
      </c>
      <c r="H209" s="182">
        <v>0</v>
      </c>
      <c r="I209" s="182">
        <v>0</v>
      </c>
      <c r="J209" s="3"/>
      <c r="K209" s="3" t="s">
        <v>163</v>
      </c>
      <c r="L209" s="182">
        <v>0</v>
      </c>
      <c r="M209" s="182">
        <v>0</v>
      </c>
      <c r="N209" s="182">
        <v>2.05E-4</v>
      </c>
    </row>
    <row r="210" spans="1:14" x14ac:dyDescent="0.35">
      <c r="A210" s="3" t="s">
        <v>194</v>
      </c>
      <c r="B210" s="17">
        <v>1.5756079999999999E-2</v>
      </c>
      <c r="C210" s="17">
        <v>0</v>
      </c>
      <c r="D210" s="17">
        <v>0</v>
      </c>
      <c r="E210" s="3"/>
      <c r="F210" s="3" t="s">
        <v>156</v>
      </c>
      <c r="G210" s="182">
        <v>0</v>
      </c>
      <c r="H210" s="182">
        <v>0</v>
      </c>
      <c r="I210" s="182">
        <v>0</v>
      </c>
      <c r="J210" s="3"/>
      <c r="K210" s="3" t="s">
        <v>246</v>
      </c>
      <c r="L210" s="182">
        <v>0</v>
      </c>
      <c r="M210" s="182">
        <v>0</v>
      </c>
      <c r="N210" s="182">
        <v>2.05E-4</v>
      </c>
    </row>
    <row r="211" spans="1:14" x14ac:dyDescent="0.35">
      <c r="A211" s="3" t="s">
        <v>195</v>
      </c>
      <c r="B211" s="17">
        <v>4.9066849999999995E-2</v>
      </c>
      <c r="C211" s="17">
        <v>0</v>
      </c>
      <c r="D211" s="17">
        <v>0</v>
      </c>
      <c r="E211" s="3"/>
      <c r="F211" s="3" t="s">
        <v>157</v>
      </c>
      <c r="G211" s="182">
        <v>2.2130000000000001E-3</v>
      </c>
      <c r="H211" s="182">
        <v>0</v>
      </c>
      <c r="I211" s="182">
        <v>0</v>
      </c>
      <c r="J211" s="3"/>
      <c r="K211" s="3" t="s">
        <v>58</v>
      </c>
      <c r="L211" s="182">
        <v>5.0000000000000002E-5</v>
      </c>
      <c r="M211" s="182">
        <v>2.0000000000000001E-4</v>
      </c>
      <c r="N211" s="182">
        <v>2.0000000000000001E-4</v>
      </c>
    </row>
    <row r="212" spans="1:14" x14ac:dyDescent="0.35">
      <c r="A212" s="3" t="s">
        <v>196</v>
      </c>
      <c r="B212" s="17">
        <v>0.52295009000000003</v>
      </c>
      <c r="C212" s="17">
        <v>1.40767515</v>
      </c>
      <c r="D212" s="17">
        <v>0</v>
      </c>
      <c r="E212" s="3"/>
      <c r="F212" s="3" t="s">
        <v>158</v>
      </c>
      <c r="G212" s="182">
        <v>0</v>
      </c>
      <c r="H212" s="182">
        <v>0</v>
      </c>
      <c r="I212" s="182">
        <v>0</v>
      </c>
      <c r="J212" s="3"/>
      <c r="K212" s="3" t="s">
        <v>45</v>
      </c>
      <c r="L212" s="182">
        <v>0</v>
      </c>
      <c r="M212" s="182">
        <v>2.3999999999999998E-3</v>
      </c>
      <c r="N212" s="182">
        <v>1.2195E-4</v>
      </c>
    </row>
    <row r="213" spans="1:14" x14ac:dyDescent="0.35">
      <c r="A213" s="3" t="s">
        <v>198</v>
      </c>
      <c r="B213" s="17">
        <v>0.19281962</v>
      </c>
      <c r="C213" s="17">
        <v>0.13066448999999999</v>
      </c>
      <c r="D213" s="17">
        <v>0</v>
      </c>
      <c r="E213" s="3"/>
      <c r="F213" s="3" t="s">
        <v>159</v>
      </c>
      <c r="G213" s="182">
        <v>0</v>
      </c>
      <c r="H213" s="182">
        <v>0</v>
      </c>
      <c r="I213" s="182">
        <v>0</v>
      </c>
      <c r="J213" s="3"/>
      <c r="K213" s="3" t="s">
        <v>93</v>
      </c>
      <c r="L213" s="182">
        <v>0</v>
      </c>
      <c r="M213" s="182">
        <v>0.29763365000000003</v>
      </c>
      <c r="N213" s="182">
        <v>7.7000000000000001E-5</v>
      </c>
    </row>
    <row r="214" spans="1:14" x14ac:dyDescent="0.35">
      <c r="A214" s="3" t="s">
        <v>199</v>
      </c>
      <c r="B214" s="17">
        <v>0.19605520000000001</v>
      </c>
      <c r="C214" s="17">
        <v>0.10928230999999999</v>
      </c>
      <c r="D214" s="17">
        <v>0</v>
      </c>
      <c r="E214" s="3"/>
      <c r="F214" s="3" t="s">
        <v>161</v>
      </c>
      <c r="G214" s="182">
        <v>0</v>
      </c>
      <c r="H214" s="182">
        <v>0</v>
      </c>
      <c r="I214" s="182">
        <v>0</v>
      </c>
      <c r="J214" s="3"/>
      <c r="K214" s="3" t="s">
        <v>255</v>
      </c>
      <c r="L214" s="182">
        <v>4.4999999999999999E-4</v>
      </c>
      <c r="M214" s="182">
        <v>1.8695929999999999E-2</v>
      </c>
      <c r="N214" s="182">
        <v>7.3999999999999996E-5</v>
      </c>
    </row>
    <row r="215" spans="1:14" x14ac:dyDescent="0.35">
      <c r="A215" s="3" t="s">
        <v>200</v>
      </c>
      <c r="B215" s="17">
        <v>0.11893171000000001</v>
      </c>
      <c r="C215" s="17">
        <v>3.47671E-3</v>
      </c>
      <c r="D215" s="17">
        <v>0</v>
      </c>
      <c r="E215" s="3"/>
      <c r="F215" s="3" t="s">
        <v>162</v>
      </c>
      <c r="G215" s="182">
        <v>0</v>
      </c>
      <c r="H215" s="182">
        <v>4.0000000000000002E-4</v>
      </c>
      <c r="I215" s="182">
        <v>0</v>
      </c>
      <c r="J215" s="3"/>
      <c r="K215" s="3" t="s">
        <v>17</v>
      </c>
      <c r="L215" s="182">
        <v>6.7999999999999999E-5</v>
      </c>
      <c r="M215" s="182">
        <v>0</v>
      </c>
      <c r="N215" s="182">
        <v>6.798000000000001E-5</v>
      </c>
    </row>
    <row r="216" spans="1:14" x14ac:dyDescent="0.35">
      <c r="A216" s="3" t="s">
        <v>202</v>
      </c>
      <c r="B216" s="17">
        <v>0.38717265000000001</v>
      </c>
      <c r="C216" s="17">
        <v>0.12695798999999999</v>
      </c>
      <c r="D216" s="17">
        <v>0</v>
      </c>
      <c r="E216" s="3"/>
      <c r="F216" s="3" t="s">
        <v>163</v>
      </c>
      <c r="G216" s="182">
        <v>0</v>
      </c>
      <c r="H216" s="182">
        <v>0</v>
      </c>
      <c r="I216" s="182">
        <v>0</v>
      </c>
      <c r="J216" s="3"/>
      <c r="K216" s="3" t="s">
        <v>13</v>
      </c>
      <c r="L216" s="182">
        <v>0</v>
      </c>
      <c r="M216" s="182">
        <v>0</v>
      </c>
      <c r="N216" s="182">
        <v>4.0000000000000003E-5</v>
      </c>
    </row>
    <row r="217" spans="1:14" x14ac:dyDescent="0.35">
      <c r="A217" s="3" t="s">
        <v>204</v>
      </c>
      <c r="B217" s="17">
        <v>0</v>
      </c>
      <c r="C217" s="17">
        <v>2.953909E-2</v>
      </c>
      <c r="D217" s="17">
        <v>0</v>
      </c>
      <c r="E217" s="3"/>
      <c r="F217" s="3" t="s">
        <v>164</v>
      </c>
      <c r="G217" s="182">
        <v>5.0000000000000002E-5</v>
      </c>
      <c r="H217" s="182">
        <v>0</v>
      </c>
      <c r="I217" s="182">
        <v>0</v>
      </c>
      <c r="J217" s="3"/>
      <c r="K217" s="3" t="s">
        <v>55</v>
      </c>
      <c r="L217" s="182">
        <v>0</v>
      </c>
      <c r="M217" s="182">
        <v>0</v>
      </c>
      <c r="N217" s="182">
        <v>2.0420000000000001E-5</v>
      </c>
    </row>
    <row r="218" spans="1:14" x14ac:dyDescent="0.35">
      <c r="A218" s="3" t="s">
        <v>205</v>
      </c>
      <c r="B218" s="17">
        <v>2.9170199999999998E-3</v>
      </c>
      <c r="C218" s="17">
        <v>1.7500000000000002E-2</v>
      </c>
      <c r="D218" s="17">
        <v>0</v>
      </c>
      <c r="E218" s="3"/>
      <c r="F218" s="3" t="s">
        <v>166</v>
      </c>
      <c r="G218" s="182">
        <v>0</v>
      </c>
      <c r="H218" s="182">
        <v>0</v>
      </c>
      <c r="I218" s="182">
        <v>0</v>
      </c>
      <c r="J218" s="3"/>
      <c r="K218" s="3" t="s">
        <v>14</v>
      </c>
      <c r="L218" s="182">
        <v>8.6504999999999991E-4</v>
      </c>
      <c r="M218" s="182">
        <v>7.6050000000000006E-2</v>
      </c>
      <c r="N218" s="182">
        <v>0</v>
      </c>
    </row>
    <row r="219" spans="1:14" x14ac:dyDescent="0.35">
      <c r="A219" s="3" t="s">
        <v>206</v>
      </c>
      <c r="B219" s="17">
        <v>0</v>
      </c>
      <c r="C219" s="17">
        <v>0</v>
      </c>
      <c r="D219" s="17">
        <v>0</v>
      </c>
      <c r="E219" s="3"/>
      <c r="F219" s="3" t="s">
        <v>167</v>
      </c>
      <c r="G219" s="182">
        <v>0</v>
      </c>
      <c r="H219" s="182">
        <v>0</v>
      </c>
      <c r="I219" s="182">
        <v>0</v>
      </c>
      <c r="J219" s="3"/>
      <c r="K219" s="3" t="s">
        <v>18</v>
      </c>
      <c r="L219" s="182">
        <v>1.3595999999999999E-3</v>
      </c>
      <c r="M219" s="182">
        <v>0.10744165</v>
      </c>
      <c r="N219" s="182">
        <v>0</v>
      </c>
    </row>
    <row r="220" spans="1:14" x14ac:dyDescent="0.35">
      <c r="A220" s="3" t="s">
        <v>207</v>
      </c>
      <c r="B220" s="17">
        <v>4.9839899999999998E-3</v>
      </c>
      <c r="C220" s="17">
        <v>2.3512099999999998E-3</v>
      </c>
      <c r="D220" s="17">
        <v>0</v>
      </c>
      <c r="E220" s="3"/>
      <c r="F220" s="3" t="s">
        <v>168</v>
      </c>
      <c r="G220" s="182">
        <v>0</v>
      </c>
      <c r="H220" s="182">
        <v>0</v>
      </c>
      <c r="I220" s="182">
        <v>0</v>
      </c>
      <c r="J220" s="3"/>
      <c r="K220" s="3" t="s">
        <v>29</v>
      </c>
      <c r="L220" s="182">
        <v>0</v>
      </c>
      <c r="M220" s="182">
        <v>0</v>
      </c>
      <c r="N220" s="182">
        <v>0</v>
      </c>
    </row>
    <row r="221" spans="1:14" x14ac:dyDescent="0.35">
      <c r="A221" s="3" t="s">
        <v>209</v>
      </c>
      <c r="B221" s="17">
        <v>0</v>
      </c>
      <c r="C221" s="17">
        <v>1.1756E-3</v>
      </c>
      <c r="D221" s="17">
        <v>0</v>
      </c>
      <c r="E221" s="3"/>
      <c r="F221" s="3" t="s">
        <v>177</v>
      </c>
      <c r="G221" s="182">
        <v>0</v>
      </c>
      <c r="H221" s="182">
        <v>0</v>
      </c>
      <c r="I221" s="182">
        <v>0</v>
      </c>
      <c r="J221" s="3"/>
      <c r="K221" s="3" t="s">
        <v>41</v>
      </c>
      <c r="L221" s="182">
        <v>0</v>
      </c>
      <c r="M221" s="182">
        <v>0</v>
      </c>
      <c r="N221" s="182">
        <v>0</v>
      </c>
    </row>
    <row r="222" spans="1:14" x14ac:dyDescent="0.35">
      <c r="A222" s="3" t="s">
        <v>210</v>
      </c>
      <c r="B222" s="17">
        <v>3.1918000000000002E-2</v>
      </c>
      <c r="C222" s="17">
        <v>48.320599739999999</v>
      </c>
      <c r="D222" s="17">
        <v>0</v>
      </c>
      <c r="E222" s="3"/>
      <c r="F222" s="3" t="s">
        <v>178</v>
      </c>
      <c r="G222" s="182">
        <v>0</v>
      </c>
      <c r="H222" s="182">
        <v>0</v>
      </c>
      <c r="I222" s="182">
        <v>0</v>
      </c>
      <c r="J222" s="3"/>
      <c r="K222" s="3" t="s">
        <v>43</v>
      </c>
      <c r="L222" s="182">
        <v>0.84826000000000001</v>
      </c>
      <c r="M222" s="182">
        <v>0</v>
      </c>
      <c r="N222" s="182">
        <v>0</v>
      </c>
    </row>
    <row r="223" spans="1:14" x14ac:dyDescent="0.35">
      <c r="A223" s="3" t="s">
        <v>211</v>
      </c>
      <c r="B223" s="17">
        <v>5.7368000000000002E-2</v>
      </c>
      <c r="C223" s="17">
        <v>0.15085999999999999</v>
      </c>
      <c r="D223" s="17">
        <v>0</v>
      </c>
      <c r="E223" s="3"/>
      <c r="F223" s="3" t="s">
        <v>181</v>
      </c>
      <c r="G223" s="182">
        <v>1.8976840000000002E-2</v>
      </c>
      <c r="H223" s="182">
        <v>0</v>
      </c>
      <c r="I223" s="182">
        <v>0</v>
      </c>
      <c r="J223" s="3"/>
      <c r="K223" s="3" t="s">
        <v>44</v>
      </c>
      <c r="L223" s="182">
        <v>0</v>
      </c>
      <c r="M223" s="182">
        <v>0</v>
      </c>
      <c r="N223" s="182">
        <v>0</v>
      </c>
    </row>
    <row r="224" spans="1:14" x14ac:dyDescent="0.35">
      <c r="A224" s="3" t="s">
        <v>212</v>
      </c>
      <c r="B224" s="17">
        <v>0.36208593</v>
      </c>
      <c r="C224" s="17">
        <v>8.2972100000000007E-2</v>
      </c>
      <c r="D224" s="17">
        <v>0</v>
      </c>
      <c r="E224" s="3"/>
      <c r="F224" s="3" t="s">
        <v>183</v>
      </c>
      <c r="G224" s="182">
        <v>0</v>
      </c>
      <c r="H224" s="182">
        <v>0</v>
      </c>
      <c r="I224" s="182">
        <v>0</v>
      </c>
      <c r="J224" s="3"/>
      <c r="K224" s="3" t="s">
        <v>70</v>
      </c>
      <c r="L224" s="182">
        <v>0</v>
      </c>
      <c r="M224" s="182">
        <v>1.4113000000000001E-2</v>
      </c>
      <c r="N224" s="182">
        <v>0</v>
      </c>
    </row>
    <row r="225" spans="1:14" x14ac:dyDescent="0.35">
      <c r="A225" s="3" t="s">
        <v>213</v>
      </c>
      <c r="B225" s="17">
        <v>0.17829982</v>
      </c>
      <c r="C225" s="17">
        <v>2.3735259999999998E-2</v>
      </c>
      <c r="D225" s="17">
        <v>0</v>
      </c>
      <c r="E225" s="3"/>
      <c r="F225" s="3" t="s">
        <v>184</v>
      </c>
      <c r="G225" s="182">
        <v>0</v>
      </c>
      <c r="H225" s="182">
        <v>0</v>
      </c>
      <c r="I225" s="182">
        <v>0</v>
      </c>
      <c r="J225" s="3"/>
      <c r="K225" s="3" t="s">
        <v>76</v>
      </c>
      <c r="L225" s="182">
        <v>8.9800000000000005E-2</v>
      </c>
      <c r="M225" s="182">
        <v>2.1764869999999998</v>
      </c>
      <c r="N225" s="182">
        <v>0</v>
      </c>
    </row>
    <row r="226" spans="1:14" x14ac:dyDescent="0.35">
      <c r="A226" s="3" t="s">
        <v>214</v>
      </c>
      <c r="B226" s="17">
        <v>0</v>
      </c>
      <c r="C226" s="17">
        <v>0.09</v>
      </c>
      <c r="D226" s="17">
        <v>0</v>
      </c>
      <c r="E226" s="3"/>
      <c r="F226" s="3" t="s">
        <v>185</v>
      </c>
      <c r="G226" s="182">
        <v>0</v>
      </c>
      <c r="H226" s="182">
        <v>5.6226399999999999E-3</v>
      </c>
      <c r="I226" s="182">
        <v>0</v>
      </c>
      <c r="J226" s="3"/>
      <c r="K226" s="3" t="s">
        <v>78</v>
      </c>
      <c r="L226" s="182">
        <v>0</v>
      </c>
      <c r="M226" s="182">
        <v>0</v>
      </c>
      <c r="N226" s="182">
        <v>0</v>
      </c>
    </row>
    <row r="227" spans="1:14" x14ac:dyDescent="0.35">
      <c r="A227" s="3" t="s">
        <v>215</v>
      </c>
      <c r="B227" s="17">
        <v>9.0455199999999999E-2</v>
      </c>
      <c r="C227" s="17">
        <v>4.1145999999999999E-4</v>
      </c>
      <c r="D227" s="17">
        <v>0</v>
      </c>
      <c r="E227" s="3"/>
      <c r="F227" s="3" t="s">
        <v>186</v>
      </c>
      <c r="G227" s="182">
        <v>0</v>
      </c>
      <c r="H227" s="182">
        <v>0</v>
      </c>
      <c r="I227" s="182">
        <v>0</v>
      </c>
      <c r="J227" s="3"/>
      <c r="K227" s="3" t="s">
        <v>79</v>
      </c>
      <c r="L227" s="182">
        <v>0</v>
      </c>
      <c r="M227" s="182">
        <v>0</v>
      </c>
      <c r="N227" s="182">
        <v>0</v>
      </c>
    </row>
    <row r="228" spans="1:14" x14ac:dyDescent="0.35">
      <c r="A228" s="3" t="s">
        <v>216</v>
      </c>
      <c r="B228" s="17">
        <v>1.30261239</v>
      </c>
      <c r="C228" s="17">
        <v>3.4102549999999998</v>
      </c>
      <c r="D228" s="17">
        <v>0</v>
      </c>
      <c r="E228" s="3"/>
      <c r="F228" s="3" t="s">
        <v>187</v>
      </c>
      <c r="G228" s="182">
        <v>0</v>
      </c>
      <c r="H228" s="182">
        <v>0</v>
      </c>
      <c r="I228" s="182">
        <v>0</v>
      </c>
      <c r="J228" s="3"/>
      <c r="K228" s="3" t="s">
        <v>83</v>
      </c>
      <c r="L228" s="182">
        <v>0.11193</v>
      </c>
      <c r="M228" s="182">
        <v>0.31274999999999997</v>
      </c>
      <c r="N228" s="182">
        <v>0</v>
      </c>
    </row>
    <row r="229" spans="1:14" x14ac:dyDescent="0.35">
      <c r="A229" s="3" t="s">
        <v>220</v>
      </c>
      <c r="B229" s="17">
        <v>0.38627042</v>
      </c>
      <c r="C229" s="17">
        <v>0.23246694000000001</v>
      </c>
      <c r="D229" s="17">
        <v>0</v>
      </c>
      <c r="E229" s="3"/>
      <c r="F229" s="3" t="s">
        <v>188</v>
      </c>
      <c r="G229" s="182">
        <v>1.4999999999999999E-4</v>
      </c>
      <c r="H229" s="182">
        <v>0</v>
      </c>
      <c r="I229" s="182">
        <v>0</v>
      </c>
      <c r="J229" s="3"/>
      <c r="K229" s="3" t="s">
        <v>84</v>
      </c>
      <c r="L229" s="182">
        <v>0</v>
      </c>
      <c r="M229" s="182">
        <v>6.7500000000000004E-4</v>
      </c>
      <c r="N229" s="182">
        <v>0</v>
      </c>
    </row>
    <row r="230" spans="1:14" x14ac:dyDescent="0.35">
      <c r="A230" s="3" t="s">
        <v>222</v>
      </c>
      <c r="B230" s="17">
        <v>0</v>
      </c>
      <c r="C230" s="17">
        <v>3.3455199999999998E-3</v>
      </c>
      <c r="D230" s="17">
        <v>0</v>
      </c>
      <c r="E230" s="3"/>
      <c r="F230" s="3" t="s">
        <v>189</v>
      </c>
      <c r="G230" s="182">
        <v>0</v>
      </c>
      <c r="H230" s="182">
        <v>0</v>
      </c>
      <c r="I230" s="182">
        <v>0</v>
      </c>
      <c r="J230" s="3"/>
      <c r="K230" s="3" t="s">
        <v>87</v>
      </c>
      <c r="L230" s="182">
        <v>0.32656200000000002</v>
      </c>
      <c r="M230" s="182">
        <v>1.0611060000000001</v>
      </c>
      <c r="N230" s="182">
        <v>0</v>
      </c>
    </row>
    <row r="231" spans="1:14" x14ac:dyDescent="0.35">
      <c r="A231" s="3" t="s">
        <v>223</v>
      </c>
      <c r="B231" s="17">
        <v>0</v>
      </c>
      <c r="C231" s="17">
        <v>0</v>
      </c>
      <c r="D231" s="17">
        <v>0</v>
      </c>
      <c r="E231" s="3"/>
      <c r="F231" s="3" t="s">
        <v>191</v>
      </c>
      <c r="G231" s="182">
        <v>0</v>
      </c>
      <c r="H231" s="182">
        <v>0</v>
      </c>
      <c r="I231" s="182">
        <v>0</v>
      </c>
      <c r="J231" s="3"/>
      <c r="K231" s="3" t="s">
        <v>89</v>
      </c>
      <c r="L231" s="182">
        <v>0.72</v>
      </c>
      <c r="M231" s="182">
        <v>0</v>
      </c>
      <c r="N231" s="182">
        <v>0</v>
      </c>
    </row>
    <row r="232" spans="1:14" x14ac:dyDescent="0.35">
      <c r="A232" s="3" t="s">
        <v>224</v>
      </c>
      <c r="B232" s="17">
        <v>0</v>
      </c>
      <c r="C232" s="17">
        <v>0</v>
      </c>
      <c r="D232" s="17">
        <v>0</v>
      </c>
      <c r="E232" s="3"/>
      <c r="F232" s="3" t="s">
        <v>193</v>
      </c>
      <c r="G232" s="182">
        <v>1.0503499999999998E-3</v>
      </c>
      <c r="H232" s="182">
        <v>0</v>
      </c>
      <c r="I232" s="182">
        <v>0</v>
      </c>
      <c r="J232" s="3"/>
      <c r="K232" s="3" t="s">
        <v>90</v>
      </c>
      <c r="L232" s="182">
        <v>0</v>
      </c>
      <c r="M232" s="182">
        <v>0</v>
      </c>
      <c r="N232" s="182">
        <v>0</v>
      </c>
    </row>
    <row r="233" spans="1:14" x14ac:dyDescent="0.35">
      <c r="A233" s="3" t="s">
        <v>225</v>
      </c>
      <c r="B233" s="17">
        <v>0</v>
      </c>
      <c r="C233" s="17">
        <v>0</v>
      </c>
      <c r="D233" s="17">
        <v>0</v>
      </c>
      <c r="E233" s="3"/>
      <c r="F233" s="3" t="s">
        <v>194</v>
      </c>
      <c r="G233" s="182">
        <v>3.1399999999999999E-4</v>
      </c>
      <c r="H233" s="182">
        <v>0</v>
      </c>
      <c r="I233" s="182">
        <v>0</v>
      </c>
      <c r="J233" s="3"/>
      <c r="K233" s="3" t="s">
        <v>92</v>
      </c>
      <c r="L233" s="182">
        <v>1.9275E-2</v>
      </c>
      <c r="M233" s="182">
        <v>1.6029100000000001E-3</v>
      </c>
      <c r="N233" s="182">
        <v>0</v>
      </c>
    </row>
    <row r="234" spans="1:14" x14ac:dyDescent="0.35">
      <c r="A234" s="3" t="s">
        <v>226</v>
      </c>
      <c r="B234" s="17">
        <v>3.3850999999999999E-2</v>
      </c>
      <c r="C234" s="17">
        <v>0.25</v>
      </c>
      <c r="D234" s="17">
        <v>0</v>
      </c>
      <c r="E234" s="3"/>
      <c r="F234" s="3" t="s">
        <v>195</v>
      </c>
      <c r="G234" s="182">
        <v>5.9999999999999995E-4</v>
      </c>
      <c r="H234" s="182">
        <v>2.9849999999999998E-3</v>
      </c>
      <c r="I234" s="182">
        <v>0</v>
      </c>
      <c r="J234" s="3"/>
      <c r="K234" s="3" t="s">
        <v>94</v>
      </c>
      <c r="L234" s="182">
        <v>0</v>
      </c>
      <c r="M234" s="182">
        <v>0</v>
      </c>
      <c r="N234" s="182">
        <v>0</v>
      </c>
    </row>
    <row r="235" spans="1:14" x14ac:dyDescent="0.35">
      <c r="A235" s="3" t="s">
        <v>227</v>
      </c>
      <c r="B235" s="17">
        <v>0</v>
      </c>
      <c r="C235" s="17">
        <v>0</v>
      </c>
      <c r="D235" s="17">
        <v>0</v>
      </c>
      <c r="E235" s="3"/>
      <c r="F235" s="3" t="s">
        <v>208</v>
      </c>
      <c r="G235" s="182">
        <v>0</v>
      </c>
      <c r="H235" s="182">
        <v>0</v>
      </c>
      <c r="I235" s="182">
        <v>0</v>
      </c>
      <c r="J235" s="3"/>
      <c r="K235" s="3" t="s">
        <v>95</v>
      </c>
      <c r="L235" s="182">
        <v>0</v>
      </c>
      <c r="M235" s="182">
        <v>6.0824000000000003E-2</v>
      </c>
      <c r="N235" s="182">
        <v>0</v>
      </c>
    </row>
    <row r="236" spans="1:14" x14ac:dyDescent="0.35">
      <c r="A236" s="3" t="s">
        <v>228</v>
      </c>
      <c r="B236" s="17">
        <v>0</v>
      </c>
      <c r="C236" s="17">
        <v>0</v>
      </c>
      <c r="D236" s="17">
        <v>0</v>
      </c>
      <c r="E236" s="3"/>
      <c r="F236" s="3" t="s">
        <v>214</v>
      </c>
      <c r="G236" s="182">
        <v>8.52E-4</v>
      </c>
      <c r="H236" s="182">
        <v>0</v>
      </c>
      <c r="I236" s="182">
        <v>0</v>
      </c>
      <c r="J236" s="3"/>
      <c r="K236" s="3" t="s">
        <v>100</v>
      </c>
      <c r="L236" s="182">
        <v>0</v>
      </c>
      <c r="M236" s="182">
        <v>2.2499999999999998E-3</v>
      </c>
      <c r="N236" s="182">
        <v>0</v>
      </c>
    </row>
    <row r="237" spans="1:14" x14ac:dyDescent="0.35">
      <c r="A237" s="3" t="s">
        <v>229</v>
      </c>
      <c r="B237" s="17">
        <v>5.7713489999999999E-2</v>
      </c>
      <c r="C237" s="17">
        <v>3.6183140000000003E-2</v>
      </c>
      <c r="D237" s="17">
        <v>0</v>
      </c>
      <c r="E237" s="3"/>
      <c r="F237" s="3" t="s">
        <v>216</v>
      </c>
      <c r="G237" s="182">
        <v>9.1502E-2</v>
      </c>
      <c r="H237" s="182">
        <v>0</v>
      </c>
      <c r="I237" s="182">
        <v>0</v>
      </c>
      <c r="J237" s="3"/>
      <c r="K237" s="3" t="s">
        <v>110</v>
      </c>
      <c r="L237" s="182">
        <v>7.7972900000000001E-3</v>
      </c>
      <c r="M237" s="182">
        <v>0</v>
      </c>
      <c r="N237" s="182">
        <v>0</v>
      </c>
    </row>
    <row r="238" spans="1:14" x14ac:dyDescent="0.35">
      <c r="A238" s="3" t="s">
        <v>231</v>
      </c>
      <c r="B238" s="17">
        <v>1.6770000000000001E-3</v>
      </c>
      <c r="C238" s="17">
        <v>0</v>
      </c>
      <c r="D238" s="17">
        <v>0</v>
      </c>
      <c r="E238" s="3"/>
      <c r="F238" s="3" t="s">
        <v>218</v>
      </c>
      <c r="G238" s="182">
        <v>0</v>
      </c>
      <c r="H238" s="182">
        <v>0</v>
      </c>
      <c r="I238" s="182">
        <v>0</v>
      </c>
      <c r="J238" s="3"/>
      <c r="K238" s="3" t="s">
        <v>124</v>
      </c>
      <c r="L238" s="182">
        <v>0</v>
      </c>
      <c r="M238" s="182">
        <v>0</v>
      </c>
      <c r="N238" s="182">
        <v>0</v>
      </c>
    </row>
    <row r="239" spans="1:14" x14ac:dyDescent="0.35">
      <c r="A239" s="3" t="s">
        <v>233</v>
      </c>
      <c r="B239" s="17">
        <v>0</v>
      </c>
      <c r="C239" s="17">
        <v>0</v>
      </c>
      <c r="D239" s="17">
        <v>0</v>
      </c>
      <c r="E239" s="3"/>
      <c r="F239" s="3" t="s">
        <v>219</v>
      </c>
      <c r="G239" s="182">
        <v>0</v>
      </c>
      <c r="H239" s="182">
        <v>0</v>
      </c>
      <c r="I239" s="182">
        <v>0</v>
      </c>
      <c r="J239" s="3"/>
      <c r="K239" s="3" t="s">
        <v>126</v>
      </c>
      <c r="L239" s="182">
        <v>2.5999999999999999E-3</v>
      </c>
      <c r="M239" s="182">
        <v>2.775E-2</v>
      </c>
      <c r="N239" s="182">
        <v>0</v>
      </c>
    </row>
    <row r="240" spans="1:14" x14ac:dyDescent="0.35">
      <c r="A240" s="3" t="s">
        <v>235</v>
      </c>
      <c r="B240" s="17">
        <v>0</v>
      </c>
      <c r="C240" s="17">
        <v>0</v>
      </c>
      <c r="D240" s="17">
        <v>0</v>
      </c>
      <c r="E240" s="3"/>
      <c r="F240" s="3" t="s">
        <v>220</v>
      </c>
      <c r="G240" s="182">
        <v>0</v>
      </c>
      <c r="H240" s="182">
        <v>0</v>
      </c>
      <c r="I240" s="182">
        <v>0</v>
      </c>
      <c r="J240" s="3"/>
      <c r="K240" s="3" t="s">
        <v>127</v>
      </c>
      <c r="L240" s="182">
        <v>0</v>
      </c>
      <c r="M240" s="182">
        <v>0</v>
      </c>
      <c r="N240" s="182">
        <v>0</v>
      </c>
    </row>
    <row r="241" spans="1:14" x14ac:dyDescent="0.35">
      <c r="A241" s="3" t="s">
        <v>240</v>
      </c>
      <c r="B241" s="17">
        <v>0</v>
      </c>
      <c r="C241" s="17">
        <v>0</v>
      </c>
      <c r="D241" s="17">
        <v>0</v>
      </c>
      <c r="E241" s="3"/>
      <c r="F241" s="3" t="s">
        <v>222</v>
      </c>
      <c r="G241" s="182">
        <v>0</v>
      </c>
      <c r="H241" s="182">
        <v>0</v>
      </c>
      <c r="I241" s="182">
        <v>0</v>
      </c>
      <c r="J241" s="3"/>
      <c r="K241" s="3" t="s">
        <v>131</v>
      </c>
      <c r="L241" s="182">
        <v>1.0535399999999999E-3</v>
      </c>
      <c r="M241" s="182">
        <v>1E-4</v>
      </c>
      <c r="N241" s="182">
        <v>0</v>
      </c>
    </row>
    <row r="242" spans="1:14" x14ac:dyDescent="0.35">
      <c r="A242" s="3" t="s">
        <v>241</v>
      </c>
      <c r="B242" s="17">
        <v>0</v>
      </c>
      <c r="C242" s="17">
        <v>0</v>
      </c>
      <c r="D242" s="17">
        <v>0</v>
      </c>
      <c r="E242" s="3"/>
      <c r="F242" s="3" t="s">
        <v>223</v>
      </c>
      <c r="G242" s="182">
        <v>0</v>
      </c>
      <c r="H242" s="182">
        <v>0</v>
      </c>
      <c r="I242" s="182">
        <v>0</v>
      </c>
      <c r="J242" s="3"/>
      <c r="K242" s="3" t="s">
        <v>137</v>
      </c>
      <c r="L242" s="182">
        <v>1.7094999999999999E-2</v>
      </c>
      <c r="M242" s="182">
        <v>4.705E-3</v>
      </c>
      <c r="N242" s="182">
        <v>0</v>
      </c>
    </row>
    <row r="243" spans="1:14" x14ac:dyDescent="0.35">
      <c r="A243" s="3" t="s">
        <v>242</v>
      </c>
      <c r="B243" s="17">
        <v>0</v>
      </c>
      <c r="C243" s="17">
        <v>0</v>
      </c>
      <c r="D243" s="17">
        <v>0</v>
      </c>
      <c r="E243" s="3"/>
      <c r="F243" s="3" t="s">
        <v>224</v>
      </c>
      <c r="G243" s="182">
        <v>0</v>
      </c>
      <c r="H243" s="182">
        <v>0</v>
      </c>
      <c r="I243" s="182">
        <v>0</v>
      </c>
      <c r="J243" s="3"/>
      <c r="K243" s="3" t="s">
        <v>140</v>
      </c>
      <c r="L243" s="182">
        <v>0</v>
      </c>
      <c r="M243" s="182">
        <v>9.6489999999999996E-3</v>
      </c>
      <c r="N243" s="182">
        <v>0</v>
      </c>
    </row>
    <row r="244" spans="1:14" x14ac:dyDescent="0.35">
      <c r="A244" s="3" t="s">
        <v>243</v>
      </c>
      <c r="B244" s="17">
        <v>0.21098401999999999</v>
      </c>
      <c r="C244" s="17">
        <v>0.10484855999999999</v>
      </c>
      <c r="D244" s="17">
        <v>0</v>
      </c>
      <c r="E244" s="3"/>
      <c r="F244" s="3" t="s">
        <v>226</v>
      </c>
      <c r="G244" s="182">
        <v>0</v>
      </c>
      <c r="H244" s="182">
        <v>0</v>
      </c>
      <c r="I244" s="182">
        <v>0</v>
      </c>
      <c r="J244" s="3"/>
      <c r="K244" s="3" t="s">
        <v>152</v>
      </c>
      <c r="L244" s="182">
        <v>0</v>
      </c>
      <c r="M244" s="182">
        <v>0</v>
      </c>
      <c r="N244" s="182">
        <v>0</v>
      </c>
    </row>
    <row r="245" spans="1:14" x14ac:dyDescent="0.35">
      <c r="A245" s="3" t="s">
        <v>244</v>
      </c>
      <c r="B245" s="17">
        <v>6.4437899999999996E-3</v>
      </c>
      <c r="C245" s="17">
        <v>5.0000000000000002E-5</v>
      </c>
      <c r="D245" s="17">
        <v>0</v>
      </c>
      <c r="E245" s="3"/>
      <c r="F245" s="3" t="s">
        <v>227</v>
      </c>
      <c r="G245" s="182">
        <v>0</v>
      </c>
      <c r="H245" s="182">
        <v>0</v>
      </c>
      <c r="I245" s="182">
        <v>0</v>
      </c>
      <c r="J245" s="3"/>
      <c r="K245" s="3" t="s">
        <v>153</v>
      </c>
      <c r="L245" s="182">
        <v>0</v>
      </c>
      <c r="M245" s="182">
        <v>0.28196442999999999</v>
      </c>
      <c r="N245" s="182">
        <v>0</v>
      </c>
    </row>
    <row r="246" spans="1:14" x14ac:dyDescent="0.35">
      <c r="A246" s="3" t="s">
        <v>245</v>
      </c>
      <c r="B246" s="17">
        <v>0</v>
      </c>
      <c r="C246" s="17">
        <v>0</v>
      </c>
      <c r="D246" s="17">
        <v>0</v>
      </c>
      <c r="E246" s="3"/>
      <c r="F246" s="3" t="s">
        <v>228</v>
      </c>
      <c r="G246" s="182">
        <v>0</v>
      </c>
      <c r="H246" s="182">
        <v>0</v>
      </c>
      <c r="I246" s="182">
        <v>0</v>
      </c>
      <c r="J246" s="3"/>
      <c r="K246" s="3" t="s">
        <v>158</v>
      </c>
      <c r="L246" s="182">
        <v>0</v>
      </c>
      <c r="M246" s="182">
        <v>0</v>
      </c>
      <c r="N246" s="182">
        <v>0</v>
      </c>
    </row>
    <row r="247" spans="1:14" x14ac:dyDescent="0.35">
      <c r="A247" s="3" t="s">
        <v>246</v>
      </c>
      <c r="B247" s="17">
        <v>0</v>
      </c>
      <c r="C247" s="17">
        <v>0</v>
      </c>
      <c r="D247" s="17">
        <v>0</v>
      </c>
      <c r="E247" s="3"/>
      <c r="F247" s="3" t="s">
        <v>229</v>
      </c>
      <c r="G247" s="182">
        <v>2.0000000000000001E-4</v>
      </c>
      <c r="H247" s="182">
        <v>0.14287857999999998</v>
      </c>
      <c r="I247" s="182">
        <v>0</v>
      </c>
      <c r="J247" s="3"/>
      <c r="K247" s="3" t="s">
        <v>161</v>
      </c>
      <c r="L247" s="182">
        <v>0</v>
      </c>
      <c r="M247" s="182">
        <v>0</v>
      </c>
      <c r="N247" s="182">
        <v>0</v>
      </c>
    </row>
    <row r="248" spans="1:14" x14ac:dyDescent="0.35">
      <c r="A248" s="3" t="s">
        <v>247</v>
      </c>
      <c r="B248" s="17">
        <v>5.6951059999999998E-2</v>
      </c>
      <c r="C248" s="17">
        <v>1.3033020000000001E-2</v>
      </c>
      <c r="D248" s="17">
        <v>0</v>
      </c>
      <c r="E248" s="3"/>
      <c r="F248" s="3" t="s">
        <v>230</v>
      </c>
      <c r="G248" s="182">
        <v>4.0359999999999997E-3</v>
      </c>
      <c r="H248" s="182">
        <v>4.0000000000000002E-4</v>
      </c>
      <c r="I248" s="182">
        <v>0</v>
      </c>
      <c r="J248" s="3"/>
      <c r="K248" s="3" t="s">
        <v>167</v>
      </c>
      <c r="L248" s="182">
        <v>4.14139E-3</v>
      </c>
      <c r="M248" s="182">
        <v>0</v>
      </c>
      <c r="N248" s="182">
        <v>0</v>
      </c>
    </row>
    <row r="249" spans="1:14" x14ac:dyDescent="0.35">
      <c r="A249" s="3" t="s">
        <v>248</v>
      </c>
      <c r="B249" s="17">
        <v>0</v>
      </c>
      <c r="C249" s="17">
        <v>0</v>
      </c>
      <c r="D249" s="17">
        <v>0</v>
      </c>
      <c r="E249" s="3"/>
      <c r="F249" s="3" t="s">
        <v>244</v>
      </c>
      <c r="G249" s="182">
        <v>1.3730000000000001E-3</v>
      </c>
      <c r="H249" s="182">
        <v>3.100586E-2</v>
      </c>
      <c r="I249" s="182">
        <v>0</v>
      </c>
      <c r="J249" s="3"/>
      <c r="K249" s="3" t="s">
        <v>168</v>
      </c>
      <c r="L249" s="182">
        <v>0</v>
      </c>
      <c r="M249" s="182">
        <v>9.1556429999999994E-2</v>
      </c>
      <c r="N249" s="182">
        <v>0</v>
      </c>
    </row>
    <row r="250" spans="1:14" x14ac:dyDescent="0.35">
      <c r="A250" s="3" t="s">
        <v>255</v>
      </c>
      <c r="B250" s="17">
        <v>0</v>
      </c>
      <c r="C250" s="17">
        <v>0</v>
      </c>
      <c r="D250" s="17">
        <v>0</v>
      </c>
      <c r="E250" s="3"/>
      <c r="F250" s="3" t="s">
        <v>245</v>
      </c>
      <c r="G250" s="182">
        <v>0</v>
      </c>
      <c r="H250" s="182">
        <v>0</v>
      </c>
      <c r="I250" s="182">
        <v>0</v>
      </c>
      <c r="J250" s="3"/>
      <c r="K250" s="3" t="s">
        <v>178</v>
      </c>
      <c r="L250" s="182">
        <v>0</v>
      </c>
      <c r="M250" s="182">
        <v>3.7651999999999998E-4</v>
      </c>
      <c r="N250" s="182">
        <v>0</v>
      </c>
    </row>
    <row r="251" spans="1:14" x14ac:dyDescent="0.35">
      <c r="A251" s="3" t="s">
        <v>256</v>
      </c>
      <c r="B251" s="17">
        <v>0</v>
      </c>
      <c r="C251" s="17">
        <v>2.0600540000000001E-2</v>
      </c>
      <c r="D251" s="17">
        <v>0</v>
      </c>
      <c r="E251" s="3"/>
      <c r="F251" s="3" t="s">
        <v>246</v>
      </c>
      <c r="G251" s="182">
        <v>0</v>
      </c>
      <c r="H251" s="182">
        <v>0</v>
      </c>
      <c r="I251" s="182">
        <v>0</v>
      </c>
      <c r="J251" s="3"/>
      <c r="K251" s="3" t="s">
        <v>227</v>
      </c>
      <c r="L251" s="182">
        <v>0</v>
      </c>
      <c r="M251" s="182">
        <v>0.68484999999999996</v>
      </c>
      <c r="N251" s="182">
        <v>0</v>
      </c>
    </row>
    <row r="252" spans="1:14" x14ac:dyDescent="0.35">
      <c r="A252" s="3" t="s">
        <v>261</v>
      </c>
      <c r="B252" s="17">
        <v>0</v>
      </c>
      <c r="C252" s="17">
        <v>0</v>
      </c>
      <c r="D252" s="17">
        <v>0</v>
      </c>
      <c r="E252" s="3"/>
      <c r="F252" s="3" t="s">
        <v>249</v>
      </c>
      <c r="G252" s="182">
        <v>2.0087000000000001E-2</v>
      </c>
      <c r="H252" s="182">
        <v>0</v>
      </c>
      <c r="I252" s="182">
        <v>0</v>
      </c>
      <c r="J252" s="3"/>
      <c r="K252" s="3" t="s">
        <v>249</v>
      </c>
      <c r="L252" s="182">
        <v>0.48349999999999999</v>
      </c>
      <c r="M252" s="182">
        <v>0.44860718999999999</v>
      </c>
      <c r="N252" s="182">
        <v>0</v>
      </c>
    </row>
  </sheetData>
  <mergeCells count="1">
    <mergeCell ref="A1:G1"/>
  </mergeCells>
  <hyperlinks>
    <hyperlink ref="P3" location="'Table of Content'!A1" display="Table of Content" xr:uid="{00000000-0004-0000-1600-000000000000}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L57"/>
  <sheetViews>
    <sheetView zoomScale="85" zoomScaleNormal="85" workbookViewId="0">
      <selection activeCell="K2" sqref="K2:L2"/>
    </sheetView>
  </sheetViews>
  <sheetFormatPr defaultColWidth="8.7265625" defaultRowHeight="16" x14ac:dyDescent="0.35"/>
  <cols>
    <col min="1" max="1" width="25.7265625" style="37" bestFit="1" customWidth="1"/>
    <col min="2" max="2" width="13.453125" style="37" customWidth="1"/>
    <col min="3" max="4" width="12.26953125" style="37" bestFit="1" customWidth="1"/>
    <col min="5" max="5" width="15.7265625" style="37" bestFit="1" customWidth="1"/>
    <col min="6" max="7" width="11.81640625" style="37" bestFit="1" customWidth="1"/>
    <col min="8" max="8" width="9" style="37" bestFit="1" customWidth="1"/>
    <col min="9" max="9" width="10.453125" style="37" bestFit="1" customWidth="1"/>
    <col min="10" max="10" width="8.7265625" style="37"/>
    <col min="11" max="11" width="12" style="14" customWidth="1"/>
    <col min="12" max="16384" width="8.7265625" style="14"/>
  </cols>
  <sheetData>
    <row r="1" spans="1:12" x14ac:dyDescent="0.35">
      <c r="A1" s="36" t="s">
        <v>800</v>
      </c>
      <c r="B1" s="36"/>
      <c r="C1" s="36"/>
      <c r="D1" s="36"/>
      <c r="E1" s="36"/>
      <c r="F1" s="36"/>
      <c r="G1" s="36"/>
      <c r="H1" s="36"/>
      <c r="I1" s="36"/>
    </row>
    <row r="2" spans="1:12" x14ac:dyDescent="0.35">
      <c r="K2" s="274" t="s">
        <v>353</v>
      </c>
      <c r="L2" s="274"/>
    </row>
    <row r="3" spans="1:12" x14ac:dyDescent="0.35">
      <c r="A3" s="273" t="s">
        <v>369</v>
      </c>
      <c r="B3" s="267">
        <v>44378</v>
      </c>
      <c r="C3" s="267"/>
      <c r="D3" s="267">
        <v>44713</v>
      </c>
      <c r="E3" s="267"/>
      <c r="F3" s="267">
        <v>44743</v>
      </c>
      <c r="G3" s="267"/>
      <c r="H3" s="275" t="s">
        <v>371</v>
      </c>
      <c r="I3" s="275" t="s">
        <v>370</v>
      </c>
    </row>
    <row r="4" spans="1:12" x14ac:dyDescent="0.35">
      <c r="A4" s="273"/>
      <c r="B4" s="120" t="s">
        <v>368</v>
      </c>
      <c r="C4" s="120" t="s">
        <v>329</v>
      </c>
      <c r="D4" s="120" t="s">
        <v>368</v>
      </c>
      <c r="E4" s="120" t="s">
        <v>329</v>
      </c>
      <c r="F4" s="120" t="s">
        <v>368</v>
      </c>
      <c r="G4" s="120" t="s">
        <v>329</v>
      </c>
      <c r="H4" s="275"/>
      <c r="I4" s="275"/>
    </row>
    <row r="5" spans="1:12" x14ac:dyDescent="0.35">
      <c r="A5" s="146" t="s">
        <v>641</v>
      </c>
      <c r="B5" s="158">
        <v>2240.5018028249997</v>
      </c>
      <c r="C5" s="174">
        <v>0.310435064951329</v>
      </c>
      <c r="D5" s="158">
        <v>4993.1861344499994</v>
      </c>
      <c r="E5" s="174">
        <v>0.45160851562410897</v>
      </c>
      <c r="F5" s="158">
        <v>5536.0056300699998</v>
      </c>
      <c r="G5" s="161">
        <v>0.47904541977717746</v>
      </c>
      <c r="H5" s="175">
        <v>0.10871204898108444</v>
      </c>
      <c r="I5" s="175">
        <v>1.4708775610400187</v>
      </c>
    </row>
    <row r="6" spans="1:12" x14ac:dyDescent="0.35">
      <c r="A6" s="146" t="s">
        <v>643</v>
      </c>
      <c r="B6" s="158">
        <v>4429.86175095</v>
      </c>
      <c r="C6" s="174">
        <v>0.61378411686508416</v>
      </c>
      <c r="D6" s="158">
        <v>5549.9774514199999</v>
      </c>
      <c r="E6" s="174">
        <v>0.50196748350522769</v>
      </c>
      <c r="F6" s="158">
        <v>5422.0582218599993</v>
      </c>
      <c r="G6" s="161">
        <v>0.46918524483407664</v>
      </c>
      <c r="H6" s="175">
        <v>-2.3048603472663021E-2</v>
      </c>
      <c r="I6" s="175">
        <v>0.22397910514864705</v>
      </c>
    </row>
    <row r="7" spans="1:12" x14ac:dyDescent="0.35">
      <c r="A7" s="146" t="s">
        <v>642</v>
      </c>
      <c r="B7" s="158">
        <v>546.1421143099999</v>
      </c>
      <c r="C7" s="174">
        <v>7.5671290473727629E-2</v>
      </c>
      <c r="D7" s="158">
        <v>511.07530126999995</v>
      </c>
      <c r="E7" s="174">
        <v>4.6224184711694573E-2</v>
      </c>
      <c r="F7" s="158">
        <v>595.68716895</v>
      </c>
      <c r="G7" s="161">
        <v>5.1546408904559395E-2</v>
      </c>
      <c r="H7" s="175">
        <v>0.16555655784919221</v>
      </c>
      <c r="I7" s="175">
        <v>9.0718245932371877E-2</v>
      </c>
    </row>
    <row r="8" spans="1:12" x14ac:dyDescent="0.35">
      <c r="A8" s="146" t="s">
        <v>644</v>
      </c>
      <c r="B8" s="158">
        <v>0.78236960999999994</v>
      </c>
      <c r="C8" s="174">
        <v>1.0840203761053002E-4</v>
      </c>
      <c r="D8" s="158">
        <v>0.46482199000000002</v>
      </c>
      <c r="E8" s="174">
        <v>4.2040805866426389E-5</v>
      </c>
      <c r="F8" s="158">
        <v>1.7536256000000001</v>
      </c>
      <c r="G8" s="161">
        <v>1.517459279884046E-4</v>
      </c>
      <c r="H8" s="175">
        <v>2.7726820970754846</v>
      </c>
      <c r="I8" s="175">
        <v>1.2414285749161453</v>
      </c>
    </row>
    <row r="9" spans="1:12" x14ac:dyDescent="0.35">
      <c r="A9" s="146" t="s">
        <v>646</v>
      </c>
      <c r="B9" s="158">
        <v>1.60312E-3</v>
      </c>
      <c r="C9" s="174">
        <v>2.2212196423911823E-7</v>
      </c>
      <c r="D9" s="158">
        <v>1.7444350100000001</v>
      </c>
      <c r="E9" s="174">
        <v>1.5777535310239427E-4</v>
      </c>
      <c r="F9" s="158">
        <v>0.78770799999999996</v>
      </c>
      <c r="G9" s="161">
        <v>6.8162486590005419E-5</v>
      </c>
      <c r="H9" s="175">
        <v>-0.54844520117719953</v>
      </c>
      <c r="I9" s="175">
        <v>490.3593492689256</v>
      </c>
    </row>
    <row r="10" spans="1:12" x14ac:dyDescent="0.35">
      <c r="A10" s="146" t="s">
        <v>647</v>
      </c>
      <c r="B10" s="158">
        <v>0</v>
      </c>
      <c r="C10" s="174">
        <v>0</v>
      </c>
      <c r="D10" s="158">
        <v>0</v>
      </c>
      <c r="E10" s="174">
        <v>0</v>
      </c>
      <c r="F10" s="158">
        <v>3.48778E-2</v>
      </c>
      <c r="G10" s="161">
        <v>3.0180696080132373E-6</v>
      </c>
      <c r="H10" s="175" t="s">
        <v>629</v>
      </c>
      <c r="I10" s="175" t="s">
        <v>629</v>
      </c>
    </row>
    <row r="11" spans="1:12" x14ac:dyDescent="0.35">
      <c r="A11" s="146" t="s">
        <v>645</v>
      </c>
      <c r="B11" s="158">
        <v>3.04119E-3</v>
      </c>
      <c r="C11" s="174">
        <v>4.2137525352086186E-7</v>
      </c>
      <c r="D11" s="158">
        <v>0</v>
      </c>
      <c r="E11" s="174">
        <v>0</v>
      </c>
      <c r="F11" s="158">
        <v>0</v>
      </c>
      <c r="G11" s="161">
        <v>0</v>
      </c>
      <c r="H11" s="175" t="s">
        <v>629</v>
      </c>
      <c r="I11" s="175">
        <v>-1</v>
      </c>
    </row>
    <row r="12" spans="1:12" x14ac:dyDescent="0.35">
      <c r="A12" s="146" t="s">
        <v>648</v>
      </c>
      <c r="B12" s="158">
        <v>3.48E-3</v>
      </c>
      <c r="C12" s="174">
        <v>4.8217503090980811E-7</v>
      </c>
      <c r="D12" s="158">
        <v>0</v>
      </c>
      <c r="E12" s="174">
        <v>0</v>
      </c>
      <c r="F12" s="158">
        <v>0</v>
      </c>
      <c r="G12" s="161">
        <v>0</v>
      </c>
      <c r="H12" s="175" t="s">
        <v>629</v>
      </c>
      <c r="I12" s="175">
        <v>-1</v>
      </c>
    </row>
    <row r="13" spans="1:12" x14ac:dyDescent="0.35">
      <c r="A13" s="177" t="s">
        <v>302</v>
      </c>
      <c r="B13" s="178">
        <v>7217.296162005</v>
      </c>
      <c r="C13" s="166">
        <v>1</v>
      </c>
      <c r="D13" s="178">
        <v>11056.448144139998</v>
      </c>
      <c r="E13" s="166">
        <v>1</v>
      </c>
      <c r="F13" s="178">
        <v>11556.32723228</v>
      </c>
      <c r="G13" s="166">
        <v>1</v>
      </c>
      <c r="H13" s="176">
        <v>4.5211543673267407E-2</v>
      </c>
      <c r="I13" s="176">
        <v>0.60119897713461667</v>
      </c>
    </row>
    <row r="37" spans="2:10" x14ac:dyDescent="0.35">
      <c r="B37" s="39"/>
      <c r="C37" s="39"/>
    </row>
    <row r="41" spans="2:10" x14ac:dyDescent="0.35">
      <c r="E41" s="40"/>
      <c r="F41" s="40"/>
      <c r="G41" s="40"/>
      <c r="I41" s="14"/>
      <c r="J41" s="14"/>
    </row>
    <row r="42" spans="2:10" x14ac:dyDescent="0.35">
      <c r="E42" s="41"/>
      <c r="F42" s="41"/>
      <c r="I42" s="14"/>
      <c r="J42" s="14"/>
    </row>
    <row r="43" spans="2:10" x14ac:dyDescent="0.35">
      <c r="E43" s="41"/>
      <c r="F43" s="41"/>
      <c r="I43" s="14"/>
      <c r="J43" s="15"/>
    </row>
    <row r="44" spans="2:10" x14ac:dyDescent="0.35">
      <c r="E44" s="41"/>
      <c r="F44" s="41"/>
      <c r="I44" s="14"/>
      <c r="J44" s="15"/>
    </row>
    <row r="45" spans="2:10" x14ac:dyDescent="0.35">
      <c r="E45" s="41"/>
      <c r="F45" s="41"/>
      <c r="I45" s="14"/>
      <c r="J45" s="15"/>
    </row>
    <row r="46" spans="2:10" x14ac:dyDescent="0.35">
      <c r="E46" s="41"/>
      <c r="F46" s="41"/>
      <c r="I46" s="14"/>
      <c r="J46" s="15"/>
    </row>
    <row r="47" spans="2:10" x14ac:dyDescent="0.35">
      <c r="I47" s="14"/>
      <c r="J47" s="15"/>
    </row>
    <row r="48" spans="2:10" x14ac:dyDescent="0.35">
      <c r="E48" s="40"/>
      <c r="F48" s="40"/>
      <c r="G48" s="40"/>
      <c r="I48" s="14"/>
      <c r="J48" s="15"/>
    </row>
    <row r="49" spans="1:7" x14ac:dyDescent="0.35">
      <c r="B49" s="38"/>
      <c r="E49" s="40"/>
      <c r="F49" s="40"/>
      <c r="G49" s="40"/>
    </row>
    <row r="50" spans="1:7" x14ac:dyDescent="0.35">
      <c r="B50" s="42"/>
      <c r="E50" s="40"/>
      <c r="F50" s="40"/>
      <c r="G50" s="40"/>
    </row>
    <row r="51" spans="1:7" x14ac:dyDescent="0.35">
      <c r="A51" s="14"/>
      <c r="B51" s="14"/>
      <c r="C51" s="14"/>
      <c r="D51" s="14"/>
      <c r="E51" s="40"/>
      <c r="F51" s="40"/>
      <c r="G51" s="40"/>
    </row>
    <row r="52" spans="1:7" x14ac:dyDescent="0.35">
      <c r="A52" s="14"/>
      <c r="B52" s="15"/>
      <c r="C52" s="15"/>
      <c r="D52" s="15"/>
      <c r="E52" s="40"/>
      <c r="F52" s="40"/>
      <c r="G52" s="40"/>
    </row>
    <row r="53" spans="1:7" x14ac:dyDescent="0.35">
      <c r="A53" s="14"/>
      <c r="B53" s="15"/>
      <c r="C53" s="15"/>
      <c r="D53" s="15"/>
      <c r="E53" s="40"/>
      <c r="F53" s="40"/>
      <c r="G53" s="40"/>
    </row>
    <row r="54" spans="1:7" x14ac:dyDescent="0.35">
      <c r="A54" s="14"/>
      <c r="B54" s="15"/>
      <c r="C54" s="15"/>
      <c r="D54" s="15"/>
    </row>
    <row r="55" spans="1:7" x14ac:dyDescent="0.35">
      <c r="A55" s="14"/>
      <c r="B55" s="15"/>
      <c r="C55" s="15"/>
      <c r="D55" s="15"/>
    </row>
    <row r="56" spans="1:7" x14ac:dyDescent="0.35">
      <c r="A56" s="14"/>
      <c r="B56" s="15"/>
      <c r="C56" s="15"/>
      <c r="D56" s="15"/>
    </row>
    <row r="57" spans="1:7" x14ac:dyDescent="0.35">
      <c r="A57" s="14"/>
      <c r="B57" s="15"/>
      <c r="C57" s="15"/>
      <c r="D57" s="15"/>
    </row>
  </sheetData>
  <mergeCells count="7">
    <mergeCell ref="A3:A4"/>
    <mergeCell ref="K2:L2"/>
    <mergeCell ref="I3:I4"/>
    <mergeCell ref="B3:C3"/>
    <mergeCell ref="D3:E3"/>
    <mergeCell ref="F3:G3"/>
    <mergeCell ref="H3:H4"/>
  </mergeCells>
  <hyperlinks>
    <hyperlink ref="K2:L2" location="'Table of Content'!A1" display="Table of Content" xr:uid="{00000000-0004-0000-1700-000000000000}"/>
  </hyperlink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S259"/>
  <sheetViews>
    <sheetView workbookViewId="0">
      <selection activeCell="R2" sqref="R2:S2"/>
    </sheetView>
  </sheetViews>
  <sheetFormatPr defaultRowHeight="14.5" x14ac:dyDescent="0.35"/>
  <sheetData>
    <row r="1" spans="1:19" x14ac:dyDescent="0.35">
      <c r="A1" s="261" t="s">
        <v>441</v>
      </c>
      <c r="B1" s="261"/>
      <c r="C1" s="261"/>
      <c r="D1" s="261"/>
      <c r="E1" s="261"/>
      <c r="F1" s="261"/>
      <c r="G1" s="261"/>
    </row>
    <row r="2" spans="1:19" x14ac:dyDescent="0.35">
      <c r="R2" s="250" t="s">
        <v>353</v>
      </c>
      <c r="S2" s="250"/>
    </row>
    <row r="3" spans="1:19" x14ac:dyDescent="0.35">
      <c r="A3" s="124" t="s">
        <v>419</v>
      </c>
      <c r="B3" s="124"/>
      <c r="C3" s="125"/>
      <c r="D3" s="125"/>
      <c r="E3" s="126"/>
      <c r="F3" s="125" t="s">
        <v>420</v>
      </c>
      <c r="G3" s="125"/>
      <c r="H3" s="125"/>
      <c r="I3" s="125"/>
      <c r="J3" s="126"/>
      <c r="K3" s="125" t="s">
        <v>421</v>
      </c>
      <c r="L3" s="125"/>
      <c r="M3" s="125"/>
      <c r="N3" s="124"/>
    </row>
    <row r="4" spans="1:19" x14ac:dyDescent="0.35">
      <c r="A4" s="125" t="s">
        <v>422</v>
      </c>
      <c r="B4" s="125">
        <v>2021</v>
      </c>
      <c r="C4" s="125" t="s">
        <v>398</v>
      </c>
      <c r="D4" s="125"/>
      <c r="E4" s="126"/>
      <c r="F4" s="125" t="s">
        <v>422</v>
      </c>
      <c r="G4" s="180">
        <v>2021</v>
      </c>
      <c r="H4" s="125" t="s">
        <v>398</v>
      </c>
      <c r="I4" s="180"/>
      <c r="J4" s="126"/>
      <c r="K4" s="125" t="s">
        <v>422</v>
      </c>
      <c r="L4" s="125">
        <v>2021</v>
      </c>
      <c r="M4" s="125" t="s">
        <v>398</v>
      </c>
      <c r="N4" s="180"/>
    </row>
    <row r="5" spans="1:19" x14ac:dyDescent="0.35">
      <c r="A5" s="125" t="s">
        <v>423</v>
      </c>
      <c r="B5" s="191" t="s">
        <v>320</v>
      </c>
      <c r="C5" s="191" t="s">
        <v>319</v>
      </c>
      <c r="D5" s="191" t="s">
        <v>320</v>
      </c>
      <c r="E5" s="126"/>
      <c r="F5" s="125" t="s">
        <v>423</v>
      </c>
      <c r="G5" s="191" t="s">
        <v>320</v>
      </c>
      <c r="H5" s="191" t="s">
        <v>319</v>
      </c>
      <c r="I5" s="191" t="s">
        <v>320</v>
      </c>
      <c r="J5" s="126"/>
      <c r="K5" s="125" t="s">
        <v>423</v>
      </c>
      <c r="L5" s="191" t="s">
        <v>320</v>
      </c>
      <c r="M5" s="191" t="s">
        <v>319</v>
      </c>
      <c r="N5" s="191" t="s">
        <v>320</v>
      </c>
    </row>
    <row r="6" spans="1:19" x14ac:dyDescent="0.35">
      <c r="A6" s="3" t="s">
        <v>80</v>
      </c>
      <c r="B6" s="182">
        <v>763.73938534000001</v>
      </c>
      <c r="C6" s="182">
        <v>3035.5164191599997</v>
      </c>
      <c r="D6" s="182">
        <v>2019.49262064</v>
      </c>
      <c r="E6" s="127"/>
      <c r="F6" s="3" t="s">
        <v>219</v>
      </c>
      <c r="G6" s="182">
        <v>194.56545421999999</v>
      </c>
      <c r="H6" s="182">
        <v>138.96112909000001</v>
      </c>
      <c r="I6" s="182">
        <v>223.04654359</v>
      </c>
      <c r="J6" s="127"/>
      <c r="K6" s="3" t="s">
        <v>151</v>
      </c>
      <c r="L6" s="182">
        <v>135.52641499000001</v>
      </c>
      <c r="M6" s="182">
        <v>251.60817341999999</v>
      </c>
      <c r="N6" s="182">
        <v>331.15683945999996</v>
      </c>
    </row>
    <row r="7" spans="1:19" x14ac:dyDescent="0.35">
      <c r="A7" s="3" t="s">
        <v>67</v>
      </c>
      <c r="B7" s="182">
        <v>212.16074658000002</v>
      </c>
      <c r="C7" s="182">
        <v>0</v>
      </c>
      <c r="D7" s="182">
        <v>1416.8743648299999</v>
      </c>
      <c r="E7" s="1"/>
      <c r="F7" s="3" t="s">
        <v>151</v>
      </c>
      <c r="G7" s="182">
        <v>130.30155883</v>
      </c>
      <c r="H7" s="182">
        <v>165.33452628000001</v>
      </c>
      <c r="I7" s="182">
        <v>211.53619628999999</v>
      </c>
      <c r="J7" s="1"/>
      <c r="K7" s="3" t="s">
        <v>210</v>
      </c>
      <c r="L7" s="182">
        <v>33.978650829999999</v>
      </c>
      <c r="M7" s="182">
        <v>52.667827960000004</v>
      </c>
      <c r="N7" s="182">
        <v>46.228255390000001</v>
      </c>
    </row>
    <row r="8" spans="1:19" x14ac:dyDescent="0.35">
      <c r="A8" s="3" t="s">
        <v>73</v>
      </c>
      <c r="B8" s="182">
        <v>324.06933944000002</v>
      </c>
      <c r="C8" s="182">
        <v>0</v>
      </c>
      <c r="D8" s="182">
        <v>692.73859862999996</v>
      </c>
      <c r="E8" s="127"/>
      <c r="F8" s="3" t="s">
        <v>37</v>
      </c>
      <c r="G8" s="182">
        <v>126.26674501000001</v>
      </c>
      <c r="H8" s="182">
        <v>141.07220943000002</v>
      </c>
      <c r="I8" s="182">
        <v>201.14677674000001</v>
      </c>
      <c r="J8" s="127"/>
      <c r="K8" s="3" t="s">
        <v>105</v>
      </c>
      <c r="L8" s="182">
        <v>26.830928629999999</v>
      </c>
      <c r="M8" s="182">
        <v>26.977420590000001</v>
      </c>
      <c r="N8" s="182">
        <v>30.78606826</v>
      </c>
    </row>
    <row r="9" spans="1:19" x14ac:dyDescent="0.35">
      <c r="A9" s="3" t="s">
        <v>123</v>
      </c>
      <c r="B9" s="182">
        <v>22.01152007</v>
      </c>
      <c r="C9" s="182">
        <v>126.89300426000001</v>
      </c>
      <c r="D9" s="182">
        <v>162.35672912999999</v>
      </c>
      <c r="E9" s="127"/>
      <c r="F9" s="3" t="s">
        <v>218</v>
      </c>
      <c r="G9" s="182">
        <v>104.00687293999999</v>
      </c>
      <c r="H9" s="182">
        <v>144.83390987999999</v>
      </c>
      <c r="I9" s="182">
        <v>195.48794236000001</v>
      </c>
      <c r="J9" s="127"/>
      <c r="K9" s="3" t="s">
        <v>205</v>
      </c>
      <c r="L9" s="182">
        <v>16.48316466</v>
      </c>
      <c r="M9" s="182">
        <v>9.5359138300000001</v>
      </c>
      <c r="N9" s="182">
        <v>21.640481359999999</v>
      </c>
    </row>
    <row r="10" spans="1:19" x14ac:dyDescent="0.35">
      <c r="A10" s="3" t="s">
        <v>185</v>
      </c>
      <c r="B10" s="182">
        <v>39.218077009999995</v>
      </c>
      <c r="C10" s="182">
        <v>79.423844519999989</v>
      </c>
      <c r="D10" s="182">
        <v>140.34498134</v>
      </c>
      <c r="E10" s="127"/>
      <c r="F10" s="3" t="s">
        <v>185</v>
      </c>
      <c r="G10" s="182">
        <v>51.761486779999998</v>
      </c>
      <c r="H10" s="182">
        <v>316.46570230000003</v>
      </c>
      <c r="I10" s="182">
        <v>192.17791890999999</v>
      </c>
      <c r="J10" s="127"/>
      <c r="K10" s="3" t="s">
        <v>241</v>
      </c>
      <c r="L10" s="182">
        <v>38.180375590000004</v>
      </c>
      <c r="M10" s="182">
        <v>13.5995296</v>
      </c>
      <c r="N10" s="182">
        <v>18.232905719999998</v>
      </c>
    </row>
    <row r="11" spans="1:19" x14ac:dyDescent="0.35">
      <c r="A11" s="3" t="s">
        <v>9</v>
      </c>
      <c r="B11" s="182">
        <v>14.20187372</v>
      </c>
      <c r="C11" s="182">
        <v>36.106157459999999</v>
      </c>
      <c r="D11" s="182">
        <v>91.47545255</v>
      </c>
      <c r="E11" s="127"/>
      <c r="F11" s="3" t="s">
        <v>105</v>
      </c>
      <c r="G11" s="182">
        <v>200.87343583000001</v>
      </c>
      <c r="H11" s="182">
        <v>147.66548855000002</v>
      </c>
      <c r="I11" s="182">
        <v>132.71624324999999</v>
      </c>
      <c r="J11" s="127"/>
      <c r="K11" s="3" t="s">
        <v>243</v>
      </c>
      <c r="L11" s="182">
        <v>7.7107006799999995</v>
      </c>
      <c r="M11" s="182">
        <v>8.8741771699999994</v>
      </c>
      <c r="N11" s="182">
        <v>14.53493937</v>
      </c>
    </row>
    <row r="12" spans="1:19" x14ac:dyDescent="0.35">
      <c r="A12" s="3" t="s">
        <v>26</v>
      </c>
      <c r="B12" s="182">
        <v>58.280309939999995</v>
      </c>
      <c r="C12" s="182">
        <v>31.890398390000001</v>
      </c>
      <c r="D12" s="182">
        <v>74.645297230000011</v>
      </c>
      <c r="E12" s="127"/>
      <c r="F12" s="3" t="s">
        <v>107</v>
      </c>
      <c r="G12" s="182">
        <v>84.446298459999994</v>
      </c>
      <c r="H12" s="182">
        <v>96.996219969999999</v>
      </c>
      <c r="I12" s="182">
        <v>106.86302642</v>
      </c>
      <c r="J12" s="127"/>
      <c r="K12" s="3" t="s">
        <v>225</v>
      </c>
      <c r="L12" s="182">
        <v>2.8735963199999999</v>
      </c>
      <c r="M12" s="182">
        <v>16.016282749999998</v>
      </c>
      <c r="N12" s="182">
        <v>11.23183609</v>
      </c>
    </row>
    <row r="13" spans="1:19" x14ac:dyDescent="0.35">
      <c r="A13" s="3" t="s">
        <v>217</v>
      </c>
      <c r="B13" s="182">
        <v>1.6478783799999999</v>
      </c>
      <c r="C13" s="182">
        <v>10.136154269999999</v>
      </c>
      <c r="D13" s="182">
        <v>72.642651029999996</v>
      </c>
      <c r="E13" s="127"/>
      <c r="F13" s="3" t="s">
        <v>35</v>
      </c>
      <c r="G13" s="182">
        <v>98.667633959999989</v>
      </c>
      <c r="H13" s="182">
        <v>83.543624280000003</v>
      </c>
      <c r="I13" s="182">
        <v>103.34222998</v>
      </c>
      <c r="J13" s="127"/>
      <c r="K13" s="3" t="s">
        <v>203</v>
      </c>
      <c r="L13" s="182">
        <v>0.86173624999999998</v>
      </c>
      <c r="M13" s="182">
        <v>0.95543827000000003</v>
      </c>
      <c r="N13" s="182">
        <v>9.6629597300000007</v>
      </c>
    </row>
    <row r="14" spans="1:19" x14ac:dyDescent="0.35">
      <c r="A14" s="3" t="s">
        <v>219</v>
      </c>
      <c r="B14" s="182">
        <v>12.35759223</v>
      </c>
      <c r="C14" s="182">
        <v>56.221428359999997</v>
      </c>
      <c r="D14" s="182">
        <v>63.438642729999998</v>
      </c>
      <c r="E14" s="127"/>
      <c r="F14" s="3" t="s">
        <v>210</v>
      </c>
      <c r="G14" s="182">
        <v>53.795635619999999</v>
      </c>
      <c r="H14" s="182">
        <v>60.128743159999999</v>
      </c>
      <c r="I14" s="182">
        <v>103.25420029999999</v>
      </c>
      <c r="J14" s="127"/>
      <c r="K14" s="3" t="s">
        <v>179</v>
      </c>
      <c r="L14" s="182">
        <v>1.58236921</v>
      </c>
      <c r="M14" s="182">
        <v>23.039329070000001</v>
      </c>
      <c r="N14" s="182">
        <v>9.2392498000000014</v>
      </c>
    </row>
    <row r="15" spans="1:19" x14ac:dyDescent="0.35">
      <c r="A15" s="3" t="s">
        <v>2</v>
      </c>
      <c r="B15" s="182">
        <v>37.97804524</v>
      </c>
      <c r="C15" s="182">
        <v>75.773208969999999</v>
      </c>
      <c r="D15" s="182">
        <v>55.03022327</v>
      </c>
      <c r="E15" s="127"/>
      <c r="F15" s="3" t="s">
        <v>33</v>
      </c>
      <c r="G15" s="182">
        <v>79.247526950000008</v>
      </c>
      <c r="H15" s="182">
        <v>83.507156840000007</v>
      </c>
      <c r="I15" s="182">
        <v>100.85276584</v>
      </c>
      <c r="J15" s="127"/>
      <c r="K15" s="3" t="s">
        <v>257</v>
      </c>
      <c r="L15" s="182">
        <v>1.8547975800000001</v>
      </c>
      <c r="M15" s="182">
        <v>5.9377046500000006</v>
      </c>
      <c r="N15" s="182">
        <v>7.1310881300000002</v>
      </c>
    </row>
    <row r="16" spans="1:19" x14ac:dyDescent="0.35">
      <c r="A16" s="3" t="s">
        <v>98</v>
      </c>
      <c r="B16" s="182">
        <v>1.01616555</v>
      </c>
      <c r="C16" s="182">
        <v>48.817935169999998</v>
      </c>
      <c r="D16" s="182">
        <v>53.663857849999999</v>
      </c>
      <c r="E16" s="127"/>
      <c r="F16" s="3" t="s">
        <v>221</v>
      </c>
      <c r="G16" s="182">
        <v>70.194642579999993</v>
      </c>
      <c r="H16" s="182">
        <v>107.46425413999999</v>
      </c>
      <c r="I16" s="182">
        <v>100.76881068</v>
      </c>
      <c r="J16" s="127"/>
      <c r="K16" s="3" t="s">
        <v>256</v>
      </c>
      <c r="L16" s="182">
        <v>4.5303824100000005</v>
      </c>
      <c r="M16" s="182">
        <v>2.7502356099999998</v>
      </c>
      <c r="N16" s="182">
        <v>6.3932607499999996</v>
      </c>
    </row>
    <row r="17" spans="1:14" x14ac:dyDescent="0.35">
      <c r="A17" s="3" t="s">
        <v>176</v>
      </c>
      <c r="B17" s="182">
        <v>15.507961419999999</v>
      </c>
      <c r="C17" s="182">
        <v>60.25164788</v>
      </c>
      <c r="D17" s="182">
        <v>51.073019049999999</v>
      </c>
      <c r="E17" s="127"/>
      <c r="F17" s="3" t="s">
        <v>108</v>
      </c>
      <c r="G17" s="182">
        <v>76.312096730000007</v>
      </c>
      <c r="H17" s="182">
        <v>86.820008360000003</v>
      </c>
      <c r="I17" s="182">
        <v>96.969937019999989</v>
      </c>
      <c r="J17" s="127"/>
      <c r="K17" s="3" t="s">
        <v>190</v>
      </c>
      <c r="L17" s="182">
        <v>1.4002983200000001</v>
      </c>
      <c r="M17" s="182">
        <v>4.2890941900000001</v>
      </c>
      <c r="N17" s="182">
        <v>5.5872868000000002</v>
      </c>
    </row>
    <row r="18" spans="1:14" x14ac:dyDescent="0.35">
      <c r="A18" s="3" t="s">
        <v>129</v>
      </c>
      <c r="B18" s="182">
        <v>82.484861690000002</v>
      </c>
      <c r="C18" s="182">
        <v>128.83972435999999</v>
      </c>
      <c r="D18" s="182">
        <v>43.512977749999997</v>
      </c>
      <c r="E18" s="127"/>
      <c r="F18" s="3" t="s">
        <v>251</v>
      </c>
      <c r="G18" s="182">
        <v>81.155620760000005</v>
      </c>
      <c r="H18" s="182">
        <v>96.523563659999994</v>
      </c>
      <c r="I18" s="182">
        <v>90.735084079999993</v>
      </c>
      <c r="J18" s="127"/>
      <c r="K18" s="3" t="s">
        <v>123</v>
      </c>
      <c r="L18" s="182">
        <v>8.5321741199999988</v>
      </c>
      <c r="M18" s="182">
        <v>4.6798356299999995</v>
      </c>
      <c r="N18" s="182">
        <v>4.7981015199999995</v>
      </c>
    </row>
    <row r="19" spans="1:14" x14ac:dyDescent="0.35">
      <c r="A19" s="3" t="s">
        <v>20</v>
      </c>
      <c r="B19" s="182">
        <v>11.80818659</v>
      </c>
      <c r="C19" s="182">
        <v>38.45484081</v>
      </c>
      <c r="D19" s="182">
        <v>33.45565311</v>
      </c>
      <c r="E19" s="127"/>
      <c r="F19" s="3" t="s">
        <v>134</v>
      </c>
      <c r="G19" s="182">
        <v>61.784619040000003</v>
      </c>
      <c r="H19" s="182">
        <v>66.891594670000003</v>
      </c>
      <c r="I19" s="182">
        <v>79.266813650000003</v>
      </c>
      <c r="J19" s="127"/>
      <c r="K19" s="3" t="s">
        <v>185</v>
      </c>
      <c r="L19" s="182">
        <v>0.94449016000000008</v>
      </c>
      <c r="M19" s="182">
        <v>0.53631641000000008</v>
      </c>
      <c r="N19" s="182">
        <v>4.7099088799999995</v>
      </c>
    </row>
    <row r="20" spans="1:14" x14ac:dyDescent="0.35">
      <c r="A20" s="3" t="s">
        <v>211</v>
      </c>
      <c r="B20" s="182">
        <v>2.5254737599999997</v>
      </c>
      <c r="C20" s="182">
        <v>24.593023339999998</v>
      </c>
      <c r="D20" s="182">
        <v>24.681875399999999</v>
      </c>
      <c r="E20" s="127"/>
      <c r="F20" s="3" t="s">
        <v>123</v>
      </c>
      <c r="G20" s="182">
        <v>81.118873340000007</v>
      </c>
      <c r="H20" s="182">
        <v>72.790484719999995</v>
      </c>
      <c r="I20" s="182">
        <v>77.248989609999995</v>
      </c>
      <c r="J20" s="127"/>
      <c r="K20" s="3" t="s">
        <v>206</v>
      </c>
      <c r="L20" s="182">
        <v>2.7534504100000001</v>
      </c>
      <c r="M20" s="182">
        <v>0.54144016000000006</v>
      </c>
      <c r="N20" s="182">
        <v>3.9413444700000002</v>
      </c>
    </row>
    <row r="21" spans="1:14" x14ac:dyDescent="0.35">
      <c r="A21" s="3" t="s">
        <v>197</v>
      </c>
      <c r="B21" s="182">
        <v>10.9122726</v>
      </c>
      <c r="C21" s="182">
        <v>5.9230943300000005</v>
      </c>
      <c r="D21" s="182">
        <v>23.910998339999999</v>
      </c>
      <c r="E21" s="127"/>
      <c r="F21" s="3" t="s">
        <v>176</v>
      </c>
      <c r="G21" s="182">
        <v>74.80072586</v>
      </c>
      <c r="H21" s="182">
        <v>76.87427190999999</v>
      </c>
      <c r="I21" s="182">
        <v>75.474123459999987</v>
      </c>
      <c r="J21" s="127"/>
      <c r="K21" s="3" t="s">
        <v>249</v>
      </c>
      <c r="L21" s="182">
        <v>2.32426742</v>
      </c>
      <c r="M21" s="182">
        <v>0.57636200000000004</v>
      </c>
      <c r="N21" s="182">
        <v>3.79600421</v>
      </c>
    </row>
    <row r="22" spans="1:14" x14ac:dyDescent="0.35">
      <c r="A22" s="3" t="s">
        <v>190</v>
      </c>
      <c r="B22" s="182">
        <v>11.418332789999999</v>
      </c>
      <c r="C22" s="182">
        <v>35.709526729999993</v>
      </c>
      <c r="D22" s="182">
        <v>23.40128022</v>
      </c>
      <c r="E22" s="127"/>
      <c r="F22" s="3" t="s">
        <v>104</v>
      </c>
      <c r="G22" s="182">
        <v>52.976439130000003</v>
      </c>
      <c r="H22" s="182">
        <v>62.199894649999997</v>
      </c>
      <c r="I22" s="182">
        <v>70.188063069999998</v>
      </c>
      <c r="J22" s="127"/>
      <c r="K22" s="3" t="s">
        <v>247</v>
      </c>
      <c r="L22" s="182">
        <v>4.4592857099999996</v>
      </c>
      <c r="M22" s="182">
        <v>3.7409687699999998</v>
      </c>
      <c r="N22" s="182">
        <v>3.78133403</v>
      </c>
    </row>
    <row r="23" spans="1:14" x14ac:dyDescent="0.35">
      <c r="A23" s="3" t="s">
        <v>189</v>
      </c>
      <c r="B23" s="182">
        <v>1.0025060699999999</v>
      </c>
      <c r="C23" s="182">
        <v>0.40334496999999997</v>
      </c>
      <c r="D23" s="182">
        <v>21.373883489999997</v>
      </c>
      <c r="E23" s="127"/>
      <c r="F23" s="3" t="s">
        <v>239</v>
      </c>
      <c r="G23" s="182">
        <v>39.914573070000003</v>
      </c>
      <c r="H23" s="182">
        <v>52.933398459999999</v>
      </c>
      <c r="I23" s="182">
        <v>69.575831559999997</v>
      </c>
      <c r="J23" s="127"/>
      <c r="K23" s="3" t="s">
        <v>251</v>
      </c>
      <c r="L23" s="182">
        <v>1.0600573899999999</v>
      </c>
      <c r="M23" s="182">
        <v>3.5245427200000004</v>
      </c>
      <c r="N23" s="182">
        <v>3.7692012400000001</v>
      </c>
    </row>
    <row r="24" spans="1:14" x14ac:dyDescent="0.35">
      <c r="A24" s="3" t="s">
        <v>142</v>
      </c>
      <c r="B24" s="182">
        <v>2.6031563499999999</v>
      </c>
      <c r="C24" s="182">
        <v>1.04959219</v>
      </c>
      <c r="D24" s="182">
        <v>19.160798839999998</v>
      </c>
      <c r="E24" s="127"/>
      <c r="F24" s="3" t="s">
        <v>213</v>
      </c>
      <c r="G24" s="182">
        <v>46.484008229999993</v>
      </c>
      <c r="H24" s="182">
        <v>41.848644390000004</v>
      </c>
      <c r="I24" s="182">
        <v>65.880728980000001</v>
      </c>
      <c r="J24" s="127"/>
      <c r="K24" s="3" t="s">
        <v>217</v>
      </c>
      <c r="L24" s="182">
        <v>2.8831832299999998</v>
      </c>
      <c r="M24" s="182">
        <v>3.4268759500000003</v>
      </c>
      <c r="N24" s="182">
        <v>3.6683473199999996</v>
      </c>
    </row>
    <row r="25" spans="1:14" x14ac:dyDescent="0.35">
      <c r="A25" s="3" t="s">
        <v>108</v>
      </c>
      <c r="B25" s="182">
        <v>6.4887420700000007</v>
      </c>
      <c r="C25" s="182">
        <v>12.132535630000001</v>
      </c>
      <c r="D25" s="182">
        <v>19.044048950000001</v>
      </c>
      <c r="E25" s="1"/>
      <c r="F25" s="3" t="s">
        <v>169</v>
      </c>
      <c r="G25" s="182">
        <v>40.587482789999996</v>
      </c>
      <c r="H25" s="182">
        <v>49.225931789999997</v>
      </c>
      <c r="I25" s="182">
        <v>65.671436100000008</v>
      </c>
      <c r="J25" s="1"/>
      <c r="K25" s="3" t="s">
        <v>211</v>
      </c>
      <c r="L25" s="182">
        <v>0.62593814999999997</v>
      </c>
      <c r="M25" s="182">
        <v>1.6477736200000002</v>
      </c>
      <c r="N25" s="182">
        <v>2.9573436900000001</v>
      </c>
    </row>
    <row r="26" spans="1:14" x14ac:dyDescent="0.35">
      <c r="A26" s="3" t="s">
        <v>71</v>
      </c>
      <c r="B26" s="182">
        <v>0</v>
      </c>
      <c r="C26" s="182">
        <v>0</v>
      </c>
      <c r="D26" s="182">
        <v>18.043864899999999</v>
      </c>
      <c r="E26" s="1"/>
      <c r="F26" s="3" t="s">
        <v>230</v>
      </c>
      <c r="G26" s="182">
        <v>43.461311909999999</v>
      </c>
      <c r="H26" s="182">
        <v>65.718599659999995</v>
      </c>
      <c r="I26" s="182">
        <v>64.458734669999998</v>
      </c>
      <c r="J26" s="1"/>
      <c r="K26" s="3" t="s">
        <v>212</v>
      </c>
      <c r="L26" s="182">
        <v>3.5589711500000001</v>
      </c>
      <c r="M26" s="182">
        <v>3.01455042</v>
      </c>
      <c r="N26" s="182">
        <v>2.8947795200000002</v>
      </c>
    </row>
    <row r="27" spans="1:14" x14ac:dyDescent="0.35">
      <c r="A27" s="3" t="s">
        <v>196</v>
      </c>
      <c r="B27" s="182">
        <v>5.13500537</v>
      </c>
      <c r="C27" s="182">
        <v>4.5520619699999996</v>
      </c>
      <c r="D27" s="182">
        <v>17.23825871</v>
      </c>
      <c r="E27" s="1"/>
      <c r="F27" s="3" t="s">
        <v>190</v>
      </c>
      <c r="G27" s="182">
        <v>37.301370340000005</v>
      </c>
      <c r="H27" s="182">
        <v>42.955408990000002</v>
      </c>
      <c r="I27" s="182">
        <v>63.49595274</v>
      </c>
      <c r="J27" s="1"/>
      <c r="K27" s="3" t="s">
        <v>199</v>
      </c>
      <c r="L27" s="182">
        <v>0.95925941000000003</v>
      </c>
      <c r="M27" s="182">
        <v>1.64684089</v>
      </c>
      <c r="N27" s="182">
        <v>2.7506814900000003</v>
      </c>
    </row>
    <row r="28" spans="1:14" x14ac:dyDescent="0.35">
      <c r="A28" s="3" t="s">
        <v>134</v>
      </c>
      <c r="B28" s="182">
        <v>0.50794064000000005</v>
      </c>
      <c r="C28" s="182">
        <v>11.212396119999999</v>
      </c>
      <c r="D28" s="182">
        <v>16.232891890000001</v>
      </c>
      <c r="E28" s="1"/>
      <c r="F28" s="3" t="s">
        <v>80</v>
      </c>
      <c r="G28" s="182">
        <v>51.848584670000001</v>
      </c>
      <c r="H28" s="182">
        <v>55.946244460000003</v>
      </c>
      <c r="I28" s="182">
        <v>62.91274413</v>
      </c>
      <c r="J28" s="1"/>
      <c r="K28" s="3" t="s">
        <v>201</v>
      </c>
      <c r="L28" s="182">
        <v>1.6298125299999999</v>
      </c>
      <c r="M28" s="182">
        <v>2.2841095899999999</v>
      </c>
      <c r="N28" s="182">
        <v>2.6312407400000004</v>
      </c>
    </row>
    <row r="29" spans="1:14" x14ac:dyDescent="0.35">
      <c r="A29" s="3" t="s">
        <v>251</v>
      </c>
      <c r="B29" s="182">
        <v>4.4094034299999993</v>
      </c>
      <c r="C29" s="182">
        <v>0.87754978000000006</v>
      </c>
      <c r="D29" s="182">
        <v>16.154452790000001</v>
      </c>
      <c r="E29" s="1"/>
      <c r="F29" s="3" t="s">
        <v>109</v>
      </c>
      <c r="G29" s="182">
        <v>37.260617719999999</v>
      </c>
      <c r="H29" s="182">
        <v>103.57956179999999</v>
      </c>
      <c r="I29" s="182">
        <v>62.067027500000002</v>
      </c>
      <c r="J29" s="1"/>
      <c r="K29" s="3" t="s">
        <v>202</v>
      </c>
      <c r="L29" s="182">
        <v>2.3595370899999999</v>
      </c>
      <c r="M29" s="182">
        <v>1.9302795400000001</v>
      </c>
      <c r="N29" s="182">
        <v>2.5470384500000001</v>
      </c>
    </row>
    <row r="30" spans="1:14" x14ac:dyDescent="0.35">
      <c r="A30" s="3" t="s">
        <v>216</v>
      </c>
      <c r="B30" s="182">
        <v>63.519926950000006</v>
      </c>
      <c r="C30" s="182">
        <v>8.5066591500000008</v>
      </c>
      <c r="D30" s="182">
        <v>15.639868740000001</v>
      </c>
      <c r="E30" s="1"/>
      <c r="F30" s="3" t="s">
        <v>135</v>
      </c>
      <c r="G30" s="182">
        <v>46.562945299999996</v>
      </c>
      <c r="H30" s="182">
        <v>52.631469229999993</v>
      </c>
      <c r="I30" s="182">
        <v>59.457584079999997</v>
      </c>
      <c r="J30" s="1"/>
      <c r="K30" s="3" t="s">
        <v>197</v>
      </c>
      <c r="L30" s="182">
        <v>2.9575661800000002</v>
      </c>
      <c r="M30" s="182">
        <v>1.08494388</v>
      </c>
      <c r="N30" s="182">
        <v>2.0111530000000002</v>
      </c>
    </row>
    <row r="31" spans="1:14" x14ac:dyDescent="0.35">
      <c r="A31" s="3" t="s">
        <v>218</v>
      </c>
      <c r="B31" s="182">
        <v>11.670259789999999</v>
      </c>
      <c r="C31" s="182">
        <v>17.573133309999999</v>
      </c>
      <c r="D31" s="182">
        <v>15.579756939999999</v>
      </c>
      <c r="E31" s="1"/>
      <c r="F31" s="3" t="s">
        <v>215</v>
      </c>
      <c r="G31" s="182">
        <v>41.865430530000005</v>
      </c>
      <c r="H31" s="182">
        <v>54.015459659999998</v>
      </c>
      <c r="I31" s="182">
        <v>58.108256240000003</v>
      </c>
      <c r="J31" s="1"/>
      <c r="K31" s="3" t="s">
        <v>130</v>
      </c>
      <c r="L31" s="182">
        <v>0.51362796999999993</v>
      </c>
      <c r="M31" s="182">
        <v>0.93241881000000004</v>
      </c>
      <c r="N31" s="182">
        <v>1.9587091299999999</v>
      </c>
    </row>
    <row r="32" spans="1:14" x14ac:dyDescent="0.35">
      <c r="A32" s="3" t="s">
        <v>213</v>
      </c>
      <c r="B32" s="182">
        <v>4.81908183</v>
      </c>
      <c r="C32" s="182">
        <v>10.676537890000001</v>
      </c>
      <c r="D32" s="182">
        <v>15.228274390000001</v>
      </c>
      <c r="E32" s="1"/>
      <c r="F32" s="3" t="s">
        <v>88</v>
      </c>
      <c r="G32" s="182">
        <v>75.245512450000007</v>
      </c>
      <c r="H32" s="182">
        <v>69.229954000000006</v>
      </c>
      <c r="I32" s="182">
        <v>56.31944171</v>
      </c>
      <c r="J32" s="1"/>
      <c r="K32" s="3" t="s">
        <v>0</v>
      </c>
      <c r="L32" s="182">
        <v>1.63134555</v>
      </c>
      <c r="M32" s="182">
        <v>5.0000000000000001E-4</v>
      </c>
      <c r="N32" s="182">
        <v>1.86741698</v>
      </c>
    </row>
    <row r="33" spans="1:14" x14ac:dyDescent="0.35">
      <c r="A33" s="3" t="s">
        <v>37</v>
      </c>
      <c r="B33" s="182">
        <v>5.6341688599999999</v>
      </c>
      <c r="C33" s="182">
        <v>5.4932104500000003</v>
      </c>
      <c r="D33" s="182">
        <v>15.02973218</v>
      </c>
      <c r="E33" s="1"/>
      <c r="F33" s="3" t="s">
        <v>20</v>
      </c>
      <c r="G33" s="182">
        <v>49.750942979999998</v>
      </c>
      <c r="H33" s="182">
        <v>51.004643059999999</v>
      </c>
      <c r="I33" s="182">
        <v>55.783791829999998</v>
      </c>
      <c r="J33" s="1"/>
      <c r="K33" s="3" t="s">
        <v>221</v>
      </c>
      <c r="L33" s="182">
        <v>1.49412484</v>
      </c>
      <c r="M33" s="182">
        <v>1.6867387700000001</v>
      </c>
      <c r="N33" s="182">
        <v>1.7168230800000002</v>
      </c>
    </row>
    <row r="34" spans="1:14" x14ac:dyDescent="0.35">
      <c r="A34" s="3" t="s">
        <v>160</v>
      </c>
      <c r="B34" s="182">
        <v>33.754038549999997</v>
      </c>
      <c r="C34" s="182">
        <v>6.6348864900000004</v>
      </c>
      <c r="D34" s="182">
        <v>14.50703702</v>
      </c>
      <c r="E34" s="1"/>
      <c r="F34" s="3" t="s">
        <v>129</v>
      </c>
      <c r="G34" s="182">
        <v>42.53696369</v>
      </c>
      <c r="H34" s="182">
        <v>51.731624439999997</v>
      </c>
      <c r="I34" s="182">
        <v>53.775018320000001</v>
      </c>
      <c r="J34" s="1"/>
      <c r="K34" s="3" t="s">
        <v>176</v>
      </c>
      <c r="L34" s="182">
        <v>0.80150241</v>
      </c>
      <c r="M34" s="182">
        <v>0.94437824000000004</v>
      </c>
      <c r="N34" s="182">
        <v>1.50238451</v>
      </c>
    </row>
    <row r="35" spans="1:14" x14ac:dyDescent="0.35">
      <c r="A35" s="3" t="s">
        <v>114</v>
      </c>
      <c r="B35" s="182">
        <v>101.15676956999999</v>
      </c>
      <c r="C35" s="182">
        <v>11.954649960000001</v>
      </c>
      <c r="D35" s="182">
        <v>13.27431384</v>
      </c>
      <c r="E35" s="1"/>
      <c r="F35" s="3" t="s">
        <v>217</v>
      </c>
      <c r="G35" s="182">
        <v>36.243181049999997</v>
      </c>
      <c r="H35" s="182">
        <v>61.058084979999997</v>
      </c>
      <c r="I35" s="182">
        <v>53.250249909999994</v>
      </c>
      <c r="J35" s="1"/>
      <c r="K35" s="3" t="s">
        <v>216</v>
      </c>
      <c r="L35" s="182">
        <v>0.69787513000000001</v>
      </c>
      <c r="M35" s="182">
        <v>0.27129083000000004</v>
      </c>
      <c r="N35" s="182">
        <v>1.4628520600000001</v>
      </c>
    </row>
    <row r="36" spans="1:14" x14ac:dyDescent="0.35">
      <c r="A36" s="3" t="s">
        <v>110</v>
      </c>
      <c r="B36" s="182">
        <v>1.26952204</v>
      </c>
      <c r="C36" s="182">
        <v>8.4135098500000005</v>
      </c>
      <c r="D36" s="182">
        <v>13.03094106</v>
      </c>
      <c r="E36" s="1"/>
      <c r="F36" s="3" t="s">
        <v>236</v>
      </c>
      <c r="G36" s="182">
        <v>37.209198539999996</v>
      </c>
      <c r="H36" s="182">
        <v>44.814980149999997</v>
      </c>
      <c r="I36" s="182">
        <v>51.990294380000002</v>
      </c>
      <c r="J36" s="1"/>
      <c r="K36" s="3" t="s">
        <v>250</v>
      </c>
      <c r="L36" s="182">
        <v>2.0010301200000002</v>
      </c>
      <c r="M36" s="182">
        <v>1.24631896</v>
      </c>
      <c r="N36" s="182">
        <v>1.3895122099999999</v>
      </c>
    </row>
    <row r="37" spans="1:14" x14ac:dyDescent="0.35">
      <c r="A37" s="3" t="s">
        <v>212</v>
      </c>
      <c r="B37" s="182">
        <v>3.0056514700000001</v>
      </c>
      <c r="C37" s="182">
        <v>16.527591279999999</v>
      </c>
      <c r="D37" s="182">
        <v>12.802237509999999</v>
      </c>
      <c r="E37" s="1"/>
      <c r="F37" s="3" t="s">
        <v>39</v>
      </c>
      <c r="G37" s="182">
        <v>30.306625409999999</v>
      </c>
      <c r="H37" s="182">
        <v>51.765999579999999</v>
      </c>
      <c r="I37" s="182">
        <v>51.749294030000001</v>
      </c>
      <c r="J37" s="1"/>
      <c r="K37" s="3" t="s">
        <v>213</v>
      </c>
      <c r="L37" s="182">
        <v>0.48409702000000004</v>
      </c>
      <c r="M37" s="182">
        <v>0.52313796000000001</v>
      </c>
      <c r="N37" s="182">
        <v>1.2117425900000001</v>
      </c>
    </row>
    <row r="38" spans="1:14" x14ac:dyDescent="0.35">
      <c r="A38" s="3" t="s">
        <v>104</v>
      </c>
      <c r="B38" s="182">
        <v>0.67512285999999999</v>
      </c>
      <c r="C38" s="182">
        <v>16.417092669999999</v>
      </c>
      <c r="D38" s="182">
        <v>12.556427100000001</v>
      </c>
      <c r="E38" s="1"/>
      <c r="F38" s="3" t="s">
        <v>160</v>
      </c>
      <c r="G38" s="182">
        <v>37.529255849999998</v>
      </c>
      <c r="H38" s="182">
        <v>32.19565205</v>
      </c>
      <c r="I38" s="182">
        <v>49.534945659999998</v>
      </c>
      <c r="J38" s="1"/>
      <c r="K38" s="3" t="s">
        <v>104</v>
      </c>
      <c r="L38" s="182">
        <v>36.844399200000005</v>
      </c>
      <c r="M38" s="182">
        <v>4.4877185900000001</v>
      </c>
      <c r="N38" s="182">
        <v>1.17904633</v>
      </c>
    </row>
    <row r="39" spans="1:14" x14ac:dyDescent="0.35">
      <c r="A39" s="3" t="s">
        <v>155</v>
      </c>
      <c r="B39" s="182">
        <v>10.09111132</v>
      </c>
      <c r="C39" s="182">
        <v>8.3833552300000012</v>
      </c>
      <c r="D39" s="182">
        <v>11.64162093</v>
      </c>
      <c r="E39" s="1"/>
      <c r="F39" s="3" t="s">
        <v>212</v>
      </c>
      <c r="G39" s="182">
        <v>31.381218710000002</v>
      </c>
      <c r="H39" s="182">
        <v>27.30829452</v>
      </c>
      <c r="I39" s="182">
        <v>49.11430369</v>
      </c>
      <c r="J39" s="1"/>
      <c r="K39" s="3" t="s">
        <v>248</v>
      </c>
      <c r="L39" s="182">
        <v>0.58959431000000007</v>
      </c>
      <c r="M39" s="182">
        <v>0.80450754000000002</v>
      </c>
      <c r="N39" s="182">
        <v>1.1668300700000001</v>
      </c>
    </row>
    <row r="40" spans="1:14" x14ac:dyDescent="0.35">
      <c r="A40" s="3" t="s">
        <v>64</v>
      </c>
      <c r="B40" s="182">
        <v>16.706671880000002</v>
      </c>
      <c r="C40" s="182">
        <v>28.288503969999997</v>
      </c>
      <c r="D40" s="182">
        <v>11.324474460000001</v>
      </c>
      <c r="E40" s="1"/>
      <c r="F40" s="3" t="s">
        <v>13</v>
      </c>
      <c r="G40" s="182">
        <v>6.4947160999999998</v>
      </c>
      <c r="H40" s="182">
        <v>28.427333100000002</v>
      </c>
      <c r="I40" s="182">
        <v>45.75294762</v>
      </c>
      <c r="J40" s="1"/>
      <c r="K40" s="3" t="s">
        <v>189</v>
      </c>
      <c r="L40" s="182">
        <v>3.03748621</v>
      </c>
      <c r="M40" s="182">
        <v>0.56129291000000003</v>
      </c>
      <c r="N40" s="182">
        <v>1.08163779</v>
      </c>
    </row>
    <row r="41" spans="1:14" x14ac:dyDescent="0.35">
      <c r="A41" s="3" t="s">
        <v>179</v>
      </c>
      <c r="B41" s="182">
        <v>15.594291109999999</v>
      </c>
      <c r="C41" s="182">
        <v>5.7803389300000001</v>
      </c>
      <c r="D41" s="182">
        <v>11.05046321</v>
      </c>
      <c r="E41" s="1"/>
      <c r="F41" s="3" t="s">
        <v>143</v>
      </c>
      <c r="G41" s="182">
        <v>27.597452579999999</v>
      </c>
      <c r="H41" s="182">
        <v>49.386488270000001</v>
      </c>
      <c r="I41" s="182">
        <v>45.469594619999995</v>
      </c>
      <c r="J41" s="1"/>
      <c r="K41" s="3" t="s">
        <v>240</v>
      </c>
      <c r="L41" s="182">
        <v>1.59857494</v>
      </c>
      <c r="M41" s="182">
        <v>2.5788395499999996</v>
      </c>
      <c r="N41" s="182">
        <v>1.0296794200000001</v>
      </c>
    </row>
    <row r="42" spans="1:14" x14ac:dyDescent="0.35">
      <c r="A42" s="3" t="s">
        <v>105</v>
      </c>
      <c r="B42" s="182">
        <v>3.3109467000000001</v>
      </c>
      <c r="C42" s="182">
        <v>14.6428735</v>
      </c>
      <c r="D42" s="182">
        <v>9.7595468900000011</v>
      </c>
      <c r="E42" s="1"/>
      <c r="F42" s="3" t="s">
        <v>97</v>
      </c>
      <c r="G42" s="182">
        <v>143.51880727000002</v>
      </c>
      <c r="H42" s="182">
        <v>597.50720037999997</v>
      </c>
      <c r="I42" s="182">
        <v>41.049271259999998</v>
      </c>
      <c r="J42" s="1"/>
      <c r="K42" s="3" t="s">
        <v>252</v>
      </c>
      <c r="L42" s="182">
        <v>4.3042793399999999</v>
      </c>
      <c r="M42" s="182">
        <v>0.99839476999999999</v>
      </c>
      <c r="N42" s="182">
        <v>1.0148949200000001</v>
      </c>
    </row>
    <row r="43" spans="1:14" x14ac:dyDescent="0.35">
      <c r="A43" s="3" t="s">
        <v>243</v>
      </c>
      <c r="B43" s="182">
        <v>2.9367117299999999</v>
      </c>
      <c r="C43" s="182">
        <v>5.22751389</v>
      </c>
      <c r="D43" s="182">
        <v>9.0568340000000003</v>
      </c>
      <c r="E43" s="1"/>
      <c r="F43" s="3" t="s">
        <v>205</v>
      </c>
      <c r="G43" s="182">
        <v>28.807734460000002</v>
      </c>
      <c r="H43" s="182">
        <v>34.604937970000002</v>
      </c>
      <c r="I43" s="182">
        <v>39.394906720000002</v>
      </c>
      <c r="J43" s="1"/>
      <c r="K43" s="3" t="s">
        <v>181</v>
      </c>
      <c r="L43" s="182">
        <v>0.23165568</v>
      </c>
      <c r="M43" s="182">
        <v>0.26443759999999999</v>
      </c>
      <c r="N43" s="182">
        <v>0.98815502</v>
      </c>
    </row>
    <row r="44" spans="1:14" x14ac:dyDescent="0.35">
      <c r="A44" s="3" t="s">
        <v>230</v>
      </c>
      <c r="B44" s="182">
        <v>4.7230795599999995</v>
      </c>
      <c r="C44" s="182">
        <v>2.1116825000000001</v>
      </c>
      <c r="D44" s="182">
        <v>8.2621527399999994</v>
      </c>
      <c r="E44" s="1"/>
      <c r="F44" s="3" t="s">
        <v>197</v>
      </c>
      <c r="G44" s="182">
        <v>31.572083829999997</v>
      </c>
      <c r="H44" s="182">
        <v>51.387469189999997</v>
      </c>
      <c r="I44" s="182">
        <v>39.002014320000001</v>
      </c>
      <c r="J44" s="1"/>
      <c r="K44" s="3" t="s">
        <v>204</v>
      </c>
      <c r="L44" s="182">
        <v>1.4614311299999998</v>
      </c>
      <c r="M44" s="182">
        <v>0.36662910999999998</v>
      </c>
      <c r="N44" s="182">
        <v>0.96520096</v>
      </c>
    </row>
    <row r="45" spans="1:14" x14ac:dyDescent="0.35">
      <c r="A45" s="3" t="s">
        <v>221</v>
      </c>
      <c r="B45" s="182">
        <v>10.517537019999999</v>
      </c>
      <c r="C45" s="182">
        <v>5.7770501200000002</v>
      </c>
      <c r="D45" s="182">
        <v>8.1380642200000004</v>
      </c>
      <c r="E45" s="1"/>
      <c r="F45" s="3" t="s">
        <v>204</v>
      </c>
      <c r="G45" s="182">
        <v>30.309993690000002</v>
      </c>
      <c r="H45" s="182">
        <v>32.088654529999999</v>
      </c>
      <c r="I45" s="182">
        <v>38.372627520000002</v>
      </c>
      <c r="J45" s="1"/>
      <c r="K45" s="3" t="s">
        <v>173</v>
      </c>
      <c r="L45" s="182">
        <v>1.6583280200000001</v>
      </c>
      <c r="M45" s="182">
        <v>2.1702751600000001</v>
      </c>
      <c r="N45" s="182">
        <v>0.95969821</v>
      </c>
    </row>
    <row r="46" spans="1:14" x14ac:dyDescent="0.35">
      <c r="A46" s="3" t="s">
        <v>97</v>
      </c>
      <c r="B46" s="182">
        <v>32.357306399999999</v>
      </c>
      <c r="C46" s="182">
        <v>70.401826450000002</v>
      </c>
      <c r="D46" s="182">
        <v>7.2284963800000002</v>
      </c>
      <c r="E46" s="1"/>
      <c r="F46" s="3" t="s">
        <v>233</v>
      </c>
      <c r="G46" s="182">
        <v>23.223604290000001</v>
      </c>
      <c r="H46" s="182">
        <v>34.530091159999998</v>
      </c>
      <c r="I46" s="182">
        <v>38.296907820000001</v>
      </c>
      <c r="J46" s="1"/>
      <c r="K46" s="3" t="s">
        <v>196</v>
      </c>
      <c r="L46" s="182">
        <v>3.5290792200000003</v>
      </c>
      <c r="M46" s="182">
        <v>1.8510450700000001</v>
      </c>
      <c r="N46" s="182">
        <v>0.92490233999999993</v>
      </c>
    </row>
    <row r="47" spans="1:14" x14ac:dyDescent="0.35">
      <c r="A47" s="3" t="s">
        <v>12</v>
      </c>
      <c r="B47" s="182">
        <v>3.3254299999999999E-3</v>
      </c>
      <c r="C47" s="182">
        <v>2.8906488800000001</v>
      </c>
      <c r="D47" s="182">
        <v>7.0963840599999992</v>
      </c>
      <c r="E47" s="1"/>
      <c r="F47" s="3" t="s">
        <v>179</v>
      </c>
      <c r="G47" s="182">
        <v>19.443350070000001</v>
      </c>
      <c r="H47" s="182">
        <v>23.654781190000001</v>
      </c>
      <c r="I47" s="182">
        <v>37.606824400000001</v>
      </c>
      <c r="J47" s="1"/>
      <c r="K47" s="3" t="s">
        <v>75</v>
      </c>
      <c r="L47" s="182">
        <v>0.2200974</v>
      </c>
      <c r="M47" s="182">
        <v>0.26177542000000004</v>
      </c>
      <c r="N47" s="182">
        <v>0.92074356999999996</v>
      </c>
    </row>
    <row r="48" spans="1:14" x14ac:dyDescent="0.35">
      <c r="A48" s="3" t="s">
        <v>210</v>
      </c>
      <c r="B48" s="182">
        <v>2.59013574</v>
      </c>
      <c r="C48" s="182">
        <v>60.267780469999998</v>
      </c>
      <c r="D48" s="182">
        <v>5.8743199199999996</v>
      </c>
      <c r="E48" s="1"/>
      <c r="F48" s="3" t="s">
        <v>196</v>
      </c>
      <c r="G48" s="182">
        <v>37.808177960000002</v>
      </c>
      <c r="H48" s="182">
        <v>40.674836399999997</v>
      </c>
      <c r="I48" s="182">
        <v>37.453784990000003</v>
      </c>
      <c r="J48" s="1"/>
      <c r="K48" s="3" t="s">
        <v>200</v>
      </c>
      <c r="L48" s="182">
        <v>0.41259584999999999</v>
      </c>
      <c r="M48" s="182">
        <v>0.78519437000000003</v>
      </c>
      <c r="N48" s="182">
        <v>0.89579111999999994</v>
      </c>
    </row>
    <row r="49" spans="1:14" x14ac:dyDescent="0.35">
      <c r="A49" s="3" t="s">
        <v>172</v>
      </c>
      <c r="B49" s="182">
        <v>2.27565609</v>
      </c>
      <c r="C49" s="182">
        <v>5.3999085199999994</v>
      </c>
      <c r="D49" s="182">
        <v>5.3463644400000003</v>
      </c>
      <c r="E49" s="1"/>
      <c r="F49" s="3" t="s">
        <v>157</v>
      </c>
      <c r="G49" s="182">
        <v>57.591245149999999</v>
      </c>
      <c r="H49" s="182">
        <v>37.286764640000001</v>
      </c>
      <c r="I49" s="182">
        <v>37.306629110000003</v>
      </c>
      <c r="J49" s="1"/>
      <c r="K49" s="3" t="s">
        <v>198</v>
      </c>
      <c r="L49" s="182">
        <v>0.53889587999999999</v>
      </c>
      <c r="M49" s="182">
        <v>0.73409451999999997</v>
      </c>
      <c r="N49" s="182">
        <v>0.83102615000000002</v>
      </c>
    </row>
    <row r="50" spans="1:14" x14ac:dyDescent="0.35">
      <c r="A50" s="3" t="s">
        <v>107</v>
      </c>
      <c r="B50" s="182">
        <v>0.79608416000000004</v>
      </c>
      <c r="C50" s="182">
        <v>0.94342806999999995</v>
      </c>
      <c r="D50" s="182">
        <v>4.8753775900000003</v>
      </c>
      <c r="E50" s="1"/>
      <c r="F50" s="3" t="s">
        <v>232</v>
      </c>
      <c r="G50" s="182">
        <v>20.018527110000001</v>
      </c>
      <c r="H50" s="182">
        <v>28.84003994</v>
      </c>
      <c r="I50" s="182">
        <v>37.237080340000006</v>
      </c>
      <c r="J50" s="1"/>
      <c r="K50" s="3" t="s">
        <v>143</v>
      </c>
      <c r="L50" s="182">
        <v>2.0296764</v>
      </c>
      <c r="M50" s="182">
        <v>0.46620898999999999</v>
      </c>
      <c r="N50" s="182">
        <v>0.81144428000000002</v>
      </c>
    </row>
    <row r="51" spans="1:14" x14ac:dyDescent="0.35">
      <c r="A51" s="3" t="s">
        <v>262</v>
      </c>
      <c r="B51" s="182">
        <v>0</v>
      </c>
      <c r="C51" s="182">
        <v>6.6685889999999998E-2</v>
      </c>
      <c r="D51" s="182">
        <v>4.8407817499999997</v>
      </c>
      <c r="E51" s="1"/>
      <c r="F51" s="3" t="s">
        <v>148</v>
      </c>
      <c r="G51" s="182">
        <v>6.9574830199999997</v>
      </c>
      <c r="H51" s="182">
        <v>15.00128711</v>
      </c>
      <c r="I51" s="182">
        <v>37.09271932</v>
      </c>
      <c r="J51" s="1"/>
      <c r="K51" s="3" t="s">
        <v>94</v>
      </c>
      <c r="L51" s="182">
        <v>0.32926169999999999</v>
      </c>
      <c r="M51" s="182">
        <v>1.6452000000000001E-2</v>
      </c>
      <c r="N51" s="182">
        <v>0.78917813999999997</v>
      </c>
    </row>
    <row r="52" spans="1:14" x14ac:dyDescent="0.35">
      <c r="A52" s="3" t="s">
        <v>21</v>
      </c>
      <c r="B52" s="182">
        <v>2.6800668700000001</v>
      </c>
      <c r="C52" s="182">
        <v>1.86548519</v>
      </c>
      <c r="D52" s="182">
        <v>4.7458228700000005</v>
      </c>
      <c r="E52" s="1"/>
      <c r="F52" s="3" t="s">
        <v>76</v>
      </c>
      <c r="G52" s="182">
        <v>4.4738323800000002</v>
      </c>
      <c r="H52" s="182">
        <v>20.843886809999997</v>
      </c>
      <c r="I52" s="182">
        <v>36.881052390000001</v>
      </c>
      <c r="J52" s="1"/>
      <c r="K52" s="3" t="s">
        <v>180</v>
      </c>
      <c r="L52" s="182">
        <v>12.067012</v>
      </c>
      <c r="M52" s="182">
        <v>23.108914500000001</v>
      </c>
      <c r="N52" s="182">
        <v>0.67712715000000001</v>
      </c>
    </row>
    <row r="53" spans="1:14" x14ac:dyDescent="0.35">
      <c r="A53" s="3" t="s">
        <v>181</v>
      </c>
      <c r="B53" s="182">
        <v>0.70181313000000001</v>
      </c>
      <c r="C53" s="182">
        <v>3.4996986699999999</v>
      </c>
      <c r="D53" s="182">
        <v>4.4775103600000001</v>
      </c>
      <c r="E53" s="1"/>
      <c r="F53" s="3" t="s">
        <v>241</v>
      </c>
      <c r="G53" s="182">
        <v>49.309085079999996</v>
      </c>
      <c r="H53" s="182">
        <v>43.189479159999998</v>
      </c>
      <c r="I53" s="182">
        <v>35.255053320000002</v>
      </c>
      <c r="J53" s="1"/>
      <c r="K53" s="3" t="s">
        <v>172</v>
      </c>
      <c r="L53" s="182">
        <v>0.13532717999999999</v>
      </c>
      <c r="M53" s="182">
        <v>0.64117435</v>
      </c>
      <c r="N53" s="182">
        <v>0.64810551999999999</v>
      </c>
    </row>
    <row r="54" spans="1:14" x14ac:dyDescent="0.35">
      <c r="A54" s="3" t="s">
        <v>36</v>
      </c>
      <c r="B54" s="182">
        <v>1.2171886000000001</v>
      </c>
      <c r="C54" s="182">
        <v>1.5456713999999998</v>
      </c>
      <c r="D54" s="182">
        <v>4.2538371100000001</v>
      </c>
      <c r="E54" s="1"/>
      <c r="F54" s="3" t="s">
        <v>149</v>
      </c>
      <c r="G54" s="182">
        <v>20.665849170000001</v>
      </c>
      <c r="H54" s="182">
        <v>24.182688379999998</v>
      </c>
      <c r="I54" s="182">
        <v>34.284524979999993</v>
      </c>
      <c r="J54" s="1"/>
      <c r="K54" s="3" t="s">
        <v>214</v>
      </c>
      <c r="L54" s="182">
        <v>1.3623886699999999</v>
      </c>
      <c r="M54" s="182">
        <v>2.2744178500000003</v>
      </c>
      <c r="N54" s="182">
        <v>0.62319186999999998</v>
      </c>
    </row>
    <row r="55" spans="1:14" x14ac:dyDescent="0.35">
      <c r="A55" s="3" t="s">
        <v>252</v>
      </c>
      <c r="B55" s="182">
        <v>0.57196506000000003</v>
      </c>
      <c r="C55" s="182">
        <v>0.63159368999999999</v>
      </c>
      <c r="D55" s="182">
        <v>4.0940313499999998</v>
      </c>
      <c r="E55" s="1"/>
      <c r="F55" s="3" t="s">
        <v>27</v>
      </c>
      <c r="G55" s="182">
        <v>21.818010809999997</v>
      </c>
      <c r="H55" s="182">
        <v>23.506051230000001</v>
      </c>
      <c r="I55" s="182">
        <v>32.434422489999996</v>
      </c>
      <c r="J55" s="1"/>
      <c r="K55" s="3" t="s">
        <v>255</v>
      </c>
      <c r="L55" s="182">
        <v>0.14113424999999999</v>
      </c>
      <c r="M55" s="182">
        <v>0.62141983999999995</v>
      </c>
      <c r="N55" s="182">
        <v>0.59076754000000009</v>
      </c>
    </row>
    <row r="56" spans="1:14" x14ac:dyDescent="0.35">
      <c r="A56" s="3" t="s">
        <v>242</v>
      </c>
      <c r="B56" s="182">
        <v>0.37367707</v>
      </c>
      <c r="C56" s="182">
        <v>0.40365253000000001</v>
      </c>
      <c r="D56" s="182">
        <v>4.03211151</v>
      </c>
      <c r="E56" s="1"/>
      <c r="F56" s="3" t="s">
        <v>257</v>
      </c>
      <c r="G56" s="182">
        <v>17.205690329999999</v>
      </c>
      <c r="H56" s="182">
        <v>23.386013100000003</v>
      </c>
      <c r="I56" s="182">
        <v>31.908175030000002</v>
      </c>
      <c r="J56" s="1"/>
      <c r="K56" s="3" t="s">
        <v>195</v>
      </c>
      <c r="L56" s="182">
        <v>2.8648136499999999</v>
      </c>
      <c r="M56" s="182">
        <v>0.71837381999999994</v>
      </c>
      <c r="N56" s="182">
        <v>0.52101002000000007</v>
      </c>
    </row>
    <row r="57" spans="1:14" x14ac:dyDescent="0.35">
      <c r="A57" s="3" t="s">
        <v>164</v>
      </c>
      <c r="B57" s="182">
        <v>1.6659141499999999</v>
      </c>
      <c r="C57" s="182">
        <v>2.5828730800000002</v>
      </c>
      <c r="D57" s="182">
        <v>3.8661697200000003</v>
      </c>
      <c r="E57" s="1"/>
      <c r="F57" s="3" t="s">
        <v>5</v>
      </c>
      <c r="G57" s="182">
        <v>34.238362439999996</v>
      </c>
      <c r="H57" s="182">
        <v>31.602897510000002</v>
      </c>
      <c r="I57" s="182">
        <v>31.33035585</v>
      </c>
      <c r="J57" s="1"/>
      <c r="K57" s="3" t="s">
        <v>236</v>
      </c>
      <c r="L57" s="182">
        <v>2.1841069200000001</v>
      </c>
      <c r="M57" s="182">
        <v>0.36863182999999999</v>
      </c>
      <c r="N57" s="182">
        <v>0.49593328999999997</v>
      </c>
    </row>
    <row r="58" spans="1:14" x14ac:dyDescent="0.35">
      <c r="A58" s="3" t="s">
        <v>171</v>
      </c>
      <c r="B58" s="182">
        <v>3.1353698300000001</v>
      </c>
      <c r="C58" s="182">
        <v>10.954005449999999</v>
      </c>
      <c r="D58" s="182">
        <v>3.7408769900000003</v>
      </c>
      <c r="E58" s="1"/>
      <c r="F58" s="3" t="s">
        <v>220</v>
      </c>
      <c r="G58" s="182">
        <v>41.207261000000003</v>
      </c>
      <c r="H58" s="182">
        <v>66.035949000000002</v>
      </c>
      <c r="I58" s="182">
        <v>31.01232229</v>
      </c>
      <c r="J58" s="1"/>
      <c r="K58" s="3" t="s">
        <v>224</v>
      </c>
      <c r="L58" s="182">
        <v>0.10355008</v>
      </c>
      <c r="M58" s="182">
        <v>0</v>
      </c>
      <c r="N58" s="182">
        <v>0.47899221000000003</v>
      </c>
    </row>
    <row r="59" spans="1:14" x14ac:dyDescent="0.35">
      <c r="A59" s="3" t="s">
        <v>203</v>
      </c>
      <c r="B59" s="182">
        <v>1.83863595</v>
      </c>
      <c r="C59" s="182">
        <v>0.51711004999999999</v>
      </c>
      <c r="D59" s="182">
        <v>3.6866230499999997</v>
      </c>
      <c r="E59" s="1"/>
      <c r="F59" s="3" t="s">
        <v>36</v>
      </c>
      <c r="G59" s="182">
        <v>21.777465460000002</v>
      </c>
      <c r="H59" s="182">
        <v>25.771767090000001</v>
      </c>
      <c r="I59" s="182">
        <v>29.271705670000003</v>
      </c>
      <c r="J59" s="1"/>
      <c r="K59" s="3" t="s">
        <v>183</v>
      </c>
      <c r="L59" s="182">
        <v>2.9571080000000003E-2</v>
      </c>
      <c r="M59" s="182">
        <v>0.11849375999999999</v>
      </c>
      <c r="N59" s="182">
        <v>0.47526239000000003</v>
      </c>
    </row>
    <row r="60" spans="1:14" x14ac:dyDescent="0.35">
      <c r="A60" s="3" t="s">
        <v>195</v>
      </c>
      <c r="B60" s="182">
        <v>2.5642756699999998</v>
      </c>
      <c r="C60" s="182">
        <v>4.0487366700000003</v>
      </c>
      <c r="D60" s="182">
        <v>3.6695684200000001</v>
      </c>
      <c r="E60" s="1"/>
      <c r="F60" s="3" t="s">
        <v>198</v>
      </c>
      <c r="G60" s="182">
        <v>13.54865539</v>
      </c>
      <c r="H60" s="182">
        <v>13.597914529999999</v>
      </c>
      <c r="I60" s="182">
        <v>29.18774101</v>
      </c>
      <c r="J60" s="1"/>
      <c r="K60" s="3" t="s">
        <v>231</v>
      </c>
      <c r="L60" s="182">
        <v>0.22388379999999999</v>
      </c>
      <c r="M60" s="182">
        <v>0.28430129999999998</v>
      </c>
      <c r="N60" s="182">
        <v>0.44913543</v>
      </c>
    </row>
    <row r="61" spans="1:14" x14ac:dyDescent="0.35">
      <c r="A61" s="3" t="s">
        <v>220</v>
      </c>
      <c r="B61" s="182">
        <v>8.1774984600000007</v>
      </c>
      <c r="C61" s="182">
        <v>13.381510949999999</v>
      </c>
      <c r="D61" s="182">
        <v>3.6159157099999999</v>
      </c>
      <c r="E61" s="1"/>
      <c r="F61" s="3" t="s">
        <v>234</v>
      </c>
      <c r="G61" s="182">
        <v>18.947704300000002</v>
      </c>
      <c r="H61" s="182">
        <v>27.19046195</v>
      </c>
      <c r="I61" s="182">
        <v>28.997076410000002</v>
      </c>
      <c r="J61" s="1"/>
      <c r="K61" s="3" t="s">
        <v>186</v>
      </c>
      <c r="L61" s="182">
        <v>0.10970903</v>
      </c>
      <c r="M61" s="182">
        <v>0.76591643000000009</v>
      </c>
      <c r="N61" s="182">
        <v>0.44551543999999998</v>
      </c>
    </row>
    <row r="62" spans="1:14" x14ac:dyDescent="0.35">
      <c r="A62" s="3" t="s">
        <v>175</v>
      </c>
      <c r="B62" s="182">
        <v>0.62623678000000005</v>
      </c>
      <c r="C62" s="182">
        <v>2.0796126799999999</v>
      </c>
      <c r="D62" s="182">
        <v>3.2020154700000001</v>
      </c>
      <c r="E62" s="1"/>
      <c r="F62" s="3" t="s">
        <v>181</v>
      </c>
      <c r="G62" s="182">
        <v>8.6704998699999987</v>
      </c>
      <c r="H62" s="182">
        <v>12.63746038</v>
      </c>
      <c r="I62" s="182">
        <v>28.573998120000002</v>
      </c>
      <c r="J62" s="1"/>
      <c r="K62" s="3" t="s">
        <v>222</v>
      </c>
      <c r="L62" s="182">
        <v>0.15876810999999999</v>
      </c>
      <c r="M62" s="182">
        <v>0.22644810999999998</v>
      </c>
      <c r="N62" s="182">
        <v>0.39065440000000001</v>
      </c>
    </row>
    <row r="63" spans="1:14" x14ac:dyDescent="0.35">
      <c r="A63" s="3" t="s">
        <v>249</v>
      </c>
      <c r="B63" s="182">
        <v>0</v>
      </c>
      <c r="C63" s="182">
        <v>0</v>
      </c>
      <c r="D63" s="182">
        <v>3.1001101000000002</v>
      </c>
      <c r="E63" s="1"/>
      <c r="F63" s="3" t="s">
        <v>103</v>
      </c>
      <c r="G63" s="182">
        <v>19.313147010000002</v>
      </c>
      <c r="H63" s="182">
        <v>24.590228030000002</v>
      </c>
      <c r="I63" s="182">
        <v>27.580483910000002</v>
      </c>
      <c r="J63" s="1"/>
      <c r="K63" s="3" t="s">
        <v>191</v>
      </c>
      <c r="L63" s="182">
        <v>5.6003850000000001E-2</v>
      </c>
      <c r="M63" s="182">
        <v>1.13848912</v>
      </c>
      <c r="N63" s="182">
        <v>0.38222286</v>
      </c>
    </row>
    <row r="64" spans="1:14" x14ac:dyDescent="0.35">
      <c r="A64" s="3" t="s">
        <v>198</v>
      </c>
      <c r="B64" s="182">
        <v>8.6236840500000014</v>
      </c>
      <c r="C64" s="182">
        <v>11.00802603</v>
      </c>
      <c r="D64" s="182">
        <v>3.0927777999999999</v>
      </c>
      <c r="E64" s="1"/>
      <c r="F64" s="3" t="s">
        <v>201</v>
      </c>
      <c r="G64" s="182">
        <v>22.793527210000001</v>
      </c>
      <c r="H64" s="182">
        <v>24.416084739999999</v>
      </c>
      <c r="I64" s="182">
        <v>26.40144132</v>
      </c>
      <c r="J64" s="1"/>
      <c r="K64" s="3" t="s">
        <v>147</v>
      </c>
      <c r="L64" s="182">
        <v>0.33576526000000001</v>
      </c>
      <c r="M64" s="182">
        <v>0.75260881999999996</v>
      </c>
      <c r="N64" s="182">
        <v>0.37517015000000004</v>
      </c>
    </row>
    <row r="65" spans="1:14" x14ac:dyDescent="0.35">
      <c r="A65" s="3" t="s">
        <v>202</v>
      </c>
      <c r="B65" s="182">
        <v>8.2438898799999993</v>
      </c>
      <c r="C65" s="182">
        <v>5.0627752499999996</v>
      </c>
      <c r="D65" s="182">
        <v>2.98427848</v>
      </c>
      <c r="E65" s="1"/>
      <c r="F65" s="3" t="s">
        <v>25</v>
      </c>
      <c r="G65" s="182">
        <v>28.800128000000001</v>
      </c>
      <c r="H65" s="182">
        <v>29.085399049999999</v>
      </c>
      <c r="I65" s="182">
        <v>25.93947627</v>
      </c>
      <c r="J65" s="1"/>
      <c r="K65" s="3" t="s">
        <v>254</v>
      </c>
      <c r="L65" s="182">
        <v>0.24684535999999999</v>
      </c>
      <c r="M65" s="182">
        <v>0.13117183999999998</v>
      </c>
      <c r="N65" s="182">
        <v>0.34199041999999996</v>
      </c>
    </row>
    <row r="66" spans="1:14" x14ac:dyDescent="0.35">
      <c r="A66" s="3" t="s">
        <v>215</v>
      </c>
      <c r="B66" s="182">
        <v>0.42659459000000005</v>
      </c>
      <c r="C66" s="182">
        <v>2.82504898</v>
      </c>
      <c r="D66" s="182">
        <v>2.7493966899999998</v>
      </c>
      <c r="E66" s="1"/>
      <c r="F66" s="3" t="s">
        <v>2</v>
      </c>
      <c r="G66" s="182">
        <v>36.747991229999997</v>
      </c>
      <c r="H66" s="182">
        <v>28.374688980000002</v>
      </c>
      <c r="I66" s="182">
        <v>25.64357541</v>
      </c>
      <c r="J66" s="1"/>
      <c r="K66" s="3" t="s">
        <v>253</v>
      </c>
      <c r="L66" s="182">
        <v>6.6397200000000003E-2</v>
      </c>
      <c r="M66" s="182">
        <v>0.22336367999999998</v>
      </c>
      <c r="N66" s="182">
        <v>0.34001920000000002</v>
      </c>
    </row>
    <row r="67" spans="1:14" x14ac:dyDescent="0.35">
      <c r="A67" s="3" t="s">
        <v>135</v>
      </c>
      <c r="B67" s="182">
        <v>0.70280643000000009</v>
      </c>
      <c r="C67" s="182">
        <v>3.9895327200000001</v>
      </c>
      <c r="D67" s="182">
        <v>2.70444504</v>
      </c>
      <c r="E67" s="1"/>
      <c r="F67" s="3" t="s">
        <v>23</v>
      </c>
      <c r="G67" s="182">
        <v>27.891941719999998</v>
      </c>
      <c r="H67" s="182">
        <v>26.596734489999999</v>
      </c>
      <c r="I67" s="182">
        <v>25.607603879999999</v>
      </c>
      <c r="J67" s="1"/>
      <c r="K67" s="3" t="s">
        <v>239</v>
      </c>
      <c r="L67" s="182">
        <v>0.33217415</v>
      </c>
      <c r="M67" s="182">
        <v>0.76173433999999995</v>
      </c>
      <c r="N67" s="182">
        <v>0.32089048999999997</v>
      </c>
    </row>
    <row r="68" spans="1:14" x14ac:dyDescent="0.35">
      <c r="A68" s="3" t="s">
        <v>146</v>
      </c>
      <c r="B68" s="182">
        <v>0.70348567000000006</v>
      </c>
      <c r="C68" s="182">
        <v>4.9083069000000004</v>
      </c>
      <c r="D68" s="182">
        <v>2.6665685699999999</v>
      </c>
      <c r="E68" s="1"/>
      <c r="F68" s="3" t="s">
        <v>132</v>
      </c>
      <c r="G68" s="182">
        <v>15.039765869999998</v>
      </c>
      <c r="H68" s="182">
        <v>17.992483789999998</v>
      </c>
      <c r="I68" s="182">
        <v>25.511495370000002</v>
      </c>
      <c r="J68" s="1"/>
      <c r="K68" s="3" t="s">
        <v>207</v>
      </c>
      <c r="L68" s="182">
        <v>8.6414770000000002E-2</v>
      </c>
      <c r="M68" s="182">
        <v>0.85329436000000003</v>
      </c>
      <c r="N68" s="182">
        <v>0.31149795000000002</v>
      </c>
    </row>
    <row r="69" spans="1:14" x14ac:dyDescent="0.35">
      <c r="A69" s="3" t="s">
        <v>241</v>
      </c>
      <c r="B69" s="182">
        <v>0.25333240000000001</v>
      </c>
      <c r="C69" s="182">
        <v>0.76420983999999992</v>
      </c>
      <c r="D69" s="182">
        <v>2.5894007499999998</v>
      </c>
      <c r="E69" s="1"/>
      <c r="F69" s="3" t="s">
        <v>16</v>
      </c>
      <c r="G69" s="182">
        <v>19.980319229999999</v>
      </c>
      <c r="H69" s="182">
        <v>19.063859480000001</v>
      </c>
      <c r="I69" s="182">
        <v>25.473178770000001</v>
      </c>
      <c r="J69" s="1"/>
      <c r="K69" s="3" t="s">
        <v>107</v>
      </c>
      <c r="L69" s="182">
        <v>0.30326664000000003</v>
      </c>
      <c r="M69" s="182">
        <v>0.72531677999999999</v>
      </c>
      <c r="N69" s="182">
        <v>0.30277146000000005</v>
      </c>
    </row>
    <row r="70" spans="1:14" x14ac:dyDescent="0.35">
      <c r="A70" s="3" t="s">
        <v>223</v>
      </c>
      <c r="B70" s="182">
        <v>8.6972407599999997</v>
      </c>
      <c r="C70" s="182">
        <v>8.0576614800000002</v>
      </c>
      <c r="D70" s="182">
        <v>2.5891252100000002</v>
      </c>
      <c r="E70" s="1"/>
      <c r="F70" s="3" t="s">
        <v>211</v>
      </c>
      <c r="G70" s="182">
        <v>16.409856220000002</v>
      </c>
      <c r="H70" s="182">
        <v>24.971882219999998</v>
      </c>
      <c r="I70" s="182">
        <v>25.143059920000002</v>
      </c>
      <c r="J70" s="1"/>
      <c r="K70" s="3" t="s">
        <v>238</v>
      </c>
      <c r="L70" s="182">
        <v>0.62762779000000002</v>
      </c>
      <c r="M70" s="182">
        <v>0.52744572000000001</v>
      </c>
      <c r="N70" s="182">
        <v>0.27923496000000003</v>
      </c>
    </row>
    <row r="71" spans="1:14" x14ac:dyDescent="0.35">
      <c r="A71" s="3" t="s">
        <v>117</v>
      </c>
      <c r="B71" s="182">
        <v>2.3321607200000001</v>
      </c>
      <c r="C71" s="182">
        <v>0.87231440000000005</v>
      </c>
      <c r="D71" s="182">
        <v>2.5234103700000001</v>
      </c>
      <c r="E71" s="1"/>
      <c r="F71" s="3" t="s">
        <v>173</v>
      </c>
      <c r="G71" s="182">
        <v>25.596276539999998</v>
      </c>
      <c r="H71" s="182">
        <v>28.0269382</v>
      </c>
      <c r="I71" s="182">
        <v>24.851552870000003</v>
      </c>
      <c r="J71" s="1"/>
      <c r="K71" s="3" t="s">
        <v>162</v>
      </c>
      <c r="L71" s="182">
        <v>6.886391E-2</v>
      </c>
      <c r="M71" s="182">
        <v>4.9581809999999997E-2</v>
      </c>
      <c r="N71" s="182">
        <v>0.27316503000000003</v>
      </c>
    </row>
    <row r="72" spans="1:14" x14ac:dyDescent="0.35">
      <c r="A72" s="3" t="s">
        <v>14</v>
      </c>
      <c r="B72" s="182">
        <v>8.776219900000001</v>
      </c>
      <c r="C72" s="182">
        <v>2.38429176</v>
      </c>
      <c r="D72" s="182">
        <v>2.22373887</v>
      </c>
      <c r="E72" s="1"/>
      <c r="F72" s="3" t="s">
        <v>207</v>
      </c>
      <c r="G72" s="182">
        <v>13.42141024</v>
      </c>
      <c r="H72" s="182">
        <v>18.381810909999999</v>
      </c>
      <c r="I72" s="182">
        <v>24.455965670000001</v>
      </c>
      <c r="J72" s="1"/>
      <c r="K72" s="3" t="s">
        <v>182</v>
      </c>
      <c r="L72" s="182">
        <v>0.12080041999999999</v>
      </c>
      <c r="M72" s="182">
        <v>0.18136462</v>
      </c>
      <c r="N72" s="182">
        <v>0.27233563</v>
      </c>
    </row>
    <row r="73" spans="1:14" x14ac:dyDescent="0.35">
      <c r="A73" s="3" t="s">
        <v>184</v>
      </c>
      <c r="B73" s="182">
        <v>2.9045549100000003</v>
      </c>
      <c r="C73" s="182">
        <v>1.34577324</v>
      </c>
      <c r="D73" s="182">
        <v>2.1251588999999997</v>
      </c>
      <c r="E73" s="1"/>
      <c r="F73" s="3" t="s">
        <v>223</v>
      </c>
      <c r="G73" s="182">
        <v>32.664095429999996</v>
      </c>
      <c r="H73" s="182">
        <v>25.402256989999998</v>
      </c>
      <c r="I73" s="182">
        <v>24.16304654</v>
      </c>
      <c r="J73" s="1"/>
      <c r="K73" s="3" t="s">
        <v>233</v>
      </c>
      <c r="L73" s="182">
        <v>0.12615367</v>
      </c>
      <c r="M73" s="182">
        <v>0.1599119</v>
      </c>
      <c r="N73" s="182">
        <v>0.26532154999999996</v>
      </c>
    </row>
    <row r="74" spans="1:14" x14ac:dyDescent="0.35">
      <c r="A74" s="3" t="s">
        <v>28</v>
      </c>
      <c r="B74" s="182">
        <v>2.0147130600000001</v>
      </c>
      <c r="C74" s="182">
        <v>0.13819455999999999</v>
      </c>
      <c r="D74" s="182">
        <v>2.1063896600000001</v>
      </c>
      <c r="E74" s="1"/>
      <c r="F74" s="3" t="s">
        <v>235</v>
      </c>
      <c r="G74" s="182">
        <v>15.341759720000001</v>
      </c>
      <c r="H74" s="182">
        <v>21.763762649999997</v>
      </c>
      <c r="I74" s="182">
        <v>23.756892390000001</v>
      </c>
      <c r="J74" s="1"/>
      <c r="K74" s="3" t="s">
        <v>208</v>
      </c>
      <c r="L74" s="182">
        <v>4.2645209999999996E-2</v>
      </c>
      <c r="M74" s="182">
        <v>2.9861080000000002E-2</v>
      </c>
      <c r="N74" s="182">
        <v>0.26117825</v>
      </c>
    </row>
    <row r="75" spans="1:14" x14ac:dyDescent="0.35">
      <c r="A75" s="3" t="s">
        <v>35</v>
      </c>
      <c r="B75" s="182">
        <v>0.27750652000000003</v>
      </c>
      <c r="C75" s="182">
        <v>6.4153340099999996</v>
      </c>
      <c r="D75" s="182">
        <v>2.0608636000000002</v>
      </c>
      <c r="E75" s="1"/>
      <c r="F75" s="3" t="s">
        <v>22</v>
      </c>
      <c r="G75" s="182">
        <v>24.061778489999998</v>
      </c>
      <c r="H75" s="182">
        <v>18.37228382</v>
      </c>
      <c r="I75" s="182">
        <v>23.187151329999999</v>
      </c>
      <c r="J75" s="1"/>
      <c r="K75" s="3" t="s">
        <v>129</v>
      </c>
      <c r="L75" s="182">
        <v>4.1034700000000006E-3</v>
      </c>
      <c r="M75" s="182">
        <v>3.8351500000000003E-3</v>
      </c>
      <c r="N75" s="182">
        <v>0.25943067999999997</v>
      </c>
    </row>
    <row r="76" spans="1:14" x14ac:dyDescent="0.35">
      <c r="A76" s="3" t="s">
        <v>227</v>
      </c>
      <c r="B76" s="182">
        <v>2.1448999999999999E-3</v>
      </c>
      <c r="C76" s="182">
        <v>0.29696898999999999</v>
      </c>
      <c r="D76" s="182">
        <v>1.9545093100000002</v>
      </c>
      <c r="E76" s="1"/>
      <c r="F76" s="3" t="s">
        <v>99</v>
      </c>
      <c r="G76" s="182">
        <v>21.764106039999998</v>
      </c>
      <c r="H76" s="182">
        <v>22.143779899999998</v>
      </c>
      <c r="I76" s="182">
        <v>23.035599170000001</v>
      </c>
      <c r="J76" s="1"/>
      <c r="K76" s="3" t="s">
        <v>230</v>
      </c>
      <c r="L76" s="182">
        <v>4.6600230000000006E-2</v>
      </c>
      <c r="M76" s="182">
        <v>3.4221120000000001E-2</v>
      </c>
      <c r="N76" s="182">
        <v>0.24575735999999998</v>
      </c>
    </row>
    <row r="77" spans="1:14" x14ac:dyDescent="0.35">
      <c r="A77" s="3" t="s">
        <v>148</v>
      </c>
      <c r="B77" s="182">
        <v>0.77609465</v>
      </c>
      <c r="C77" s="182">
        <v>1.8185782099999999</v>
      </c>
      <c r="D77" s="182">
        <v>1.9530768799999998</v>
      </c>
      <c r="E77" s="1"/>
      <c r="F77" s="3" t="s">
        <v>195</v>
      </c>
      <c r="G77" s="182">
        <v>17.91245816</v>
      </c>
      <c r="H77" s="182">
        <v>23.578567929999998</v>
      </c>
      <c r="I77" s="182">
        <v>22.904115469999997</v>
      </c>
      <c r="J77" s="1"/>
      <c r="K77" s="3" t="s">
        <v>215</v>
      </c>
      <c r="L77" s="182">
        <v>0.13928933999999998</v>
      </c>
      <c r="M77" s="182">
        <v>0.19895057999999999</v>
      </c>
      <c r="N77" s="182">
        <v>0.24062266000000002</v>
      </c>
    </row>
    <row r="78" spans="1:14" x14ac:dyDescent="0.35">
      <c r="A78" s="3" t="s">
        <v>238</v>
      </c>
      <c r="B78" s="182">
        <v>0.81834857999999999</v>
      </c>
      <c r="C78" s="182">
        <v>1.2734506200000002</v>
      </c>
      <c r="D78" s="182">
        <v>1.7576262600000001</v>
      </c>
      <c r="E78" s="1"/>
      <c r="F78" s="3" t="s">
        <v>30</v>
      </c>
      <c r="G78" s="182">
        <v>13.29599125</v>
      </c>
      <c r="H78" s="182">
        <v>19.02199856</v>
      </c>
      <c r="I78" s="182">
        <v>21.798571239999998</v>
      </c>
      <c r="J78" s="1"/>
      <c r="K78" s="3" t="s">
        <v>244</v>
      </c>
      <c r="L78" s="182">
        <v>0.35840191999999998</v>
      </c>
      <c r="M78" s="182">
        <v>1.20900037</v>
      </c>
      <c r="N78" s="182">
        <v>0.21984608</v>
      </c>
    </row>
    <row r="79" spans="1:14" x14ac:dyDescent="0.35">
      <c r="A79" s="3" t="s">
        <v>143</v>
      </c>
      <c r="B79" s="182">
        <v>2.6548678900000002</v>
      </c>
      <c r="C79" s="182">
        <v>1.60206811</v>
      </c>
      <c r="D79" s="182">
        <v>1.6848277300000001</v>
      </c>
      <c r="E79" s="1"/>
      <c r="F79" s="3" t="s">
        <v>26</v>
      </c>
      <c r="G79" s="182">
        <v>19.26887619</v>
      </c>
      <c r="H79" s="182">
        <v>12.19497586</v>
      </c>
      <c r="I79" s="182">
        <v>21.73141875</v>
      </c>
      <c r="J79" s="1"/>
      <c r="K79" s="3" t="s">
        <v>226</v>
      </c>
      <c r="L79" s="182">
        <v>3.11305E-3</v>
      </c>
      <c r="M79" s="182">
        <v>4.627E-3</v>
      </c>
      <c r="N79" s="182">
        <v>0.19648578</v>
      </c>
    </row>
    <row r="80" spans="1:14" x14ac:dyDescent="0.35">
      <c r="A80" s="3" t="s">
        <v>173</v>
      </c>
      <c r="B80" s="182">
        <v>3.37766017</v>
      </c>
      <c r="C80" s="182">
        <v>2.03325237</v>
      </c>
      <c r="D80" s="182">
        <v>1.6623875100000001</v>
      </c>
      <c r="E80" s="1"/>
      <c r="F80" s="3" t="s">
        <v>182</v>
      </c>
      <c r="G80" s="182">
        <v>6.0354959199999998</v>
      </c>
      <c r="H80" s="182">
        <v>5.6088492099999998</v>
      </c>
      <c r="I80" s="182">
        <v>21.702547829999997</v>
      </c>
      <c r="J80" s="1"/>
      <c r="K80" s="3" t="s">
        <v>35</v>
      </c>
      <c r="L80" s="182">
        <v>1.11123426</v>
      </c>
      <c r="M80" s="182">
        <v>0.30825751000000001</v>
      </c>
      <c r="N80" s="182">
        <v>0.18246293</v>
      </c>
    </row>
    <row r="81" spans="1:14" x14ac:dyDescent="0.35">
      <c r="A81" s="3" t="s">
        <v>6</v>
      </c>
      <c r="B81" s="182">
        <v>0</v>
      </c>
      <c r="C81" s="182">
        <v>3.642389E-2</v>
      </c>
      <c r="D81" s="182">
        <v>1.6086489499999999</v>
      </c>
      <c r="E81" s="1"/>
      <c r="F81" s="3" t="s">
        <v>171</v>
      </c>
      <c r="G81" s="182">
        <v>15.547763720000001</v>
      </c>
      <c r="H81" s="182">
        <v>16.526534259999998</v>
      </c>
      <c r="I81" s="182">
        <v>21.6539146</v>
      </c>
      <c r="J81" s="1"/>
      <c r="K81" s="3" t="s">
        <v>232</v>
      </c>
      <c r="L81" s="182">
        <v>0.22613485</v>
      </c>
      <c r="M81" s="182">
        <v>0.22569961999999999</v>
      </c>
      <c r="N81" s="182">
        <v>0.17483373999999999</v>
      </c>
    </row>
    <row r="82" spans="1:14" x14ac:dyDescent="0.35">
      <c r="A82" s="3" t="s">
        <v>95</v>
      </c>
      <c r="B82" s="182">
        <v>5.7843662</v>
      </c>
      <c r="C82" s="182">
        <v>0</v>
      </c>
      <c r="D82" s="182">
        <v>1.5870977900000001</v>
      </c>
      <c r="E82" s="1"/>
      <c r="F82" s="3" t="s">
        <v>170</v>
      </c>
      <c r="G82" s="182">
        <v>18.371169039999998</v>
      </c>
      <c r="H82" s="182">
        <v>38.757352109999999</v>
      </c>
      <c r="I82" s="182">
        <v>20.864072409999999</v>
      </c>
      <c r="J82" s="1"/>
      <c r="K82" s="3" t="s">
        <v>142</v>
      </c>
      <c r="L82" s="182">
        <v>0.19734360999999997</v>
      </c>
      <c r="M82" s="182">
        <v>8.1057929999999986E-2</v>
      </c>
      <c r="N82" s="182">
        <v>0.17362084</v>
      </c>
    </row>
    <row r="83" spans="1:14" x14ac:dyDescent="0.35">
      <c r="A83" s="3" t="s">
        <v>74</v>
      </c>
      <c r="B83" s="182">
        <v>0</v>
      </c>
      <c r="C83" s="182">
        <v>0.80817797999999996</v>
      </c>
      <c r="D83" s="182">
        <v>1.5632918500000001</v>
      </c>
      <c r="E83" s="1"/>
      <c r="F83" s="3" t="s">
        <v>81</v>
      </c>
      <c r="G83" s="182">
        <v>10.198551009999999</v>
      </c>
      <c r="H83" s="182">
        <v>9.6874493000000008</v>
      </c>
      <c r="I83" s="182">
        <v>20.780212690000003</v>
      </c>
      <c r="J83" s="1"/>
      <c r="K83" s="3" t="s">
        <v>149</v>
      </c>
      <c r="L83" s="182">
        <v>0.25366759999999999</v>
      </c>
      <c r="M83" s="182">
        <v>6.2785739999999993E-2</v>
      </c>
      <c r="N83" s="182">
        <v>0.17196407999999999</v>
      </c>
    </row>
    <row r="84" spans="1:14" x14ac:dyDescent="0.35">
      <c r="A84" s="3" t="s">
        <v>201</v>
      </c>
      <c r="B84" s="182">
        <v>6.1967965700000001</v>
      </c>
      <c r="C84" s="182">
        <v>1.97096341</v>
      </c>
      <c r="D84" s="182">
        <v>1.55308563</v>
      </c>
      <c r="E84" s="1"/>
      <c r="F84" s="3" t="s">
        <v>199</v>
      </c>
      <c r="G84" s="182">
        <v>13.53588012</v>
      </c>
      <c r="H84" s="182">
        <v>13.38515001</v>
      </c>
      <c r="I84" s="182">
        <v>20.607412929999999</v>
      </c>
      <c r="J84" s="1"/>
      <c r="K84" s="3" t="s">
        <v>234</v>
      </c>
      <c r="L84" s="182">
        <v>0.13549432</v>
      </c>
      <c r="M84" s="182">
        <v>0.22430098999999998</v>
      </c>
      <c r="N84" s="182">
        <v>0.16617442999999998</v>
      </c>
    </row>
    <row r="85" spans="1:14" x14ac:dyDescent="0.35">
      <c r="A85" s="3" t="s">
        <v>132</v>
      </c>
      <c r="B85" s="182">
        <v>5.6963269999999996E-2</v>
      </c>
      <c r="C85" s="182">
        <v>4.1761069999999997E-2</v>
      </c>
      <c r="D85" s="182">
        <v>1.5467002599999999</v>
      </c>
      <c r="E85" s="1"/>
      <c r="F85" s="3" t="s">
        <v>4</v>
      </c>
      <c r="G85" s="182">
        <v>18.05672384</v>
      </c>
      <c r="H85" s="182">
        <v>17.324860309999998</v>
      </c>
      <c r="I85" s="182">
        <v>20.606950149999999</v>
      </c>
      <c r="J85" s="1"/>
      <c r="K85" s="3" t="s">
        <v>9</v>
      </c>
      <c r="L85" s="182">
        <v>0.13664926000000002</v>
      </c>
      <c r="M85" s="182">
        <v>0.30007956000000002</v>
      </c>
      <c r="N85" s="182">
        <v>0.15311557000000001</v>
      </c>
    </row>
    <row r="86" spans="1:14" x14ac:dyDescent="0.35">
      <c r="A86" s="3" t="s">
        <v>11</v>
      </c>
      <c r="B86" s="182">
        <v>6.6969530199999996</v>
      </c>
      <c r="C86" s="182">
        <v>113.39275656999999</v>
      </c>
      <c r="D86" s="182">
        <v>1.54357951</v>
      </c>
      <c r="E86" s="1"/>
      <c r="F86" s="3" t="s">
        <v>252</v>
      </c>
      <c r="G86" s="182">
        <v>11.643251189999999</v>
      </c>
      <c r="H86" s="182">
        <v>16.731856699999998</v>
      </c>
      <c r="I86" s="182">
        <v>20.533953820000001</v>
      </c>
      <c r="J86" s="1"/>
      <c r="K86" s="3" t="s">
        <v>122</v>
      </c>
      <c r="L86" s="182">
        <v>6.5488500000000002E-3</v>
      </c>
      <c r="M86" s="182">
        <v>3.444E-3</v>
      </c>
      <c r="N86" s="182">
        <v>0.14926144</v>
      </c>
    </row>
    <row r="87" spans="1:14" x14ac:dyDescent="0.35">
      <c r="A87" s="3" t="s">
        <v>130</v>
      </c>
      <c r="B87" s="182">
        <v>2.3542585299999996</v>
      </c>
      <c r="C87" s="182">
        <v>2.61674673</v>
      </c>
      <c r="D87" s="182">
        <v>1.5186620200000001</v>
      </c>
      <c r="E87" s="1"/>
      <c r="F87" s="3" t="s">
        <v>146</v>
      </c>
      <c r="G87" s="182">
        <v>13.563240089999999</v>
      </c>
      <c r="H87" s="182">
        <v>21.462406390000002</v>
      </c>
      <c r="I87" s="182">
        <v>20.31858673</v>
      </c>
      <c r="J87" s="1"/>
      <c r="K87" s="3" t="s">
        <v>164</v>
      </c>
      <c r="L87" s="182">
        <v>0.64564458999999996</v>
      </c>
      <c r="M87" s="182">
        <v>4.7005829999999998E-2</v>
      </c>
      <c r="N87" s="182">
        <v>0.13978301000000001</v>
      </c>
    </row>
    <row r="88" spans="1:14" x14ac:dyDescent="0.35">
      <c r="A88" s="3" t="s">
        <v>149</v>
      </c>
      <c r="B88" s="182">
        <v>0.1460649</v>
      </c>
      <c r="C88" s="182">
        <v>1.17218797</v>
      </c>
      <c r="D88" s="182">
        <v>1.51578339</v>
      </c>
      <c r="E88" s="1"/>
      <c r="F88" s="3" t="s">
        <v>155</v>
      </c>
      <c r="G88" s="182">
        <v>23.296184879999998</v>
      </c>
      <c r="H88" s="182">
        <v>19.34092145</v>
      </c>
      <c r="I88" s="182">
        <v>20.278014289999998</v>
      </c>
      <c r="J88" s="1"/>
      <c r="K88" s="3" t="s">
        <v>148</v>
      </c>
      <c r="L88" s="182">
        <v>8.5926960000000011E-2</v>
      </c>
      <c r="M88" s="182">
        <v>7.6675759999999996E-2</v>
      </c>
      <c r="N88" s="182">
        <v>0.13753864999999998</v>
      </c>
    </row>
    <row r="89" spans="1:14" x14ac:dyDescent="0.35">
      <c r="A89" s="3" t="s">
        <v>200</v>
      </c>
      <c r="B89" s="182">
        <v>0.69786046999999995</v>
      </c>
      <c r="C89" s="182">
        <v>0.53403132999999992</v>
      </c>
      <c r="D89" s="182">
        <v>1.44442117</v>
      </c>
      <c r="E89" s="1"/>
      <c r="F89" s="3" t="s">
        <v>250</v>
      </c>
      <c r="G89" s="182">
        <v>24.576030679999999</v>
      </c>
      <c r="H89" s="182">
        <v>25.458050409999998</v>
      </c>
      <c r="I89" s="182">
        <v>20.21607156</v>
      </c>
      <c r="J89" s="1"/>
      <c r="K89" s="3" t="s">
        <v>135</v>
      </c>
      <c r="L89" s="182">
        <v>143.69777408000002</v>
      </c>
      <c r="M89" s="182">
        <v>0.1516005</v>
      </c>
      <c r="N89" s="182">
        <v>0.13374626000000001</v>
      </c>
    </row>
    <row r="90" spans="1:14" x14ac:dyDescent="0.35">
      <c r="A90" s="3" t="s">
        <v>103</v>
      </c>
      <c r="B90" s="182">
        <v>2.3868245200000002</v>
      </c>
      <c r="C90" s="182">
        <v>4.1233385499999997</v>
      </c>
      <c r="D90" s="182">
        <v>1.3909443000000001</v>
      </c>
      <c r="E90" s="1"/>
      <c r="F90" s="3" t="s">
        <v>172</v>
      </c>
      <c r="G90" s="182">
        <v>18.861673499999998</v>
      </c>
      <c r="H90" s="182">
        <v>19.820792820000001</v>
      </c>
      <c r="I90" s="182">
        <v>20.204333210000001</v>
      </c>
      <c r="J90" s="1"/>
      <c r="K90" s="3" t="s">
        <v>174</v>
      </c>
      <c r="L90" s="182">
        <v>0.21612381999999999</v>
      </c>
      <c r="M90" s="182">
        <v>0.20747165000000001</v>
      </c>
      <c r="N90" s="182">
        <v>0.12873823000000001</v>
      </c>
    </row>
    <row r="91" spans="1:14" x14ac:dyDescent="0.35">
      <c r="A91" s="3" t="s">
        <v>93</v>
      </c>
      <c r="B91" s="182">
        <v>0</v>
      </c>
      <c r="C91" s="182">
        <v>0.12047871</v>
      </c>
      <c r="D91" s="182">
        <v>1.3256573200000001</v>
      </c>
      <c r="E91" s="1"/>
      <c r="F91" s="3" t="s">
        <v>50</v>
      </c>
      <c r="G91" s="182">
        <v>22.534755920000002</v>
      </c>
      <c r="H91" s="182">
        <v>25.267809499999998</v>
      </c>
      <c r="I91" s="182">
        <v>20.144403710000002</v>
      </c>
      <c r="J91" s="1"/>
      <c r="K91" s="3" t="s">
        <v>209</v>
      </c>
      <c r="L91" s="182">
        <v>0.37207635</v>
      </c>
      <c r="M91" s="182">
        <v>8.3920549999999997E-2</v>
      </c>
      <c r="N91" s="182">
        <v>0.12614505000000001</v>
      </c>
    </row>
    <row r="92" spans="1:14" x14ac:dyDescent="0.35">
      <c r="A92" s="3" t="s">
        <v>188</v>
      </c>
      <c r="B92" s="182">
        <v>4.56863975</v>
      </c>
      <c r="C92" s="182">
        <v>1.62744E-3</v>
      </c>
      <c r="D92" s="182">
        <v>1.31954467</v>
      </c>
      <c r="E92" s="1"/>
      <c r="F92" s="3" t="s">
        <v>79</v>
      </c>
      <c r="G92" s="182">
        <v>7.7295454499999998</v>
      </c>
      <c r="H92" s="182">
        <v>19.365809800000001</v>
      </c>
      <c r="I92" s="182">
        <v>19.705280260000002</v>
      </c>
      <c r="J92" s="1"/>
      <c r="K92" s="3" t="s">
        <v>121</v>
      </c>
      <c r="L92" s="182">
        <v>4.1155E-4</v>
      </c>
      <c r="M92" s="182">
        <v>0</v>
      </c>
      <c r="N92" s="182">
        <v>0.1185624</v>
      </c>
    </row>
    <row r="93" spans="1:14" x14ac:dyDescent="0.35">
      <c r="A93" s="3" t="s">
        <v>122</v>
      </c>
      <c r="B93" s="182">
        <v>1.6025538899999998</v>
      </c>
      <c r="C93" s="182">
        <v>1.8521551699999999</v>
      </c>
      <c r="D93" s="182">
        <v>1.2025546599999999</v>
      </c>
      <c r="E93" s="1"/>
      <c r="F93" s="3" t="s">
        <v>32</v>
      </c>
      <c r="G93" s="182">
        <v>15.810871279999999</v>
      </c>
      <c r="H93" s="182">
        <v>12.46590801</v>
      </c>
      <c r="I93" s="182">
        <v>19.43994687</v>
      </c>
      <c r="J93" s="1"/>
      <c r="K93" s="3" t="s">
        <v>229</v>
      </c>
      <c r="L93" s="182">
        <v>0.29644178999999998</v>
      </c>
      <c r="M93" s="182">
        <v>0.45734958000000003</v>
      </c>
      <c r="N93" s="182">
        <v>0.11131094</v>
      </c>
    </row>
    <row r="94" spans="1:14" x14ac:dyDescent="0.35">
      <c r="A94" s="3" t="s">
        <v>229</v>
      </c>
      <c r="B94" s="182">
        <v>1.4153470800000001</v>
      </c>
      <c r="C94" s="182">
        <v>2.3999867900000003</v>
      </c>
      <c r="D94" s="182">
        <v>1.1729854900000001</v>
      </c>
      <c r="E94" s="1"/>
      <c r="F94" s="3" t="s">
        <v>243</v>
      </c>
      <c r="G94" s="182">
        <v>20.433659679999998</v>
      </c>
      <c r="H94" s="182">
        <v>21.59641246</v>
      </c>
      <c r="I94" s="182">
        <v>18.936390829999997</v>
      </c>
      <c r="J94" s="1"/>
      <c r="K94" s="3" t="s">
        <v>134</v>
      </c>
      <c r="L94" s="182">
        <v>1.218493E-2</v>
      </c>
      <c r="M94" s="182">
        <v>2.5228819999999999E-2</v>
      </c>
      <c r="N94" s="182">
        <v>0.10575878999999999</v>
      </c>
    </row>
    <row r="95" spans="1:14" x14ac:dyDescent="0.35">
      <c r="A95" s="3" t="s">
        <v>254</v>
      </c>
      <c r="B95" s="182">
        <v>0.91248670999999992</v>
      </c>
      <c r="C95" s="182">
        <v>5.8673928899999996</v>
      </c>
      <c r="D95" s="182">
        <v>1.0891918300000001</v>
      </c>
      <c r="E95" s="1"/>
      <c r="F95" s="3" t="s">
        <v>117</v>
      </c>
      <c r="G95" s="182">
        <v>16.714905659999999</v>
      </c>
      <c r="H95" s="182">
        <v>15.12143566</v>
      </c>
      <c r="I95" s="182">
        <v>18.560691969999997</v>
      </c>
      <c r="J95" s="1"/>
      <c r="K95" s="3" t="s">
        <v>160</v>
      </c>
      <c r="L95" s="182">
        <v>0.11751585000000001</v>
      </c>
      <c r="M95" s="182">
        <v>0.33896309000000002</v>
      </c>
      <c r="N95" s="182">
        <v>0.10371263999999999</v>
      </c>
    </row>
    <row r="96" spans="1:14" x14ac:dyDescent="0.35">
      <c r="A96" s="3" t="s">
        <v>30</v>
      </c>
      <c r="B96" s="182">
        <v>7.3072059999999994E-2</v>
      </c>
      <c r="C96" s="182">
        <v>2.870087E-2</v>
      </c>
      <c r="D96" s="182">
        <v>1.0515910400000001</v>
      </c>
      <c r="E96" s="1"/>
      <c r="F96" s="3" t="s">
        <v>116</v>
      </c>
      <c r="G96" s="182">
        <v>20.917677250000001</v>
      </c>
      <c r="H96" s="182">
        <v>19.686660249999999</v>
      </c>
      <c r="I96" s="182">
        <v>18.543057820000001</v>
      </c>
      <c r="J96" s="1"/>
      <c r="K96" s="3" t="s">
        <v>194</v>
      </c>
      <c r="L96" s="182">
        <v>0.12039982</v>
      </c>
      <c r="M96" s="182">
        <v>6.0248959999999997E-2</v>
      </c>
      <c r="N96" s="182">
        <v>9.9680190000000002E-2</v>
      </c>
    </row>
    <row r="97" spans="1:14" x14ac:dyDescent="0.35">
      <c r="A97" s="3" t="s">
        <v>186</v>
      </c>
      <c r="B97" s="182">
        <v>2.1090894700000002</v>
      </c>
      <c r="C97" s="182">
        <v>0.24423694000000001</v>
      </c>
      <c r="D97" s="182">
        <v>1.0497673300000001</v>
      </c>
      <c r="E97" s="1"/>
      <c r="F97" s="3" t="s">
        <v>7</v>
      </c>
      <c r="G97" s="182">
        <v>14.703718</v>
      </c>
      <c r="H97" s="182">
        <v>14.342360339999999</v>
      </c>
      <c r="I97" s="182">
        <v>18.371420069999999</v>
      </c>
      <c r="J97" s="1"/>
      <c r="K97" s="3" t="s">
        <v>158</v>
      </c>
      <c r="L97" s="182">
        <v>0</v>
      </c>
      <c r="M97" s="182">
        <v>1.11041E-3</v>
      </c>
      <c r="N97" s="182">
        <v>9.7244089999999991E-2</v>
      </c>
    </row>
    <row r="98" spans="1:14" x14ac:dyDescent="0.35">
      <c r="A98" s="3" t="s">
        <v>183</v>
      </c>
      <c r="B98" s="182">
        <v>0.87069879000000006</v>
      </c>
      <c r="C98" s="182">
        <v>1.7594646200000001</v>
      </c>
      <c r="D98" s="182">
        <v>1.0028636399999999</v>
      </c>
      <c r="E98" s="1"/>
      <c r="F98" s="3" t="s">
        <v>21</v>
      </c>
      <c r="G98" s="182">
        <v>25.837983530000002</v>
      </c>
      <c r="H98" s="182">
        <v>22.00580677</v>
      </c>
      <c r="I98" s="182">
        <v>17.92648436</v>
      </c>
      <c r="J98" s="1"/>
      <c r="K98" s="3" t="s">
        <v>235</v>
      </c>
      <c r="L98" s="182">
        <v>0.10725777</v>
      </c>
      <c r="M98" s="182">
        <v>9.5160969999999998E-2</v>
      </c>
      <c r="N98" s="182">
        <v>9.4525429999999994E-2</v>
      </c>
    </row>
    <row r="99" spans="1:14" x14ac:dyDescent="0.35">
      <c r="A99" s="3" t="s">
        <v>169</v>
      </c>
      <c r="B99" s="182">
        <v>6.6418416100000002</v>
      </c>
      <c r="C99" s="182">
        <v>4.1461113799999998</v>
      </c>
      <c r="D99" s="182">
        <v>0.97771775000000005</v>
      </c>
      <c r="E99" s="1"/>
      <c r="F99" s="3" t="s">
        <v>82</v>
      </c>
      <c r="G99" s="182">
        <v>12.958076589999999</v>
      </c>
      <c r="H99" s="182">
        <v>17.152119840000001</v>
      </c>
      <c r="I99" s="182">
        <v>17.528290999999999</v>
      </c>
      <c r="J99" s="1"/>
      <c r="K99" s="3" t="s">
        <v>116</v>
      </c>
      <c r="L99" s="182">
        <v>0.20438877999999999</v>
      </c>
      <c r="M99" s="182">
        <v>0.18937171999999999</v>
      </c>
      <c r="N99" s="182">
        <v>9.3618300000000002E-2</v>
      </c>
    </row>
    <row r="100" spans="1:14" x14ac:dyDescent="0.35">
      <c r="A100" s="3" t="s">
        <v>187</v>
      </c>
      <c r="B100" s="182">
        <v>7.8150000000000002E-5</v>
      </c>
      <c r="C100" s="182">
        <v>1.2474299999999999E-2</v>
      </c>
      <c r="D100" s="182">
        <v>0.91351070000000001</v>
      </c>
      <c r="E100" s="1"/>
      <c r="F100" s="3" t="s">
        <v>130</v>
      </c>
      <c r="G100" s="182">
        <v>14.301425369999999</v>
      </c>
      <c r="H100" s="182">
        <v>17.502035199999998</v>
      </c>
      <c r="I100" s="182">
        <v>17.106306190000002</v>
      </c>
      <c r="J100" s="1"/>
      <c r="K100" s="3" t="s">
        <v>187</v>
      </c>
      <c r="L100" s="182">
        <v>1.1045620000000001E-2</v>
      </c>
      <c r="M100" s="182">
        <v>1.3079110000000001E-2</v>
      </c>
      <c r="N100" s="182">
        <v>8.974741E-2</v>
      </c>
    </row>
    <row r="101" spans="1:14" x14ac:dyDescent="0.35">
      <c r="A101" s="3" t="s">
        <v>154</v>
      </c>
      <c r="B101" s="182">
        <v>0.86279556000000002</v>
      </c>
      <c r="C101" s="182">
        <v>1.4971438899999998</v>
      </c>
      <c r="D101" s="182">
        <v>0.90962699999999996</v>
      </c>
      <c r="E101" s="1"/>
      <c r="F101" s="3" t="s">
        <v>175</v>
      </c>
      <c r="G101" s="182">
        <v>13.38353156</v>
      </c>
      <c r="H101" s="182">
        <v>16.657553449999998</v>
      </c>
      <c r="I101" s="182">
        <v>17.008276909999999</v>
      </c>
      <c r="J101" s="1"/>
      <c r="K101" s="3" t="s">
        <v>237</v>
      </c>
      <c r="L101" s="182">
        <v>0.13198529000000001</v>
      </c>
      <c r="M101" s="182">
        <v>0.18733739999999999</v>
      </c>
      <c r="N101" s="182">
        <v>7.993509E-2</v>
      </c>
    </row>
    <row r="102" spans="1:14" x14ac:dyDescent="0.35">
      <c r="A102" s="3" t="s">
        <v>4</v>
      </c>
      <c r="B102" s="182">
        <v>1.11034853</v>
      </c>
      <c r="C102" s="182">
        <v>1.713831E-2</v>
      </c>
      <c r="D102" s="182">
        <v>0.86265740000000002</v>
      </c>
      <c r="E102" s="1"/>
      <c r="F102" s="3" t="s">
        <v>202</v>
      </c>
      <c r="G102" s="182">
        <v>22.714001370000002</v>
      </c>
      <c r="H102" s="182">
        <v>24.77788056</v>
      </c>
      <c r="I102" s="182">
        <v>16.537319839999999</v>
      </c>
      <c r="J102" s="1"/>
      <c r="K102" s="3" t="s">
        <v>103</v>
      </c>
      <c r="L102" s="182">
        <v>0.12643075000000001</v>
      </c>
      <c r="M102" s="182">
        <v>0.24441145</v>
      </c>
      <c r="N102" s="182">
        <v>7.9577949999999995E-2</v>
      </c>
    </row>
    <row r="103" spans="1:14" x14ac:dyDescent="0.35">
      <c r="A103" s="3" t="s">
        <v>5</v>
      </c>
      <c r="B103" s="182">
        <v>1.2819201599999999</v>
      </c>
      <c r="C103" s="182">
        <v>4.0727838700000003</v>
      </c>
      <c r="D103" s="182">
        <v>0.84745802000000003</v>
      </c>
      <c r="E103" s="1"/>
      <c r="F103" s="3" t="s">
        <v>189</v>
      </c>
      <c r="G103" s="182">
        <v>6.1588469200000002</v>
      </c>
      <c r="H103" s="182">
        <v>15.414861349999999</v>
      </c>
      <c r="I103" s="182">
        <v>16.524365339999999</v>
      </c>
      <c r="J103" s="1"/>
      <c r="K103" s="3" t="s">
        <v>96</v>
      </c>
      <c r="L103" s="182">
        <v>6.4561900000000005E-2</v>
      </c>
      <c r="M103" s="182">
        <v>5.9670000000000001E-3</v>
      </c>
      <c r="N103" s="182">
        <v>6.4104999999999995E-2</v>
      </c>
    </row>
    <row r="104" spans="1:14" x14ac:dyDescent="0.35">
      <c r="A104" s="3" t="s">
        <v>257</v>
      </c>
      <c r="B104" s="182">
        <v>0.15445775</v>
      </c>
      <c r="C104" s="182">
        <v>0.52200045000000006</v>
      </c>
      <c r="D104" s="182">
        <v>0.81682814999999998</v>
      </c>
      <c r="E104" s="1"/>
      <c r="F104" s="3" t="s">
        <v>28</v>
      </c>
      <c r="G104" s="182">
        <v>13.01746793</v>
      </c>
      <c r="H104" s="182">
        <v>18.986096030000002</v>
      </c>
      <c r="I104" s="182">
        <v>15.829839869999999</v>
      </c>
      <c r="J104" s="1"/>
      <c r="K104" s="3" t="s">
        <v>169</v>
      </c>
      <c r="L104" s="182">
        <v>3.6116330000000002E-2</v>
      </c>
      <c r="M104" s="182">
        <v>1.197289E-2</v>
      </c>
      <c r="N104" s="182">
        <v>6.3039800000000007E-2</v>
      </c>
    </row>
    <row r="105" spans="1:14" x14ac:dyDescent="0.35">
      <c r="A105" s="3" t="s">
        <v>159</v>
      </c>
      <c r="B105" s="182">
        <v>6.9334564150000002</v>
      </c>
      <c r="C105" s="182">
        <v>0.30121843999999998</v>
      </c>
      <c r="D105" s="182">
        <v>0.81142723999999999</v>
      </c>
      <c r="E105" s="1"/>
      <c r="F105" s="3" t="s">
        <v>34</v>
      </c>
      <c r="G105" s="182">
        <v>4.4632220299999998</v>
      </c>
      <c r="H105" s="182">
        <v>12.629822410000001</v>
      </c>
      <c r="I105" s="182">
        <v>15.73307563</v>
      </c>
      <c r="J105" s="1"/>
      <c r="K105" s="3" t="s">
        <v>242</v>
      </c>
      <c r="L105" s="182">
        <v>7.816737E-2</v>
      </c>
      <c r="M105" s="182">
        <v>0.2652949</v>
      </c>
      <c r="N105" s="182">
        <v>6.1918710000000002E-2</v>
      </c>
    </row>
    <row r="106" spans="1:14" x14ac:dyDescent="0.35">
      <c r="A106" s="3" t="s">
        <v>182</v>
      </c>
      <c r="B106" s="182">
        <v>4.2641622699999999</v>
      </c>
      <c r="C106" s="182">
        <v>0.3892678</v>
      </c>
      <c r="D106" s="182">
        <v>0.75890126000000002</v>
      </c>
      <c r="E106" s="1"/>
      <c r="F106" s="3" t="s">
        <v>183</v>
      </c>
      <c r="G106" s="182">
        <v>4.2784159400000004</v>
      </c>
      <c r="H106" s="182">
        <v>15.202813750000001</v>
      </c>
      <c r="I106" s="182">
        <v>15.51323861</v>
      </c>
      <c r="J106" s="1"/>
      <c r="K106" s="3" t="s">
        <v>117</v>
      </c>
      <c r="L106" s="182">
        <v>0.13760782999999999</v>
      </c>
      <c r="M106" s="182">
        <v>0.11223436000000001</v>
      </c>
      <c r="N106" s="182">
        <v>6.1002339999999995E-2</v>
      </c>
    </row>
    <row r="107" spans="1:14" x14ac:dyDescent="0.35">
      <c r="A107" s="3" t="s">
        <v>138</v>
      </c>
      <c r="B107" s="182">
        <v>0.24217492999999998</v>
      </c>
      <c r="C107" s="182">
        <v>0.16969751999999999</v>
      </c>
      <c r="D107" s="182">
        <v>0.75491622999999997</v>
      </c>
      <c r="E107" s="1"/>
      <c r="F107" s="3" t="s">
        <v>119</v>
      </c>
      <c r="G107" s="182">
        <v>14.34744454</v>
      </c>
      <c r="H107" s="182">
        <v>16.988607120000001</v>
      </c>
      <c r="I107" s="182">
        <v>15.434949529999999</v>
      </c>
      <c r="J107" s="1"/>
      <c r="K107" s="3" t="s">
        <v>63</v>
      </c>
      <c r="L107" s="182">
        <v>0.41054515999999996</v>
      </c>
      <c r="M107" s="182">
        <v>7.4033749999999995E-2</v>
      </c>
      <c r="N107" s="182">
        <v>5.896767E-2</v>
      </c>
    </row>
    <row r="108" spans="1:14" x14ac:dyDescent="0.35">
      <c r="A108" s="3" t="s">
        <v>7</v>
      </c>
      <c r="B108" s="182">
        <v>1.4648528600000001</v>
      </c>
      <c r="C108" s="182">
        <v>1.5868719599999999</v>
      </c>
      <c r="D108" s="182">
        <v>0.74998718000000009</v>
      </c>
      <c r="E108" s="1"/>
      <c r="F108" s="3" t="s">
        <v>133</v>
      </c>
      <c r="G108" s="182">
        <v>17.802833600000003</v>
      </c>
      <c r="H108" s="182">
        <v>14.055578730000001</v>
      </c>
      <c r="I108" s="182">
        <v>14.828611480000001</v>
      </c>
      <c r="J108" s="1"/>
      <c r="K108" s="3" t="s">
        <v>80</v>
      </c>
      <c r="L108" s="182">
        <v>2.003E-3</v>
      </c>
      <c r="M108" s="182">
        <v>0</v>
      </c>
      <c r="N108" s="182">
        <v>5.8084410000000003E-2</v>
      </c>
    </row>
    <row r="109" spans="1:14" x14ac:dyDescent="0.35">
      <c r="A109" s="3" t="s">
        <v>133</v>
      </c>
      <c r="B109" s="182">
        <v>0.31117176000000002</v>
      </c>
      <c r="C109" s="182">
        <v>0.64527162999999998</v>
      </c>
      <c r="D109" s="182">
        <v>0.72261355000000005</v>
      </c>
      <c r="E109" s="1"/>
      <c r="F109" s="3" t="s">
        <v>106</v>
      </c>
      <c r="G109" s="182">
        <v>13.730491560000001</v>
      </c>
      <c r="H109" s="182">
        <v>19.142438909999999</v>
      </c>
      <c r="I109" s="182">
        <v>14.45402352</v>
      </c>
      <c r="J109" s="1"/>
      <c r="K109" s="3" t="s">
        <v>106</v>
      </c>
      <c r="L109" s="182">
        <v>0.36474637999999998</v>
      </c>
      <c r="M109" s="182">
        <v>0.18174395000000002</v>
      </c>
      <c r="N109" s="182">
        <v>5.3151650000000002E-2</v>
      </c>
    </row>
    <row r="110" spans="1:14" x14ac:dyDescent="0.35">
      <c r="A110" s="3" t="s">
        <v>231</v>
      </c>
      <c r="B110" s="182">
        <v>0.15930023000000001</v>
      </c>
      <c r="C110" s="182">
        <v>7.931531E-2</v>
      </c>
      <c r="D110" s="182">
        <v>0.71416119999999994</v>
      </c>
      <c r="E110" s="1"/>
      <c r="F110" s="3" t="s">
        <v>237</v>
      </c>
      <c r="G110" s="182">
        <v>11.218317019999999</v>
      </c>
      <c r="H110" s="182">
        <v>17.989811800000002</v>
      </c>
      <c r="I110" s="182">
        <v>14.41853605</v>
      </c>
      <c r="J110" s="1"/>
      <c r="K110" s="3" t="s">
        <v>150</v>
      </c>
      <c r="L110" s="182">
        <v>7.6652700000000001E-3</v>
      </c>
      <c r="M110" s="182">
        <v>1.9939020000000002E-2</v>
      </c>
      <c r="N110" s="182">
        <v>4.9799820000000002E-2</v>
      </c>
    </row>
    <row r="111" spans="1:14" x14ac:dyDescent="0.35">
      <c r="A111" s="3" t="s">
        <v>147</v>
      </c>
      <c r="B111" s="182">
        <v>0.75784123000000003</v>
      </c>
      <c r="C111" s="182">
        <v>0.28800575</v>
      </c>
      <c r="D111" s="182">
        <v>0.65756800000000004</v>
      </c>
      <c r="E111" s="1"/>
      <c r="F111" s="3" t="s">
        <v>121</v>
      </c>
      <c r="G111" s="182">
        <v>4.44642553</v>
      </c>
      <c r="H111" s="182">
        <v>8.2997725399999993</v>
      </c>
      <c r="I111" s="182">
        <v>14.043987880000001</v>
      </c>
      <c r="J111" s="1"/>
      <c r="K111" s="3" t="s">
        <v>119</v>
      </c>
      <c r="L111" s="182">
        <v>3.0309E-4</v>
      </c>
      <c r="M111" s="182">
        <v>4.57E-4</v>
      </c>
      <c r="N111" s="182">
        <v>4.9413779999999997E-2</v>
      </c>
    </row>
    <row r="112" spans="1:14" x14ac:dyDescent="0.35">
      <c r="A112" s="3" t="s">
        <v>96</v>
      </c>
      <c r="B112" s="182">
        <v>0</v>
      </c>
      <c r="C112" s="182">
        <v>5.7725216399999999</v>
      </c>
      <c r="D112" s="182">
        <v>0.65599479000000005</v>
      </c>
      <c r="E112" s="1"/>
      <c r="F112" s="3" t="s">
        <v>229</v>
      </c>
      <c r="G112" s="182">
        <v>9.8012995000000007</v>
      </c>
      <c r="H112" s="182">
        <v>12.598858180000001</v>
      </c>
      <c r="I112" s="182">
        <v>13.90533364</v>
      </c>
      <c r="J112" s="1"/>
      <c r="K112" s="3" t="s">
        <v>98</v>
      </c>
      <c r="L112" s="182">
        <v>1.7289759999999998E-2</v>
      </c>
      <c r="M112" s="182">
        <v>7.5100999999999998E-4</v>
      </c>
      <c r="N112" s="182">
        <v>4.9223620000000003E-2</v>
      </c>
    </row>
    <row r="113" spans="1:14" x14ac:dyDescent="0.35">
      <c r="A113" s="3" t="s">
        <v>136</v>
      </c>
      <c r="B113" s="182">
        <v>1.97942E-3</v>
      </c>
      <c r="C113" s="182">
        <v>7.5821369999999999E-2</v>
      </c>
      <c r="D113" s="182">
        <v>0.53727833999999997</v>
      </c>
      <c r="E113" s="1"/>
      <c r="F113" s="3" t="s">
        <v>14</v>
      </c>
      <c r="G113" s="182">
        <v>9.5522443199999998</v>
      </c>
      <c r="H113" s="182">
        <v>15.345343960000001</v>
      </c>
      <c r="I113" s="182">
        <v>13.556638439999999</v>
      </c>
      <c r="J113" s="1"/>
      <c r="K113" s="3" t="s">
        <v>175</v>
      </c>
      <c r="L113" s="182">
        <v>3.9029169999999995E-2</v>
      </c>
      <c r="M113" s="182">
        <v>8.3234839999999991E-2</v>
      </c>
      <c r="N113" s="182">
        <v>4.582754E-2</v>
      </c>
    </row>
    <row r="114" spans="1:14" x14ac:dyDescent="0.35">
      <c r="A114" s="3" t="s">
        <v>113</v>
      </c>
      <c r="B114" s="182">
        <v>0</v>
      </c>
      <c r="C114" s="182">
        <v>0.96934443999999997</v>
      </c>
      <c r="D114" s="182">
        <v>0.53064768000000007</v>
      </c>
      <c r="E114" s="1"/>
      <c r="F114" s="3" t="s">
        <v>231</v>
      </c>
      <c r="G114" s="182">
        <v>7.1839587500000004</v>
      </c>
      <c r="H114" s="182">
        <v>14.452891859999999</v>
      </c>
      <c r="I114" s="182">
        <v>13.490274250000001</v>
      </c>
      <c r="J114" s="1"/>
      <c r="K114" s="3" t="s">
        <v>146</v>
      </c>
      <c r="L114" s="182">
        <v>0</v>
      </c>
      <c r="M114" s="182">
        <v>0.1494393</v>
      </c>
      <c r="N114" s="182">
        <v>4.4251730000000003E-2</v>
      </c>
    </row>
    <row r="115" spans="1:14" x14ac:dyDescent="0.35">
      <c r="A115" s="3" t="s">
        <v>199</v>
      </c>
      <c r="B115" s="182">
        <v>4.6357688600000007</v>
      </c>
      <c r="C115" s="182">
        <v>2.4753890699999999</v>
      </c>
      <c r="D115" s="182">
        <v>0.52921104000000008</v>
      </c>
      <c r="E115" s="1"/>
      <c r="F115" s="3" t="s">
        <v>94</v>
      </c>
      <c r="G115" s="182">
        <v>5.3671786500000005</v>
      </c>
      <c r="H115" s="182">
        <v>7.7227813799999998</v>
      </c>
      <c r="I115" s="182">
        <v>12.727369749999999</v>
      </c>
      <c r="J115" s="1"/>
      <c r="K115" s="3" t="s">
        <v>37</v>
      </c>
      <c r="L115" s="182">
        <v>4.1899999999999999E-4</v>
      </c>
      <c r="M115" s="182">
        <v>2.4229999999999998E-3</v>
      </c>
      <c r="N115" s="182">
        <v>3.644476E-2</v>
      </c>
    </row>
    <row r="116" spans="1:14" x14ac:dyDescent="0.35">
      <c r="A116" s="3" t="s">
        <v>157</v>
      </c>
      <c r="B116" s="182">
        <v>23.667888019999999</v>
      </c>
      <c r="C116" s="182">
        <v>116.54171837</v>
      </c>
      <c r="D116" s="182">
        <v>0.52278497000000002</v>
      </c>
      <c r="E116" s="1"/>
      <c r="F116" s="3" t="s">
        <v>24</v>
      </c>
      <c r="G116" s="182">
        <v>11.40521773</v>
      </c>
      <c r="H116" s="182">
        <v>9.7641342799999986</v>
      </c>
      <c r="I116" s="182">
        <v>12.713675609999999</v>
      </c>
      <c r="J116" s="1"/>
      <c r="K116" s="3" t="s">
        <v>99</v>
      </c>
      <c r="L116" s="182">
        <v>0.16509001999999998</v>
      </c>
      <c r="M116" s="182">
        <v>6.7225699999999998E-3</v>
      </c>
      <c r="N116" s="182">
        <v>3.5991080000000002E-2</v>
      </c>
    </row>
    <row r="117" spans="1:14" x14ac:dyDescent="0.35">
      <c r="A117" s="3" t="s">
        <v>22</v>
      </c>
      <c r="B117" s="182">
        <v>0.60123300999999996</v>
      </c>
      <c r="C117" s="182">
        <v>1.3408887700000001</v>
      </c>
      <c r="D117" s="182">
        <v>0.49779696999999995</v>
      </c>
      <c r="E117" s="1"/>
      <c r="F117" s="3" t="s">
        <v>238</v>
      </c>
      <c r="G117" s="182">
        <v>19.379921020000001</v>
      </c>
      <c r="H117" s="182">
        <v>13.42206839</v>
      </c>
      <c r="I117" s="182">
        <v>12.323749470000001</v>
      </c>
      <c r="J117" s="1"/>
      <c r="K117" s="3" t="s">
        <v>128</v>
      </c>
      <c r="L117" s="182">
        <v>0.14817144000000002</v>
      </c>
      <c r="M117" s="182">
        <v>9.0134969999999995E-2</v>
      </c>
      <c r="N117" s="182">
        <v>3.5968660000000006E-2</v>
      </c>
    </row>
    <row r="118" spans="1:14" x14ac:dyDescent="0.35">
      <c r="A118" s="3" t="s">
        <v>236</v>
      </c>
      <c r="B118" s="182">
        <v>0.39626843</v>
      </c>
      <c r="C118" s="182">
        <v>0.98159769999999991</v>
      </c>
      <c r="D118" s="182">
        <v>0.43430798999999998</v>
      </c>
      <c r="E118" s="1"/>
      <c r="F118" s="3" t="s">
        <v>49</v>
      </c>
      <c r="G118" s="182">
        <v>12.292750779999999</v>
      </c>
      <c r="H118" s="182">
        <v>14.2500521</v>
      </c>
      <c r="I118" s="182">
        <v>11.738426179999999</v>
      </c>
      <c r="J118" s="1"/>
      <c r="K118" s="3" t="s">
        <v>114</v>
      </c>
      <c r="L118" s="182">
        <v>1.2712610000000001E-2</v>
      </c>
      <c r="M118" s="182">
        <v>1.7502100000000001E-3</v>
      </c>
      <c r="N118" s="182">
        <v>3.4936040000000002E-2</v>
      </c>
    </row>
    <row r="119" spans="1:14" x14ac:dyDescent="0.35">
      <c r="A119" s="3" t="s">
        <v>128</v>
      </c>
      <c r="B119" s="182">
        <v>1.98732643</v>
      </c>
      <c r="C119" s="182">
        <v>0.3576472</v>
      </c>
      <c r="D119" s="182">
        <v>0.43350484</v>
      </c>
      <c r="E119" s="1"/>
      <c r="F119" s="3" t="s">
        <v>145</v>
      </c>
      <c r="G119" s="182">
        <v>16.349487279999998</v>
      </c>
      <c r="H119" s="182">
        <v>12.785560480000001</v>
      </c>
      <c r="I119" s="182">
        <v>11.487352919999999</v>
      </c>
      <c r="J119" s="1"/>
      <c r="K119" s="3" t="s">
        <v>193</v>
      </c>
      <c r="L119" s="182">
        <v>0.6622798299999999</v>
      </c>
      <c r="M119" s="182">
        <v>0.38469273999999998</v>
      </c>
      <c r="N119" s="182">
        <v>3.3824769999999997E-2</v>
      </c>
    </row>
    <row r="120" spans="1:14" x14ac:dyDescent="0.35">
      <c r="A120" s="3" t="s">
        <v>174</v>
      </c>
      <c r="B120" s="182">
        <v>6.7272270000000009E-2</v>
      </c>
      <c r="C120" s="182">
        <v>0.28450254999999997</v>
      </c>
      <c r="D120" s="182">
        <v>0.42524488999999999</v>
      </c>
      <c r="E120" s="1"/>
      <c r="F120" s="3" t="s">
        <v>98</v>
      </c>
      <c r="G120" s="182">
        <v>12.4007551</v>
      </c>
      <c r="H120" s="182">
        <v>7.8193944699999998</v>
      </c>
      <c r="I120" s="182">
        <v>11.33861226</v>
      </c>
      <c r="J120" s="1"/>
      <c r="K120" s="3" t="s">
        <v>10</v>
      </c>
      <c r="L120" s="182">
        <v>0</v>
      </c>
      <c r="M120" s="182">
        <v>0</v>
      </c>
      <c r="N120" s="182">
        <v>3.3066999999999999E-2</v>
      </c>
    </row>
    <row r="121" spans="1:14" x14ac:dyDescent="0.35">
      <c r="A121" s="3" t="s">
        <v>191</v>
      </c>
      <c r="B121" s="182">
        <v>2.7446599999999998E-2</v>
      </c>
      <c r="C121" s="182">
        <v>8.5450109999999996E-2</v>
      </c>
      <c r="D121" s="182">
        <v>0.42353975999999999</v>
      </c>
      <c r="E121" s="1"/>
      <c r="F121" s="3" t="s">
        <v>142</v>
      </c>
      <c r="G121" s="182">
        <v>10.633048310000001</v>
      </c>
      <c r="H121" s="182">
        <v>12.9730647</v>
      </c>
      <c r="I121" s="182">
        <v>11.33489116</v>
      </c>
      <c r="J121" s="1"/>
      <c r="K121" s="3" t="s">
        <v>20</v>
      </c>
      <c r="L121" s="182">
        <v>2.6034999999999999E-3</v>
      </c>
      <c r="M121" s="182">
        <v>4.27531E-3</v>
      </c>
      <c r="N121" s="182">
        <v>3.1697919999999997E-2</v>
      </c>
    </row>
    <row r="122" spans="1:14" x14ac:dyDescent="0.35">
      <c r="A122" s="3" t="s">
        <v>31</v>
      </c>
      <c r="B122" s="182">
        <v>8.9980499999999988E-3</v>
      </c>
      <c r="C122" s="182">
        <v>0.41732040000000004</v>
      </c>
      <c r="D122" s="182">
        <v>0.42230329</v>
      </c>
      <c r="E122" s="1"/>
      <c r="F122" s="3" t="s">
        <v>114</v>
      </c>
      <c r="G122" s="182">
        <v>3.5630434900000001</v>
      </c>
      <c r="H122" s="182">
        <v>6.1828734000000001</v>
      </c>
      <c r="I122" s="182">
        <v>10.64062455</v>
      </c>
      <c r="J122" s="1"/>
      <c r="K122" s="3" t="s">
        <v>7</v>
      </c>
      <c r="L122" s="182">
        <v>0</v>
      </c>
      <c r="M122" s="182">
        <v>0</v>
      </c>
      <c r="N122" s="182">
        <v>3.1254529999999996E-2</v>
      </c>
    </row>
    <row r="123" spans="1:14" x14ac:dyDescent="0.35">
      <c r="A123" s="3" t="s">
        <v>116</v>
      </c>
      <c r="B123" s="182">
        <v>3.4278329900000002</v>
      </c>
      <c r="C123" s="182">
        <v>1.0340105400000001</v>
      </c>
      <c r="D123" s="182">
        <v>0.40106994000000001</v>
      </c>
      <c r="E123" s="1"/>
      <c r="F123" s="3" t="s">
        <v>120</v>
      </c>
      <c r="G123" s="182">
        <v>10.091868880000002</v>
      </c>
      <c r="H123" s="182">
        <v>9.5613144400000003</v>
      </c>
      <c r="I123" s="182">
        <v>10.609475369999998</v>
      </c>
      <c r="J123" s="1"/>
      <c r="K123" s="3" t="s">
        <v>139</v>
      </c>
      <c r="L123" s="182">
        <v>4.5581400000000005E-3</v>
      </c>
      <c r="M123" s="182">
        <v>2.9387400000000001E-2</v>
      </c>
      <c r="N123" s="182">
        <v>2.9707000000000001E-2</v>
      </c>
    </row>
    <row r="124" spans="1:14" x14ac:dyDescent="0.35">
      <c r="A124" s="3" t="s">
        <v>145</v>
      </c>
      <c r="B124" s="182">
        <v>0.26565921999999997</v>
      </c>
      <c r="C124" s="182">
        <v>0.31360140999999997</v>
      </c>
      <c r="D124" s="182">
        <v>0.36661944000000002</v>
      </c>
      <c r="E124" s="1"/>
      <c r="F124" s="3" t="s">
        <v>147</v>
      </c>
      <c r="G124" s="182">
        <v>15.90375594</v>
      </c>
      <c r="H124" s="182">
        <v>15.630503689999999</v>
      </c>
      <c r="I124" s="182">
        <v>10.442129080000001</v>
      </c>
      <c r="J124" s="1"/>
      <c r="K124" s="3" t="s">
        <v>223</v>
      </c>
      <c r="L124" s="182">
        <v>1.0059999999999999E-3</v>
      </c>
      <c r="M124" s="182">
        <v>1.1301830000000001E-2</v>
      </c>
      <c r="N124" s="182">
        <v>2.3983400000000002E-2</v>
      </c>
    </row>
    <row r="125" spans="1:14" x14ac:dyDescent="0.35">
      <c r="A125" s="3" t="s">
        <v>92</v>
      </c>
      <c r="B125" s="182">
        <v>0</v>
      </c>
      <c r="C125" s="182">
        <v>0</v>
      </c>
      <c r="D125" s="182">
        <v>0.34388299999999999</v>
      </c>
      <c r="E125" s="1"/>
      <c r="F125" s="3" t="s">
        <v>9</v>
      </c>
      <c r="G125" s="182">
        <v>17.649674780000002</v>
      </c>
      <c r="H125" s="182">
        <v>4.6573233700000003</v>
      </c>
      <c r="I125" s="182">
        <v>10.11687515</v>
      </c>
      <c r="J125" s="1"/>
      <c r="K125" s="3" t="s">
        <v>33</v>
      </c>
      <c r="L125" s="182">
        <v>7.5299999999999998E-4</v>
      </c>
      <c r="M125" s="182">
        <v>7.76E-4</v>
      </c>
      <c r="N125" s="182">
        <v>2.3742970000000002E-2</v>
      </c>
    </row>
    <row r="126" spans="1:14" x14ac:dyDescent="0.35">
      <c r="A126" s="3" t="s">
        <v>150</v>
      </c>
      <c r="B126" s="182">
        <v>4.8507730000000006E-2</v>
      </c>
      <c r="C126" s="182">
        <v>6.8177399999999999E-2</v>
      </c>
      <c r="D126" s="182">
        <v>0.34277542</v>
      </c>
      <c r="E126" s="1"/>
      <c r="F126" s="3" t="s">
        <v>110</v>
      </c>
      <c r="G126" s="182">
        <v>8.1050464899999994</v>
      </c>
      <c r="H126" s="182">
        <v>12.68349415</v>
      </c>
      <c r="I126" s="182">
        <v>9.6629698200000007</v>
      </c>
      <c r="J126" s="1"/>
      <c r="K126" s="3" t="s">
        <v>108</v>
      </c>
      <c r="L126" s="182">
        <v>6.0473760000000001E-2</v>
      </c>
      <c r="M126" s="182">
        <v>5.5100550000000005E-2</v>
      </c>
      <c r="N126" s="182">
        <v>2.3069929999999999E-2</v>
      </c>
    </row>
    <row r="127" spans="1:14" x14ac:dyDescent="0.35">
      <c r="A127" s="3" t="s">
        <v>237</v>
      </c>
      <c r="B127" s="182">
        <v>8.5915829999999999E-2</v>
      </c>
      <c r="C127" s="182">
        <v>0.20171926999999998</v>
      </c>
      <c r="D127" s="182">
        <v>0.34245335999999998</v>
      </c>
      <c r="E127" s="1"/>
      <c r="F127" s="3" t="s">
        <v>128</v>
      </c>
      <c r="G127" s="182">
        <v>11.189554100000001</v>
      </c>
      <c r="H127" s="182">
        <v>8.0622794800000008</v>
      </c>
      <c r="I127" s="182">
        <v>9.4957590700000001</v>
      </c>
      <c r="J127" s="1"/>
      <c r="K127" s="3" t="s">
        <v>95</v>
      </c>
      <c r="L127" s="182">
        <v>4.7666460000000001E-2</v>
      </c>
      <c r="M127" s="182">
        <v>2.1477019999999999E-2</v>
      </c>
      <c r="N127" s="182">
        <v>2.1019980000000001E-2</v>
      </c>
    </row>
    <row r="128" spans="1:14" x14ac:dyDescent="0.35">
      <c r="A128" s="3" t="s">
        <v>99</v>
      </c>
      <c r="B128" s="182">
        <v>0.26051912999999999</v>
      </c>
      <c r="C128" s="182">
        <v>2.4001592700000001</v>
      </c>
      <c r="D128" s="182">
        <v>0.33260680999999997</v>
      </c>
      <c r="E128" s="1"/>
      <c r="F128" s="3" t="s">
        <v>174</v>
      </c>
      <c r="G128" s="182">
        <v>3.2298771099999999</v>
      </c>
      <c r="H128" s="182">
        <v>6.9187988699999998</v>
      </c>
      <c r="I128" s="182">
        <v>9.48152024</v>
      </c>
      <c r="J128" s="1"/>
      <c r="K128" s="3" t="s">
        <v>133</v>
      </c>
      <c r="L128" s="182">
        <v>5.7212299999999999E-3</v>
      </c>
      <c r="M128" s="182">
        <v>3.174689E-2</v>
      </c>
      <c r="N128" s="182">
        <v>1.8896159999999999E-2</v>
      </c>
    </row>
    <row r="129" spans="1:14" x14ac:dyDescent="0.35">
      <c r="A129" s="3" t="s">
        <v>205</v>
      </c>
      <c r="B129" s="182">
        <v>0.74225812000000002</v>
      </c>
      <c r="C129" s="182">
        <v>0.30269140999999999</v>
      </c>
      <c r="D129" s="182">
        <v>0.32546732</v>
      </c>
      <c r="E129" s="1"/>
      <c r="F129" s="3" t="s">
        <v>159</v>
      </c>
      <c r="G129" s="182">
        <v>11.16975309</v>
      </c>
      <c r="H129" s="182">
        <v>5.4576315900000001</v>
      </c>
      <c r="I129" s="182">
        <v>8.8994644300000001</v>
      </c>
      <c r="J129" s="1"/>
      <c r="K129" s="3" t="s">
        <v>64</v>
      </c>
      <c r="L129" s="182">
        <v>4.5486499999999996E-3</v>
      </c>
      <c r="M129" s="182">
        <v>2.5101639999999998E-2</v>
      </c>
      <c r="N129" s="182">
        <v>1.7694689999999999E-2</v>
      </c>
    </row>
    <row r="130" spans="1:14" x14ac:dyDescent="0.35">
      <c r="A130" s="3" t="s">
        <v>192</v>
      </c>
      <c r="B130" s="182">
        <v>9.8869330000000005E-2</v>
      </c>
      <c r="C130" s="182">
        <v>4.3777102800000005</v>
      </c>
      <c r="D130" s="182">
        <v>0.31540446</v>
      </c>
      <c r="E130" s="1"/>
      <c r="F130" s="3" t="s">
        <v>75</v>
      </c>
      <c r="G130" s="182">
        <v>8.1384026600000006</v>
      </c>
      <c r="H130" s="182">
        <v>8.2246865199999988</v>
      </c>
      <c r="I130" s="182">
        <v>8.8328470800000005</v>
      </c>
      <c r="J130" s="1"/>
      <c r="K130" s="3" t="s">
        <v>161</v>
      </c>
      <c r="L130" s="182">
        <v>2.2330000000000002E-3</v>
      </c>
      <c r="M130" s="182">
        <v>1.8158000000000001E-2</v>
      </c>
      <c r="N130" s="182">
        <v>1.6186229999999999E-2</v>
      </c>
    </row>
    <row r="131" spans="1:14" x14ac:dyDescent="0.35">
      <c r="A131" s="3" t="s">
        <v>239</v>
      </c>
      <c r="B131" s="182">
        <v>0.43462814</v>
      </c>
      <c r="C131" s="182">
        <v>0.55864380000000002</v>
      </c>
      <c r="D131" s="182">
        <v>0.31527328000000004</v>
      </c>
      <c r="E131" s="1"/>
      <c r="F131" s="3" t="s">
        <v>152</v>
      </c>
      <c r="G131" s="182">
        <v>9.04108059</v>
      </c>
      <c r="H131" s="182">
        <v>9.9404803599999987</v>
      </c>
      <c r="I131" s="182">
        <v>8.7215185799999997</v>
      </c>
      <c r="J131" s="1"/>
      <c r="K131" s="3" t="s">
        <v>145</v>
      </c>
      <c r="L131" s="182">
        <v>0</v>
      </c>
      <c r="M131" s="182">
        <v>0</v>
      </c>
      <c r="N131" s="182">
        <v>1.5407850000000001E-2</v>
      </c>
    </row>
    <row r="132" spans="1:14" x14ac:dyDescent="0.35">
      <c r="A132" s="3" t="s">
        <v>24</v>
      </c>
      <c r="B132" s="182">
        <v>0.16926545000000001</v>
      </c>
      <c r="C132" s="182">
        <v>9.7295869999999993E-2</v>
      </c>
      <c r="D132" s="182">
        <v>0.27671449999999997</v>
      </c>
      <c r="E132" s="1"/>
      <c r="F132" s="3" t="s">
        <v>31</v>
      </c>
      <c r="G132" s="182">
        <v>7.8757587899999999</v>
      </c>
      <c r="H132" s="182">
        <v>4.8448510700000007</v>
      </c>
      <c r="I132" s="182">
        <v>8.5746829899999994</v>
      </c>
      <c r="J132" s="1"/>
      <c r="K132" s="3" t="s">
        <v>126</v>
      </c>
      <c r="L132" s="182">
        <v>1.079304E-2</v>
      </c>
      <c r="M132" s="182">
        <v>4.2646200000000002E-3</v>
      </c>
      <c r="N132" s="182">
        <v>1.5255790000000002E-2</v>
      </c>
    </row>
    <row r="133" spans="1:14" x14ac:dyDescent="0.35">
      <c r="A133" s="3" t="s">
        <v>101</v>
      </c>
      <c r="B133" s="182">
        <v>0.64399543999999997</v>
      </c>
      <c r="C133" s="182">
        <v>0</v>
      </c>
      <c r="D133" s="182">
        <v>0.22848707000000001</v>
      </c>
      <c r="E133" s="1"/>
      <c r="F133" s="3" t="s">
        <v>158</v>
      </c>
      <c r="G133" s="182">
        <v>5.41080468</v>
      </c>
      <c r="H133" s="182">
        <v>4.3932958499999994</v>
      </c>
      <c r="I133" s="182">
        <v>8.3691975099999993</v>
      </c>
      <c r="J133" s="1"/>
      <c r="K133" s="3" t="s">
        <v>171</v>
      </c>
      <c r="L133" s="182">
        <v>0.22229693</v>
      </c>
      <c r="M133" s="182">
        <v>3.3314589999999998E-2</v>
      </c>
      <c r="N133" s="182">
        <v>1.478235E-2</v>
      </c>
    </row>
    <row r="134" spans="1:14" x14ac:dyDescent="0.35">
      <c r="A134" s="3" t="s">
        <v>102</v>
      </c>
      <c r="B134" s="182">
        <v>0.44608038</v>
      </c>
      <c r="C134" s="182">
        <v>0.29294002000000002</v>
      </c>
      <c r="D134" s="182">
        <v>0.22492489999999998</v>
      </c>
      <c r="E134" s="1"/>
      <c r="F134" s="3" t="s">
        <v>83</v>
      </c>
      <c r="G134" s="182">
        <v>5.0642977999999994</v>
      </c>
      <c r="H134" s="182">
        <v>6.6199501999999999</v>
      </c>
      <c r="I134" s="182">
        <v>8.1320469299999996</v>
      </c>
      <c r="J134" s="1"/>
      <c r="K134" s="3" t="s">
        <v>36</v>
      </c>
      <c r="L134" s="182">
        <v>6.4300000000000002E-4</v>
      </c>
      <c r="M134" s="182">
        <v>2.4610000000000001E-3</v>
      </c>
      <c r="N134" s="182">
        <v>1.4492020000000001E-2</v>
      </c>
    </row>
    <row r="135" spans="1:14" x14ac:dyDescent="0.35">
      <c r="A135" s="3" t="s">
        <v>25</v>
      </c>
      <c r="B135" s="182">
        <v>0.14667341</v>
      </c>
      <c r="C135" s="182">
        <v>0.23563822000000001</v>
      </c>
      <c r="D135" s="182">
        <v>0.22365962</v>
      </c>
      <c r="E135" s="1"/>
      <c r="F135" s="3" t="s">
        <v>253</v>
      </c>
      <c r="G135" s="182">
        <v>6.2482096</v>
      </c>
      <c r="H135" s="182">
        <v>8.7394454600000007</v>
      </c>
      <c r="I135" s="182">
        <v>7.9518267800000002</v>
      </c>
      <c r="J135" s="1"/>
      <c r="K135" s="3" t="s">
        <v>38</v>
      </c>
      <c r="L135" s="182">
        <v>1.3572000000000001E-2</v>
      </c>
      <c r="M135" s="182">
        <v>0</v>
      </c>
      <c r="N135" s="182">
        <v>1.4243E-2</v>
      </c>
    </row>
    <row r="136" spans="1:14" x14ac:dyDescent="0.35">
      <c r="A136" s="3" t="s">
        <v>170</v>
      </c>
      <c r="B136" s="182">
        <v>22.319781850000002</v>
      </c>
      <c r="C136" s="182">
        <v>1.3009552099999999</v>
      </c>
      <c r="D136" s="182">
        <v>0.20619338000000001</v>
      </c>
      <c r="E136" s="1"/>
      <c r="F136" s="3" t="s">
        <v>247</v>
      </c>
      <c r="G136" s="182">
        <v>4.60205105</v>
      </c>
      <c r="H136" s="182">
        <v>7.1998042599999996</v>
      </c>
      <c r="I136" s="182">
        <v>7.4668253799999995</v>
      </c>
      <c r="J136" s="1"/>
      <c r="K136" s="3" t="s">
        <v>170</v>
      </c>
      <c r="L136" s="182">
        <v>0.26714132000000002</v>
      </c>
      <c r="M136" s="182">
        <v>4.5658999999999995E-3</v>
      </c>
      <c r="N136" s="182">
        <v>1.1932659999999999E-2</v>
      </c>
    </row>
    <row r="137" spans="1:14" x14ac:dyDescent="0.35">
      <c r="A137" s="3" t="s">
        <v>158</v>
      </c>
      <c r="B137" s="182">
        <v>1.4238489999999999E-2</v>
      </c>
      <c r="C137" s="182">
        <v>0</v>
      </c>
      <c r="D137" s="182">
        <v>0.20095030999999999</v>
      </c>
      <c r="E137" s="1"/>
      <c r="F137" s="3" t="s">
        <v>184</v>
      </c>
      <c r="G137" s="182">
        <v>6.96035</v>
      </c>
      <c r="H137" s="182">
        <v>17.114616250000001</v>
      </c>
      <c r="I137" s="182">
        <v>6.7137609999999999</v>
      </c>
      <c r="J137" s="1"/>
      <c r="K137" s="3" t="s">
        <v>39</v>
      </c>
      <c r="L137" s="182">
        <v>9.6530000000000001E-3</v>
      </c>
      <c r="M137" s="182">
        <v>8.9910000000000004E-2</v>
      </c>
      <c r="N137" s="182">
        <v>1.1805709999999999E-2</v>
      </c>
    </row>
    <row r="138" spans="1:14" x14ac:dyDescent="0.35">
      <c r="A138" s="3" t="s">
        <v>232</v>
      </c>
      <c r="B138" s="182">
        <v>0.10276878</v>
      </c>
      <c r="C138" s="182">
        <v>0.25211366000000002</v>
      </c>
      <c r="D138" s="182">
        <v>0.18921383</v>
      </c>
      <c r="E138" s="1"/>
      <c r="F138" s="3" t="s">
        <v>162</v>
      </c>
      <c r="G138" s="182">
        <v>4.0133768600000002</v>
      </c>
      <c r="H138" s="182">
        <v>4.4702760199999991</v>
      </c>
      <c r="I138" s="182">
        <v>6.5078967099999998</v>
      </c>
      <c r="J138" s="1"/>
      <c r="K138" s="3" t="s">
        <v>120</v>
      </c>
      <c r="L138" s="182">
        <v>6.5190999999999999E-2</v>
      </c>
      <c r="M138" s="182">
        <v>3.4324279999999999E-2</v>
      </c>
      <c r="N138" s="182">
        <v>1.16034E-2</v>
      </c>
    </row>
    <row r="139" spans="1:14" x14ac:dyDescent="0.35">
      <c r="A139" s="3" t="s">
        <v>177</v>
      </c>
      <c r="B139" s="182">
        <v>0.12143217999999999</v>
      </c>
      <c r="C139" s="182">
        <v>6.4859E-4</v>
      </c>
      <c r="D139" s="182">
        <v>0.17703097000000001</v>
      </c>
      <c r="E139" s="1"/>
      <c r="F139" s="3" t="s">
        <v>12</v>
      </c>
      <c r="G139" s="182">
        <v>5.74410226</v>
      </c>
      <c r="H139" s="182">
        <v>6.2133206599999999</v>
      </c>
      <c r="I139" s="182">
        <v>6.0411789000000002</v>
      </c>
      <c r="J139" s="1"/>
      <c r="K139" s="3" t="s">
        <v>101</v>
      </c>
      <c r="L139" s="182">
        <v>2.5590999999999998E-4</v>
      </c>
      <c r="M139" s="182">
        <v>1.5094500000000001E-3</v>
      </c>
      <c r="N139" s="182">
        <v>1.1456649999999999E-2</v>
      </c>
    </row>
    <row r="140" spans="1:14" x14ac:dyDescent="0.35">
      <c r="A140" s="3" t="s">
        <v>222</v>
      </c>
      <c r="B140" s="182">
        <v>0.20725197000000001</v>
      </c>
      <c r="C140" s="182">
        <v>10.60344244</v>
      </c>
      <c r="D140" s="182">
        <v>0.16418085999999998</v>
      </c>
      <c r="E140" s="1"/>
      <c r="F140" s="3" t="s">
        <v>154</v>
      </c>
      <c r="G140" s="182">
        <v>6.3082946299999998</v>
      </c>
      <c r="H140" s="182">
        <v>5.5602505000000004</v>
      </c>
      <c r="I140" s="182">
        <v>5.9871992000000001</v>
      </c>
      <c r="J140" s="1"/>
      <c r="K140" s="3" t="s">
        <v>31</v>
      </c>
      <c r="L140" s="182">
        <v>1.2637870000000001E-2</v>
      </c>
      <c r="M140" s="182">
        <v>1.550084E-2</v>
      </c>
      <c r="N140" s="182">
        <v>9.6509000000000005E-3</v>
      </c>
    </row>
    <row r="141" spans="1:14" x14ac:dyDescent="0.35">
      <c r="A141" s="3" t="s">
        <v>209</v>
      </c>
      <c r="B141" s="182">
        <v>3.8664980000000002E-2</v>
      </c>
      <c r="C141" s="182">
        <v>4.7335800000000004E-2</v>
      </c>
      <c r="D141" s="182">
        <v>0.15419516</v>
      </c>
      <c r="E141" s="1"/>
      <c r="F141" s="3" t="s">
        <v>200</v>
      </c>
      <c r="G141" s="182">
        <v>5.5778485399999997</v>
      </c>
      <c r="H141" s="182">
        <v>9.799738099999999</v>
      </c>
      <c r="I141" s="182">
        <v>5.9407572399999999</v>
      </c>
      <c r="J141" s="1"/>
      <c r="K141" s="3" t="s">
        <v>97</v>
      </c>
      <c r="L141" s="182">
        <v>6.9770200000000004E-3</v>
      </c>
      <c r="M141" s="182">
        <v>4.6052760000000005E-2</v>
      </c>
      <c r="N141" s="182">
        <v>9.4369999999999992E-3</v>
      </c>
    </row>
    <row r="142" spans="1:14" x14ac:dyDescent="0.35">
      <c r="A142" s="3" t="s">
        <v>112</v>
      </c>
      <c r="B142" s="182">
        <v>0</v>
      </c>
      <c r="C142" s="182">
        <v>0.89492977000000007</v>
      </c>
      <c r="D142" s="182">
        <v>0.14822419000000001</v>
      </c>
      <c r="E142" s="1"/>
      <c r="F142" s="3" t="s">
        <v>222</v>
      </c>
      <c r="G142" s="182">
        <v>5.2253327999999994</v>
      </c>
      <c r="H142" s="182">
        <v>8.7070199800000001</v>
      </c>
      <c r="I142" s="182">
        <v>5.9146845999999993</v>
      </c>
      <c r="J142" s="1"/>
      <c r="K142" s="3" t="s">
        <v>118</v>
      </c>
      <c r="L142" s="182">
        <v>7.3164660000000006E-2</v>
      </c>
      <c r="M142" s="182">
        <v>0.12345592</v>
      </c>
      <c r="N142" s="182">
        <v>7.65039E-3</v>
      </c>
    </row>
    <row r="143" spans="1:14" x14ac:dyDescent="0.35">
      <c r="A143" s="3" t="s">
        <v>247</v>
      </c>
      <c r="B143" s="182">
        <v>7.0613889999999999E-2</v>
      </c>
      <c r="C143" s="182">
        <v>5.22151E-2</v>
      </c>
      <c r="D143" s="182">
        <v>0.14544003</v>
      </c>
      <c r="E143" s="1"/>
      <c r="F143" s="3" t="s">
        <v>164</v>
      </c>
      <c r="G143" s="182">
        <v>5.14685316</v>
      </c>
      <c r="H143" s="182">
        <v>3.2824263599999997</v>
      </c>
      <c r="I143" s="182">
        <v>5.84015752</v>
      </c>
      <c r="J143" s="1"/>
      <c r="K143" s="3" t="s">
        <v>28</v>
      </c>
      <c r="L143" s="182">
        <v>2.4821299999999999E-3</v>
      </c>
      <c r="M143" s="182">
        <v>1.2241999999999999E-2</v>
      </c>
      <c r="N143" s="182">
        <v>7.6414500000000002E-3</v>
      </c>
    </row>
    <row r="144" spans="1:14" x14ac:dyDescent="0.35">
      <c r="A144" s="3" t="s">
        <v>208</v>
      </c>
      <c r="B144" s="182">
        <v>0</v>
      </c>
      <c r="C144" s="182">
        <v>0.19547764000000001</v>
      </c>
      <c r="D144" s="182">
        <v>0.13836868999999999</v>
      </c>
      <c r="E144" s="1"/>
      <c r="F144" s="3" t="s">
        <v>122</v>
      </c>
      <c r="G144" s="182">
        <v>6.7090551600000001</v>
      </c>
      <c r="H144" s="182">
        <v>6.5558368200000006</v>
      </c>
      <c r="I144" s="182">
        <v>5.7509955100000001</v>
      </c>
      <c r="J144" s="1"/>
      <c r="K144" s="3" t="s">
        <v>137</v>
      </c>
      <c r="L144" s="182">
        <v>1.1256499999999999E-2</v>
      </c>
      <c r="M144" s="182">
        <v>8.0400000000000003E-3</v>
      </c>
      <c r="N144" s="182">
        <v>6.9921999999999996E-3</v>
      </c>
    </row>
    <row r="145" spans="1:14" x14ac:dyDescent="0.35">
      <c r="A145" s="3" t="s">
        <v>204</v>
      </c>
      <c r="B145" s="182">
        <v>3.4049551600000001</v>
      </c>
      <c r="C145" s="182">
        <v>1.3457254999999999</v>
      </c>
      <c r="D145" s="182">
        <v>0.13737276999999998</v>
      </c>
      <c r="E145" s="1"/>
      <c r="F145" s="3" t="s">
        <v>64</v>
      </c>
      <c r="G145" s="182">
        <v>4.9050300700000005</v>
      </c>
      <c r="H145" s="182">
        <v>3.7523087999999998</v>
      </c>
      <c r="I145" s="182">
        <v>5.7469855000000001</v>
      </c>
      <c r="J145" s="1"/>
      <c r="K145" s="3" t="s">
        <v>138</v>
      </c>
      <c r="L145" s="182">
        <v>8.6404999999999996E-2</v>
      </c>
      <c r="M145" s="182">
        <v>3.0969999999999999E-3</v>
      </c>
      <c r="N145" s="182">
        <v>6.8190000000000004E-3</v>
      </c>
    </row>
    <row r="146" spans="1:14" x14ac:dyDescent="0.35">
      <c r="A146" s="3" t="s">
        <v>120</v>
      </c>
      <c r="B146" s="182">
        <v>0.42565119000000001</v>
      </c>
      <c r="C146" s="182">
        <v>0.14354459999999999</v>
      </c>
      <c r="D146" s="182">
        <v>0.12532834000000001</v>
      </c>
      <c r="E146" s="1"/>
      <c r="F146" s="3" t="s">
        <v>206</v>
      </c>
      <c r="G146" s="182">
        <v>6.61227506</v>
      </c>
      <c r="H146" s="182">
        <v>4.97409385</v>
      </c>
      <c r="I146" s="182">
        <v>5.4769730800000005</v>
      </c>
      <c r="J146" s="1"/>
      <c r="K146" s="3" t="s">
        <v>136</v>
      </c>
      <c r="L146" s="182">
        <v>3.4370239999999996E-2</v>
      </c>
      <c r="M146" s="182">
        <v>1.8093699999999998E-3</v>
      </c>
      <c r="N146" s="182">
        <v>5.8698400000000003E-3</v>
      </c>
    </row>
    <row r="147" spans="1:14" x14ac:dyDescent="0.35">
      <c r="A147" s="3" t="s">
        <v>19</v>
      </c>
      <c r="B147" s="182">
        <v>0</v>
      </c>
      <c r="C147" s="182">
        <v>2.3872560000000001E-2</v>
      </c>
      <c r="D147" s="182">
        <v>0.11604578</v>
      </c>
      <c r="E147" s="1"/>
      <c r="F147" s="3" t="s">
        <v>214</v>
      </c>
      <c r="G147" s="182">
        <v>0.95850384</v>
      </c>
      <c r="H147" s="182">
        <v>6.56473613</v>
      </c>
      <c r="I147" s="182">
        <v>5.2941094299999998</v>
      </c>
      <c r="J147" s="1"/>
      <c r="K147" s="3" t="s">
        <v>32</v>
      </c>
      <c r="L147" s="182">
        <v>9.194400000000001E-4</v>
      </c>
      <c r="M147" s="182">
        <v>3.48E-4</v>
      </c>
      <c r="N147" s="182">
        <v>5.5069300000000002E-3</v>
      </c>
    </row>
    <row r="148" spans="1:14" x14ac:dyDescent="0.35">
      <c r="A148" s="3" t="s">
        <v>248</v>
      </c>
      <c r="B148" s="182">
        <v>5.540693E-2</v>
      </c>
      <c r="C148" s="182">
        <v>1.4476909999999999E-2</v>
      </c>
      <c r="D148" s="182">
        <v>0.11192402999999999</v>
      </c>
      <c r="E148" s="1"/>
      <c r="F148" s="3" t="s">
        <v>113</v>
      </c>
      <c r="G148" s="182">
        <v>3.04033613</v>
      </c>
      <c r="H148" s="182">
        <v>3.4175006200000002</v>
      </c>
      <c r="I148" s="182">
        <v>5.2252426200000004</v>
      </c>
      <c r="J148" s="1"/>
      <c r="K148" s="3" t="s">
        <v>144</v>
      </c>
      <c r="L148" s="182">
        <v>3.2483869999999998E-2</v>
      </c>
      <c r="M148" s="182">
        <v>1.1145E-2</v>
      </c>
      <c r="N148" s="182">
        <v>5.3795100000000005E-3</v>
      </c>
    </row>
    <row r="149" spans="1:14" x14ac:dyDescent="0.35">
      <c r="A149" s="3" t="s">
        <v>59</v>
      </c>
      <c r="B149" s="182">
        <v>4.9725039999999998E-2</v>
      </c>
      <c r="C149" s="182">
        <v>0.21459951999999999</v>
      </c>
      <c r="D149" s="182">
        <v>0.10931952</v>
      </c>
      <c r="E149" s="1"/>
      <c r="F149" s="3" t="s">
        <v>242</v>
      </c>
      <c r="G149" s="182">
        <v>1.4097000399999999</v>
      </c>
      <c r="H149" s="182">
        <v>3.4754978300000001</v>
      </c>
      <c r="I149" s="182">
        <v>4.8509584199999995</v>
      </c>
      <c r="J149" s="1"/>
      <c r="K149" s="3" t="s">
        <v>228</v>
      </c>
      <c r="L149" s="182">
        <v>0</v>
      </c>
      <c r="M149" s="182">
        <v>1.25898E-3</v>
      </c>
      <c r="N149" s="182">
        <v>5.0379999999999999E-3</v>
      </c>
    </row>
    <row r="150" spans="1:14" x14ac:dyDescent="0.35">
      <c r="A150" s="3" t="s">
        <v>77</v>
      </c>
      <c r="B150" s="182">
        <v>8.545744999999999E-2</v>
      </c>
      <c r="C150" s="182">
        <v>0.10340707</v>
      </c>
      <c r="D150" s="182">
        <v>0.10833467999999999</v>
      </c>
      <c r="E150" s="1"/>
      <c r="F150" s="3" t="s">
        <v>203</v>
      </c>
      <c r="G150" s="182">
        <v>2.9939414599999998</v>
      </c>
      <c r="H150" s="182">
        <v>3.3840439900000003</v>
      </c>
      <c r="I150" s="182">
        <v>4.7199727300000003</v>
      </c>
      <c r="J150" s="1"/>
      <c r="K150" s="3" t="s">
        <v>141</v>
      </c>
      <c r="L150" s="182">
        <v>7.5022299999999995E-3</v>
      </c>
      <c r="M150" s="182">
        <v>2.1016279999999998E-2</v>
      </c>
      <c r="N150" s="182">
        <v>4.7800000000000004E-3</v>
      </c>
    </row>
    <row r="151" spans="1:14" x14ac:dyDescent="0.35">
      <c r="A151" s="3" t="s">
        <v>88</v>
      </c>
      <c r="B151" s="182">
        <v>0.25025122999999999</v>
      </c>
      <c r="C151" s="182">
        <v>0.18995308</v>
      </c>
      <c r="D151" s="182">
        <v>0.10294115</v>
      </c>
      <c r="E151" s="1"/>
      <c r="F151" s="3" t="s">
        <v>216</v>
      </c>
      <c r="G151" s="182">
        <v>7.2223019500000003</v>
      </c>
      <c r="H151" s="182">
        <v>7.0523483300000001</v>
      </c>
      <c r="I151" s="182">
        <v>4.57029028</v>
      </c>
      <c r="J151" s="1"/>
      <c r="K151" s="3" t="s">
        <v>192</v>
      </c>
      <c r="L151" s="182">
        <v>1.251703E-2</v>
      </c>
      <c r="M151" s="182">
        <v>8.1387200000000003E-3</v>
      </c>
      <c r="N151" s="182">
        <v>4.1623599999999995E-3</v>
      </c>
    </row>
    <row r="152" spans="1:14" x14ac:dyDescent="0.35">
      <c r="A152" s="3" t="s">
        <v>250</v>
      </c>
      <c r="B152" s="182">
        <v>0.37641442999999997</v>
      </c>
      <c r="C152" s="182">
        <v>1.7335554199999998</v>
      </c>
      <c r="D152" s="182">
        <v>0.10292214</v>
      </c>
      <c r="E152" s="1"/>
      <c r="F152" s="3" t="s">
        <v>255</v>
      </c>
      <c r="G152" s="182">
        <v>3.2242228500000003</v>
      </c>
      <c r="H152" s="182">
        <v>4.7088383499999997</v>
      </c>
      <c r="I152" s="182">
        <v>4.2957635599999993</v>
      </c>
      <c r="J152" s="1"/>
      <c r="K152" s="3" t="s">
        <v>59</v>
      </c>
      <c r="L152" s="182">
        <v>1.8332000000000001E-2</v>
      </c>
      <c r="M152" s="182">
        <v>1.5161300000000001E-3</v>
      </c>
      <c r="N152" s="182">
        <v>3.8574899999999999E-3</v>
      </c>
    </row>
    <row r="153" spans="1:14" x14ac:dyDescent="0.35">
      <c r="A153" s="3" t="s">
        <v>162</v>
      </c>
      <c r="B153" s="182">
        <v>0.18206270000000002</v>
      </c>
      <c r="C153" s="182">
        <v>5.951087E-2</v>
      </c>
      <c r="D153" s="182">
        <v>9.4408229999999996E-2</v>
      </c>
      <c r="E153" s="1"/>
      <c r="F153" s="3" t="s">
        <v>194</v>
      </c>
      <c r="G153" s="182">
        <v>2.2699075400000002</v>
      </c>
      <c r="H153" s="182">
        <v>4.6701529000000006</v>
      </c>
      <c r="I153" s="182">
        <v>4.13287519</v>
      </c>
      <c r="J153" s="1"/>
      <c r="K153" s="3" t="s">
        <v>45</v>
      </c>
      <c r="L153" s="182">
        <v>0</v>
      </c>
      <c r="M153" s="182">
        <v>1.0398599999999999E-3</v>
      </c>
      <c r="N153" s="182">
        <v>3.7290000000000001E-3</v>
      </c>
    </row>
    <row r="154" spans="1:14" x14ac:dyDescent="0.35">
      <c r="A154" s="3" t="s">
        <v>144</v>
      </c>
      <c r="B154" s="182">
        <v>1.9278630000000001E-2</v>
      </c>
      <c r="C154" s="182">
        <v>0.10356903999999999</v>
      </c>
      <c r="D154" s="182">
        <v>8.7384259999999991E-2</v>
      </c>
      <c r="E154" s="1"/>
      <c r="F154" s="3" t="s">
        <v>150</v>
      </c>
      <c r="G154" s="182">
        <v>2.7419572900000002</v>
      </c>
      <c r="H154" s="182">
        <v>4.4229785399999999</v>
      </c>
      <c r="I154" s="182">
        <v>3.9448448900000002</v>
      </c>
      <c r="J154" s="1"/>
      <c r="K154" s="3" t="s">
        <v>24</v>
      </c>
      <c r="L154" s="182">
        <v>1.3270000000000001E-3</v>
      </c>
      <c r="M154" s="182">
        <v>2.13679E-3</v>
      </c>
      <c r="N154" s="182">
        <v>3.7060000000000001E-3</v>
      </c>
    </row>
    <row r="155" spans="1:14" x14ac:dyDescent="0.35">
      <c r="A155" s="3" t="s">
        <v>256</v>
      </c>
      <c r="B155" s="182">
        <v>4.291532E-2</v>
      </c>
      <c r="C155" s="182">
        <v>3.3151599999999997E-3</v>
      </c>
      <c r="D155" s="182">
        <v>8.3133719999999994E-2</v>
      </c>
      <c r="E155" s="1"/>
      <c r="F155" s="3" t="s">
        <v>256</v>
      </c>
      <c r="G155" s="182">
        <v>2.9164656099999999</v>
      </c>
      <c r="H155" s="182">
        <v>2.7846479799999999</v>
      </c>
      <c r="I155" s="182">
        <v>3.9014999800000001</v>
      </c>
      <c r="J155" s="1"/>
      <c r="K155" s="3" t="s">
        <v>188</v>
      </c>
      <c r="L155" s="182">
        <v>0.25194701999999997</v>
      </c>
      <c r="M155" s="182">
        <v>7.6726080000000002E-2</v>
      </c>
      <c r="N155" s="182">
        <v>3.6974999999999998E-3</v>
      </c>
    </row>
    <row r="156" spans="1:14" x14ac:dyDescent="0.35">
      <c r="A156" s="3" t="s">
        <v>10</v>
      </c>
      <c r="B156" s="182">
        <v>1.79533013</v>
      </c>
      <c r="C156" s="182">
        <v>3.4117700000000002E-3</v>
      </c>
      <c r="D156" s="182">
        <v>8.2387910000000009E-2</v>
      </c>
      <c r="E156" s="1"/>
      <c r="F156" s="3" t="s">
        <v>228</v>
      </c>
      <c r="G156" s="182">
        <v>2.9906386600000001</v>
      </c>
      <c r="H156" s="182">
        <v>3.0448013500000002</v>
      </c>
      <c r="I156" s="182">
        <v>3.8322557599999998</v>
      </c>
      <c r="J156" s="1"/>
      <c r="K156" s="3" t="s">
        <v>245</v>
      </c>
      <c r="L156" s="182">
        <v>0.12049858000000001</v>
      </c>
      <c r="M156" s="182">
        <v>6.2730370000000008E-2</v>
      </c>
      <c r="N156" s="182">
        <v>2.8394600000000002E-3</v>
      </c>
    </row>
    <row r="157" spans="1:14" x14ac:dyDescent="0.35">
      <c r="A157" s="3" t="s">
        <v>137</v>
      </c>
      <c r="B157" s="182">
        <v>3.9804079999999999E-2</v>
      </c>
      <c r="C157" s="182">
        <v>1.6912179999999999E-2</v>
      </c>
      <c r="D157" s="182">
        <v>8.1449759999999996E-2</v>
      </c>
      <c r="E157" s="1"/>
      <c r="F157" s="3" t="s">
        <v>138</v>
      </c>
      <c r="G157" s="182">
        <v>2.15307768</v>
      </c>
      <c r="H157" s="182">
        <v>2.2198111099999998</v>
      </c>
      <c r="I157" s="182">
        <v>3.2062502099999999</v>
      </c>
      <c r="J157" s="1"/>
      <c r="K157" s="3" t="s">
        <v>261</v>
      </c>
      <c r="L157" s="182">
        <v>0</v>
      </c>
      <c r="M157" s="182">
        <v>0</v>
      </c>
      <c r="N157" s="182">
        <v>2.7920000000000002E-3</v>
      </c>
    </row>
    <row r="158" spans="1:14" x14ac:dyDescent="0.35">
      <c r="A158" s="3" t="s">
        <v>119</v>
      </c>
      <c r="B158" s="182">
        <v>4.0816890000000002E-2</v>
      </c>
      <c r="C158" s="182">
        <v>24.74858974</v>
      </c>
      <c r="D158" s="182">
        <v>7.5157360000000006E-2</v>
      </c>
      <c r="E158" s="1"/>
      <c r="F158" s="3" t="s">
        <v>144</v>
      </c>
      <c r="G158" s="182">
        <v>3.3927305299999997</v>
      </c>
      <c r="H158" s="182">
        <v>3.6670491699999999</v>
      </c>
      <c r="I158" s="182">
        <v>3.2052474200000001</v>
      </c>
      <c r="J158" s="1"/>
      <c r="K158" s="3" t="s">
        <v>132</v>
      </c>
      <c r="L158" s="182">
        <v>0</v>
      </c>
      <c r="M158" s="182">
        <v>2.7900000000000001E-4</v>
      </c>
      <c r="N158" s="182">
        <v>2.6477699999999998E-3</v>
      </c>
    </row>
    <row r="159" spans="1:14" x14ac:dyDescent="0.35">
      <c r="A159" s="3" t="s">
        <v>194</v>
      </c>
      <c r="B159" s="182">
        <v>0.3831271</v>
      </c>
      <c r="C159" s="182">
        <v>7.3295529999999998E-2</v>
      </c>
      <c r="D159" s="182">
        <v>6.9537109999999999E-2</v>
      </c>
      <c r="E159" s="1"/>
      <c r="F159" s="3" t="s">
        <v>6</v>
      </c>
      <c r="G159" s="182">
        <v>9.04339038</v>
      </c>
      <c r="H159" s="182">
        <v>4.3272410999999993</v>
      </c>
      <c r="I159" s="182">
        <v>3.1506455099999999</v>
      </c>
      <c r="J159" s="1"/>
      <c r="K159" s="3" t="s">
        <v>159</v>
      </c>
      <c r="L159" s="182">
        <v>3.4200000000000002E-4</v>
      </c>
      <c r="M159" s="182">
        <v>0</v>
      </c>
      <c r="N159" s="182">
        <v>1.9380000000000001E-3</v>
      </c>
    </row>
    <row r="160" spans="1:14" x14ac:dyDescent="0.35">
      <c r="A160" s="3" t="s">
        <v>233</v>
      </c>
      <c r="B160" s="182">
        <v>5.4521190000000004E-2</v>
      </c>
      <c r="C160" s="182">
        <v>9.8933190000000004E-2</v>
      </c>
      <c r="D160" s="182">
        <v>6.6987960000000013E-2</v>
      </c>
      <c r="E160" s="1"/>
      <c r="F160" s="3" t="s">
        <v>156</v>
      </c>
      <c r="G160" s="182">
        <v>5.73432327</v>
      </c>
      <c r="H160" s="182">
        <v>5.1048288700000004</v>
      </c>
      <c r="I160" s="182">
        <v>3.0337170800000002</v>
      </c>
      <c r="J160" s="1"/>
      <c r="K160" s="3" t="s">
        <v>113</v>
      </c>
      <c r="L160" s="182">
        <v>1.7841929999999999E-2</v>
      </c>
      <c r="M160" s="182">
        <v>0</v>
      </c>
      <c r="N160" s="182">
        <v>1.89759E-3</v>
      </c>
    </row>
    <row r="161" spans="1:14" x14ac:dyDescent="0.35">
      <c r="A161" s="3" t="s">
        <v>234</v>
      </c>
      <c r="B161" s="182">
        <v>2.6505880000000002E-2</v>
      </c>
      <c r="C161" s="182">
        <v>0.15035289999999998</v>
      </c>
      <c r="D161" s="182">
        <v>5.584981E-2</v>
      </c>
      <c r="E161" s="1"/>
      <c r="F161" s="3" t="s">
        <v>17</v>
      </c>
      <c r="G161" s="182">
        <v>3.1549079500000001</v>
      </c>
      <c r="H161" s="182">
        <v>1.56614941</v>
      </c>
      <c r="I161" s="182">
        <v>3.0218534799999999</v>
      </c>
      <c r="J161" s="1"/>
      <c r="K161" s="3" t="s">
        <v>42</v>
      </c>
      <c r="L161" s="182">
        <v>0</v>
      </c>
      <c r="M161" s="182">
        <v>0</v>
      </c>
      <c r="N161" s="182">
        <v>1.57099E-3</v>
      </c>
    </row>
    <row r="162" spans="1:14" x14ac:dyDescent="0.35">
      <c r="A162" s="3" t="s">
        <v>253</v>
      </c>
      <c r="B162" s="182">
        <v>0.45701987999999999</v>
      </c>
      <c r="C162" s="182">
        <v>2.738871E-2</v>
      </c>
      <c r="D162" s="182">
        <v>5.3414370000000003E-2</v>
      </c>
      <c r="E162" s="1"/>
      <c r="F162" s="3" t="s">
        <v>248</v>
      </c>
      <c r="G162" s="182">
        <v>1.73910005</v>
      </c>
      <c r="H162" s="182">
        <v>2.3867697300000001</v>
      </c>
      <c r="I162" s="182">
        <v>3.0036170099999997</v>
      </c>
      <c r="J162" s="1"/>
      <c r="K162" s="3" t="s">
        <v>157</v>
      </c>
      <c r="L162" s="182">
        <v>3.9353260000000001E-2</v>
      </c>
      <c r="M162" s="182">
        <v>0.24783227999999999</v>
      </c>
      <c r="N162" s="182">
        <v>1.2849999999999999E-3</v>
      </c>
    </row>
    <row r="163" spans="1:14" x14ac:dyDescent="0.35">
      <c r="A163" s="3" t="s">
        <v>32</v>
      </c>
      <c r="B163" s="182">
        <v>9.1582999999999994E-3</v>
      </c>
      <c r="C163" s="182">
        <v>8.3874690000000002E-2</v>
      </c>
      <c r="D163" s="182">
        <v>3.9068350000000002E-2</v>
      </c>
      <c r="E163" s="1"/>
      <c r="F163" s="3" t="s">
        <v>61</v>
      </c>
      <c r="G163" s="182">
        <v>2.51199489</v>
      </c>
      <c r="H163" s="182">
        <v>4.8864279699999997</v>
      </c>
      <c r="I163" s="182">
        <v>2.8114573700000003</v>
      </c>
      <c r="J163" s="1"/>
      <c r="K163" s="3" t="s">
        <v>131</v>
      </c>
      <c r="L163" s="182">
        <v>0</v>
      </c>
      <c r="M163" s="182">
        <v>1.3160399999999999E-3</v>
      </c>
      <c r="N163" s="182">
        <v>1.2130000000000001E-3</v>
      </c>
    </row>
    <row r="164" spans="1:14" x14ac:dyDescent="0.35">
      <c r="A164" s="3" t="s">
        <v>141</v>
      </c>
      <c r="B164" s="182">
        <v>5.9748000000000006E-3</v>
      </c>
      <c r="C164" s="182">
        <v>3.9725100000000003E-3</v>
      </c>
      <c r="D164" s="182">
        <v>3.5251400000000002E-2</v>
      </c>
      <c r="E164" s="1"/>
      <c r="F164" s="3" t="s">
        <v>18</v>
      </c>
      <c r="G164" s="182">
        <v>0.11652108</v>
      </c>
      <c r="H164" s="182">
        <v>0.49443411999999998</v>
      </c>
      <c r="I164" s="182">
        <v>2.7864837999999996</v>
      </c>
      <c r="J164" s="1"/>
      <c r="K164" s="3" t="s">
        <v>50</v>
      </c>
      <c r="L164" s="182">
        <v>2.7700000000000001E-4</v>
      </c>
      <c r="M164" s="182">
        <v>0</v>
      </c>
      <c r="N164" s="182">
        <v>9.3333000000000001E-4</v>
      </c>
    </row>
    <row r="165" spans="1:14" x14ac:dyDescent="0.35">
      <c r="A165" s="3" t="s">
        <v>75</v>
      </c>
      <c r="B165" s="182">
        <v>2.04617848</v>
      </c>
      <c r="C165" s="182">
        <v>1.8268402399999999</v>
      </c>
      <c r="D165" s="182">
        <v>2.832351E-2</v>
      </c>
      <c r="E165" s="1"/>
      <c r="F165" s="3" t="s">
        <v>186</v>
      </c>
      <c r="G165" s="182">
        <v>2.37411766</v>
      </c>
      <c r="H165" s="182">
        <v>3.1383728399999997</v>
      </c>
      <c r="I165" s="182">
        <v>2.5655164700000004</v>
      </c>
      <c r="J165" s="1"/>
      <c r="K165" s="3" t="s">
        <v>92</v>
      </c>
      <c r="L165" s="182">
        <v>1.0334599999999999E-3</v>
      </c>
      <c r="M165" s="182">
        <v>0</v>
      </c>
      <c r="N165" s="182">
        <v>7.7300000000000003E-4</v>
      </c>
    </row>
    <row r="166" spans="1:14" x14ac:dyDescent="0.35">
      <c r="A166" s="3" t="s">
        <v>66</v>
      </c>
      <c r="B166" s="182">
        <v>1.0089030000000001E-2</v>
      </c>
      <c r="C166" s="182">
        <v>0</v>
      </c>
      <c r="D166" s="182">
        <v>2.5726200000000001E-2</v>
      </c>
      <c r="E166" s="1"/>
      <c r="F166" s="3" t="s">
        <v>208</v>
      </c>
      <c r="G166" s="182">
        <v>1.15493734</v>
      </c>
      <c r="H166" s="182">
        <v>2.2257132099999999</v>
      </c>
      <c r="I166" s="182">
        <v>2.4696557400000003</v>
      </c>
      <c r="J166" s="1"/>
      <c r="K166" s="3" t="s">
        <v>27</v>
      </c>
      <c r="L166" s="182">
        <v>1.58304E-3</v>
      </c>
      <c r="M166" s="182">
        <v>8.6300000000000005E-4</v>
      </c>
      <c r="N166" s="182">
        <v>5.5699999999999999E-4</v>
      </c>
    </row>
    <row r="167" spans="1:14" x14ac:dyDescent="0.35">
      <c r="A167" s="3" t="s">
        <v>180</v>
      </c>
      <c r="B167" s="182">
        <v>0.73496938000000001</v>
      </c>
      <c r="C167" s="182">
        <v>0.54831498000000001</v>
      </c>
      <c r="D167" s="182">
        <v>2.4645169999999997E-2</v>
      </c>
      <c r="E167" s="1"/>
      <c r="F167" s="3" t="s">
        <v>244</v>
      </c>
      <c r="G167" s="182">
        <v>0.83607573999999996</v>
      </c>
      <c r="H167" s="182">
        <v>1.49676093</v>
      </c>
      <c r="I167" s="182">
        <v>2.3968744599999998</v>
      </c>
      <c r="J167" s="1"/>
      <c r="K167" s="3" t="s">
        <v>220</v>
      </c>
      <c r="L167" s="182">
        <v>2.04E-4</v>
      </c>
      <c r="M167" s="182">
        <v>0</v>
      </c>
      <c r="N167" s="182">
        <v>4.929E-4</v>
      </c>
    </row>
    <row r="168" spans="1:14" x14ac:dyDescent="0.35">
      <c r="A168" s="3" t="s">
        <v>207</v>
      </c>
      <c r="B168" s="182">
        <v>1.554902E-2</v>
      </c>
      <c r="C168" s="182">
        <v>1.3393181999999999</v>
      </c>
      <c r="D168" s="182">
        <v>2.334249E-2</v>
      </c>
      <c r="E168" s="1"/>
      <c r="F168" s="3" t="s">
        <v>224</v>
      </c>
      <c r="G168" s="182">
        <v>0.84502832999999999</v>
      </c>
      <c r="H168" s="182">
        <v>2.59773049</v>
      </c>
      <c r="I168" s="182">
        <v>2.3893145699999998</v>
      </c>
      <c r="J168" s="1"/>
      <c r="K168" s="3" t="s">
        <v>30</v>
      </c>
      <c r="L168" s="182">
        <v>3.17125E-3</v>
      </c>
      <c r="M168" s="182">
        <v>4.8700000000000002E-4</v>
      </c>
      <c r="N168" s="182">
        <v>4.8895000000000004E-4</v>
      </c>
    </row>
    <row r="169" spans="1:14" x14ac:dyDescent="0.35">
      <c r="A169" s="3" t="s">
        <v>126</v>
      </c>
      <c r="B169" s="182">
        <v>5.0388500000000001E-3</v>
      </c>
      <c r="C169" s="182">
        <v>8.6002400000000003E-3</v>
      </c>
      <c r="D169" s="182">
        <v>2.0694380000000002E-2</v>
      </c>
      <c r="E169" s="1"/>
      <c r="F169" s="3" t="s">
        <v>227</v>
      </c>
      <c r="G169" s="182">
        <v>1.01355442</v>
      </c>
      <c r="H169" s="182">
        <v>1.9771906699999999</v>
      </c>
      <c r="I169" s="182">
        <v>2.1760352099999998</v>
      </c>
      <c r="J169" s="1"/>
      <c r="K169" s="3" t="s">
        <v>87</v>
      </c>
      <c r="L169" s="182">
        <v>0</v>
      </c>
      <c r="M169" s="182">
        <v>0</v>
      </c>
      <c r="N169" s="182">
        <v>4.3100000000000001E-4</v>
      </c>
    </row>
    <row r="170" spans="1:14" x14ac:dyDescent="0.35">
      <c r="A170" s="3" t="s">
        <v>193</v>
      </c>
      <c r="B170" s="182">
        <v>1.350383E-2</v>
      </c>
      <c r="C170" s="182">
        <v>6.6642660000000006E-2</v>
      </c>
      <c r="D170" s="182">
        <v>1.6820359999999999E-2</v>
      </c>
      <c r="E170" s="1"/>
      <c r="F170" s="3" t="s">
        <v>188</v>
      </c>
      <c r="G170" s="182">
        <v>2.9078709700000003</v>
      </c>
      <c r="H170" s="182">
        <v>2.6709867599999999</v>
      </c>
      <c r="I170" s="182">
        <v>2.1181063300000003</v>
      </c>
      <c r="J170" s="1"/>
      <c r="K170" s="3" t="s">
        <v>18</v>
      </c>
      <c r="L170" s="182">
        <v>1E-4</v>
      </c>
      <c r="M170" s="182">
        <v>9.0000000000000006E-5</v>
      </c>
      <c r="N170" s="182">
        <v>4.0000000000000002E-4</v>
      </c>
    </row>
    <row r="171" spans="1:14" x14ac:dyDescent="0.35">
      <c r="A171" s="3" t="s">
        <v>235</v>
      </c>
      <c r="B171" s="182">
        <v>1.6095520000000002E-2</v>
      </c>
      <c r="C171" s="182">
        <v>4.041372E-2</v>
      </c>
      <c r="D171" s="182">
        <v>1.4445690000000001E-2</v>
      </c>
      <c r="E171" s="1"/>
      <c r="F171" s="3" t="s">
        <v>89</v>
      </c>
      <c r="G171" s="182">
        <v>3.9841102000000004</v>
      </c>
      <c r="H171" s="182">
        <v>4.9710145599999995</v>
      </c>
      <c r="I171" s="182">
        <v>2.0655633300000003</v>
      </c>
      <c r="J171" s="1"/>
      <c r="K171" s="3" t="s">
        <v>227</v>
      </c>
      <c r="L171" s="182">
        <v>0</v>
      </c>
      <c r="M171" s="182">
        <v>1.1462000000000001E-4</v>
      </c>
      <c r="N171" s="182">
        <v>3.2899999999999997E-4</v>
      </c>
    </row>
    <row r="172" spans="1:14" x14ac:dyDescent="0.35">
      <c r="A172" s="3" t="s">
        <v>51</v>
      </c>
      <c r="B172" s="182">
        <v>0</v>
      </c>
      <c r="C172" s="182">
        <v>0</v>
      </c>
      <c r="D172" s="182">
        <v>1.4167249999999999E-2</v>
      </c>
      <c r="E172" s="1"/>
      <c r="F172" s="3" t="s">
        <v>139</v>
      </c>
      <c r="G172" s="182">
        <v>1.9603571799999999</v>
      </c>
      <c r="H172" s="182">
        <v>2.8885635299999999</v>
      </c>
      <c r="I172" s="182">
        <v>2.0556748200000001</v>
      </c>
      <c r="J172" s="1"/>
      <c r="K172" s="3" t="s">
        <v>57</v>
      </c>
      <c r="L172" s="182">
        <v>3.8968E-4</v>
      </c>
      <c r="M172" s="182">
        <v>1.4635000000000001E-4</v>
      </c>
      <c r="N172" s="182">
        <v>2.7099999999999997E-4</v>
      </c>
    </row>
    <row r="173" spans="1:14" x14ac:dyDescent="0.35">
      <c r="A173" s="3" t="s">
        <v>139</v>
      </c>
      <c r="B173" s="182">
        <v>4.2632699999999996E-2</v>
      </c>
      <c r="C173" s="182">
        <v>0</v>
      </c>
      <c r="D173" s="182">
        <v>1.280864E-2</v>
      </c>
      <c r="E173" s="1"/>
      <c r="F173" s="3" t="s">
        <v>91</v>
      </c>
      <c r="G173" s="182">
        <v>0.91010815</v>
      </c>
      <c r="H173" s="182">
        <v>0.87175499000000001</v>
      </c>
      <c r="I173" s="182">
        <v>1.7994252800000001</v>
      </c>
      <c r="J173" s="1"/>
      <c r="K173" s="3" t="s">
        <v>23</v>
      </c>
      <c r="L173" s="182">
        <v>0</v>
      </c>
      <c r="M173" s="182">
        <v>0</v>
      </c>
      <c r="N173" s="182">
        <v>2.6802E-4</v>
      </c>
    </row>
    <row r="174" spans="1:14" x14ac:dyDescent="0.35">
      <c r="A174" s="3" t="s">
        <v>42</v>
      </c>
      <c r="B174" s="182">
        <v>0</v>
      </c>
      <c r="C174" s="182">
        <v>0</v>
      </c>
      <c r="D174" s="182">
        <v>1.090432E-2</v>
      </c>
      <c r="E174" s="1"/>
      <c r="F174" s="3" t="s">
        <v>92</v>
      </c>
      <c r="G174" s="182">
        <v>2.7309705000000002</v>
      </c>
      <c r="H174" s="182">
        <v>1.06656591</v>
      </c>
      <c r="I174" s="182">
        <v>1.7442019600000001</v>
      </c>
      <c r="J174" s="1"/>
      <c r="K174" s="3" t="s">
        <v>61</v>
      </c>
      <c r="L174" s="182">
        <v>1.4999999999999999E-4</v>
      </c>
      <c r="M174" s="182">
        <v>3.0000000000000001E-5</v>
      </c>
      <c r="N174" s="182">
        <v>2.4284E-4</v>
      </c>
    </row>
    <row r="175" spans="1:14" x14ac:dyDescent="0.35">
      <c r="A175" s="3" t="s">
        <v>131</v>
      </c>
      <c r="B175" s="182">
        <v>3.4E-5</v>
      </c>
      <c r="C175" s="182">
        <v>2.5241E-4</v>
      </c>
      <c r="D175" s="182">
        <v>9.5307800000000008E-3</v>
      </c>
      <c r="E175" s="1"/>
      <c r="F175" s="3" t="s">
        <v>137</v>
      </c>
      <c r="G175" s="182">
        <v>0.62636024999999995</v>
      </c>
      <c r="H175" s="182">
        <v>1.2606166399999998</v>
      </c>
      <c r="I175" s="182">
        <v>1.65637017</v>
      </c>
      <c r="J175" s="1"/>
      <c r="K175" s="3" t="s">
        <v>19</v>
      </c>
      <c r="L175" s="182">
        <v>2.9999999999999997E-4</v>
      </c>
      <c r="M175" s="182">
        <v>0</v>
      </c>
      <c r="N175" s="182">
        <v>1.7634000000000001E-4</v>
      </c>
    </row>
    <row r="176" spans="1:14" x14ac:dyDescent="0.35">
      <c r="A176" s="3" t="s">
        <v>43</v>
      </c>
      <c r="B176" s="182">
        <v>0</v>
      </c>
      <c r="C176" s="182">
        <v>0</v>
      </c>
      <c r="D176" s="182">
        <v>8.2878999999999991E-3</v>
      </c>
      <c r="E176" s="1"/>
      <c r="F176" s="3" t="s">
        <v>19</v>
      </c>
      <c r="G176" s="182">
        <v>2.3964152699999999</v>
      </c>
      <c r="H176" s="182">
        <v>1.6183391399999998</v>
      </c>
      <c r="I176" s="182">
        <v>1.46144783</v>
      </c>
      <c r="J176" s="1"/>
      <c r="K176" s="3" t="s">
        <v>12</v>
      </c>
      <c r="L176" s="182">
        <v>0</v>
      </c>
      <c r="M176" s="182">
        <v>1.5999999999999999E-5</v>
      </c>
      <c r="N176" s="182">
        <v>1.3841E-4</v>
      </c>
    </row>
    <row r="177" spans="1:14" x14ac:dyDescent="0.35">
      <c r="A177" s="3" t="s">
        <v>244</v>
      </c>
      <c r="B177" s="182">
        <v>5.2587750000000003E-2</v>
      </c>
      <c r="C177" s="182">
        <v>1.3846199999999998E-3</v>
      </c>
      <c r="D177" s="182">
        <v>7.3174799999999995E-3</v>
      </c>
      <c r="E177" s="3"/>
      <c r="F177" s="3" t="s">
        <v>101</v>
      </c>
      <c r="G177" s="182">
        <v>0.25703056000000002</v>
      </c>
      <c r="H177" s="182">
        <v>0.89673705000000004</v>
      </c>
      <c r="I177" s="182">
        <v>1.3881221499999998</v>
      </c>
      <c r="J177" s="3"/>
      <c r="K177" s="3" t="s">
        <v>51</v>
      </c>
      <c r="L177" s="182">
        <v>0</v>
      </c>
      <c r="M177" s="182">
        <v>3.1199999999999999E-4</v>
      </c>
      <c r="N177" s="182">
        <v>9.8999999999999994E-5</v>
      </c>
    </row>
    <row r="178" spans="1:14" x14ac:dyDescent="0.35">
      <c r="A178" s="3" t="s">
        <v>23</v>
      </c>
      <c r="B178" s="182">
        <v>0</v>
      </c>
      <c r="C178" s="182">
        <v>6.8700200000000001E-3</v>
      </c>
      <c r="D178" s="182">
        <v>6.9933E-3</v>
      </c>
      <c r="E178" s="3"/>
      <c r="F178" s="3" t="s">
        <v>95</v>
      </c>
      <c r="G178" s="182">
        <v>0.58012655000000002</v>
      </c>
      <c r="H178" s="182">
        <v>0.73190640000000007</v>
      </c>
      <c r="I178" s="182">
        <v>1.2581593500000001</v>
      </c>
      <c r="J178" s="3"/>
      <c r="K178" s="3" t="s">
        <v>67</v>
      </c>
      <c r="L178" s="182">
        <v>3.4319999999999999E-4</v>
      </c>
      <c r="M178" s="182">
        <v>3.0000000000000001E-5</v>
      </c>
      <c r="N178" s="182">
        <v>6.7999999999999999E-5</v>
      </c>
    </row>
    <row r="179" spans="1:14" x14ac:dyDescent="0.35">
      <c r="A179" s="3" t="s">
        <v>1</v>
      </c>
      <c r="B179" s="182">
        <v>0.82816900999999998</v>
      </c>
      <c r="C179" s="182">
        <v>6.3648699999999999E-3</v>
      </c>
      <c r="D179" s="182">
        <v>5.7545900000000004E-3</v>
      </c>
      <c r="E179" s="3"/>
      <c r="F179" s="3" t="s">
        <v>11</v>
      </c>
      <c r="G179" s="182">
        <v>3.4341185099999998</v>
      </c>
      <c r="H179" s="182">
        <v>1.4953647800000001</v>
      </c>
      <c r="I179" s="182">
        <v>1.19442267</v>
      </c>
      <c r="J179" s="3"/>
      <c r="K179" s="3" t="s">
        <v>112</v>
      </c>
      <c r="L179" s="182">
        <v>0</v>
      </c>
      <c r="M179" s="182">
        <v>5.0629999999999998E-3</v>
      </c>
      <c r="N179" s="182">
        <v>5.0219999999999997E-5</v>
      </c>
    </row>
    <row r="180" spans="1:14" x14ac:dyDescent="0.35">
      <c r="A180" s="3" t="s">
        <v>8</v>
      </c>
      <c r="B180" s="182">
        <v>0</v>
      </c>
      <c r="C180" s="182">
        <v>2.0467300000000001E-3</v>
      </c>
      <c r="D180" s="182">
        <v>5.2469500000000002E-3</v>
      </c>
      <c r="E180" s="3"/>
      <c r="F180" s="3" t="s">
        <v>136</v>
      </c>
      <c r="G180" s="182">
        <v>0.66990706999999994</v>
      </c>
      <c r="H180" s="182">
        <v>1.2513623700000001</v>
      </c>
      <c r="I180" s="182">
        <v>1.16981226</v>
      </c>
      <c r="J180" s="3"/>
      <c r="K180" s="3" t="s">
        <v>11</v>
      </c>
      <c r="L180" s="182">
        <v>0</v>
      </c>
      <c r="M180" s="182">
        <v>0</v>
      </c>
      <c r="N180" s="182">
        <v>3.841E-5</v>
      </c>
    </row>
    <row r="181" spans="1:14" x14ac:dyDescent="0.35">
      <c r="A181" s="3" t="s">
        <v>94</v>
      </c>
      <c r="B181" s="182">
        <v>3.23091456</v>
      </c>
      <c r="C181" s="182">
        <v>3.71887218</v>
      </c>
      <c r="D181" s="182">
        <v>4.8860400000000003E-3</v>
      </c>
      <c r="E181" s="3"/>
      <c r="F181" s="3" t="s">
        <v>126</v>
      </c>
      <c r="G181" s="182">
        <v>0.65247628000000002</v>
      </c>
      <c r="H181" s="182">
        <v>0.64906896999999997</v>
      </c>
      <c r="I181" s="182">
        <v>1.12755344</v>
      </c>
      <c r="J181" s="3"/>
      <c r="K181" s="3" t="s">
        <v>48</v>
      </c>
      <c r="L181" s="182">
        <v>6.8599999999999998E-4</v>
      </c>
      <c r="M181" s="182">
        <v>1.4999999999999999E-4</v>
      </c>
      <c r="N181" s="182">
        <v>2.0000000000000002E-5</v>
      </c>
    </row>
    <row r="182" spans="1:14" x14ac:dyDescent="0.35">
      <c r="A182" s="3" t="s">
        <v>255</v>
      </c>
      <c r="B182" s="182">
        <v>8.4691699999999998E-3</v>
      </c>
      <c r="C182" s="182">
        <v>3.082035E-2</v>
      </c>
      <c r="D182" s="182">
        <v>4.5186999999999996E-3</v>
      </c>
      <c r="E182" s="3"/>
      <c r="F182" s="3" t="s">
        <v>125</v>
      </c>
      <c r="G182" s="182">
        <v>3.8555584199999999</v>
      </c>
      <c r="H182" s="182">
        <v>2.8079610699999997</v>
      </c>
      <c r="I182" s="182">
        <v>1.0436722599999999</v>
      </c>
      <c r="J182" s="3"/>
      <c r="K182" s="3" t="s">
        <v>93</v>
      </c>
      <c r="L182" s="182">
        <v>1.3506819999999999E-2</v>
      </c>
      <c r="M182" s="182">
        <v>3.9615999999999998E-2</v>
      </c>
      <c r="N182" s="182">
        <v>1.1E-5</v>
      </c>
    </row>
    <row r="183" spans="1:14" x14ac:dyDescent="0.35">
      <c r="A183" s="3" t="s">
        <v>17</v>
      </c>
      <c r="B183" s="182">
        <v>0</v>
      </c>
      <c r="C183" s="182">
        <v>0</v>
      </c>
      <c r="D183" s="182">
        <v>3.85798E-3</v>
      </c>
      <c r="E183" s="3"/>
      <c r="F183" s="3" t="s">
        <v>191</v>
      </c>
      <c r="G183" s="182">
        <v>0.47484871000000001</v>
      </c>
      <c r="H183" s="182">
        <v>0.71995680000000006</v>
      </c>
      <c r="I183" s="182">
        <v>1.03592292</v>
      </c>
      <c r="J183" s="3"/>
      <c r="K183" s="3" t="s">
        <v>262</v>
      </c>
      <c r="L183" s="182">
        <v>0</v>
      </c>
      <c r="M183" s="182">
        <v>2.1081083299999999</v>
      </c>
      <c r="N183" s="182">
        <v>1.1E-5</v>
      </c>
    </row>
    <row r="184" spans="1:14" x14ac:dyDescent="0.35">
      <c r="A184" s="3" t="s">
        <v>33</v>
      </c>
      <c r="B184" s="182">
        <v>0.27702933000000002</v>
      </c>
      <c r="C184" s="182">
        <v>1.372577E-2</v>
      </c>
      <c r="D184" s="182">
        <v>3.1623300000000001E-3</v>
      </c>
      <c r="E184" s="3"/>
      <c r="F184" s="3" t="s">
        <v>254</v>
      </c>
      <c r="G184" s="182">
        <v>2.2838366099999998</v>
      </c>
      <c r="H184" s="182">
        <v>2.55984414</v>
      </c>
      <c r="I184" s="182">
        <v>0.97963932999999992</v>
      </c>
      <c r="J184" s="3"/>
      <c r="K184" s="3" t="s">
        <v>140</v>
      </c>
      <c r="L184" s="182">
        <v>3.8505500000000003E-3</v>
      </c>
      <c r="M184" s="182">
        <v>8.2929E-4</v>
      </c>
      <c r="N184" s="182">
        <v>6.0000000000000002E-6</v>
      </c>
    </row>
    <row r="185" spans="1:14" x14ac:dyDescent="0.35">
      <c r="A185" s="3" t="s">
        <v>27</v>
      </c>
      <c r="B185" s="182">
        <v>8.7311770000000011E-2</v>
      </c>
      <c r="C185" s="182">
        <v>4.2935059999999997E-2</v>
      </c>
      <c r="D185" s="182">
        <v>3.0641100000000001E-3</v>
      </c>
      <c r="E185" s="3"/>
      <c r="F185" s="3" t="s">
        <v>93</v>
      </c>
      <c r="G185" s="182">
        <v>2.3232930999999999</v>
      </c>
      <c r="H185" s="182">
        <v>2.6889495099999996</v>
      </c>
      <c r="I185" s="182">
        <v>0.93820736999999998</v>
      </c>
      <c r="J185" s="3"/>
      <c r="K185" s="3" t="s">
        <v>1</v>
      </c>
      <c r="L185" s="182">
        <v>0</v>
      </c>
      <c r="M185" s="182">
        <v>0</v>
      </c>
      <c r="N185" s="182">
        <v>0</v>
      </c>
    </row>
    <row r="186" spans="1:14" x14ac:dyDescent="0.35">
      <c r="A186" s="3" t="s">
        <v>61</v>
      </c>
      <c r="B186" s="182">
        <v>2.392E-3</v>
      </c>
      <c r="C186" s="182">
        <v>0.15749927999999999</v>
      </c>
      <c r="D186" s="182">
        <v>2.2723600000000002E-3</v>
      </c>
      <c r="E186" s="3"/>
      <c r="F186" s="3" t="s">
        <v>141</v>
      </c>
      <c r="G186" s="182">
        <v>0.63821378000000006</v>
      </c>
      <c r="H186" s="182">
        <v>0.95179342</v>
      </c>
      <c r="I186" s="182">
        <v>0.9260678</v>
      </c>
      <c r="J186" s="3"/>
      <c r="K186" s="3" t="s">
        <v>2</v>
      </c>
      <c r="L186" s="182">
        <v>0</v>
      </c>
      <c r="M186" s="182">
        <v>0</v>
      </c>
      <c r="N186" s="182">
        <v>0</v>
      </c>
    </row>
    <row r="187" spans="1:14" x14ac:dyDescent="0.35">
      <c r="A187" s="3" t="s">
        <v>89</v>
      </c>
      <c r="B187" s="182">
        <v>0</v>
      </c>
      <c r="C187" s="182">
        <v>1.8133650000000001E-2</v>
      </c>
      <c r="D187" s="182">
        <v>1.7227399999999999E-3</v>
      </c>
      <c r="E187" s="3"/>
      <c r="F187" s="3" t="s">
        <v>240</v>
      </c>
      <c r="G187" s="182">
        <v>0.28798118</v>
      </c>
      <c r="H187" s="182">
        <v>4.6450396700000001</v>
      </c>
      <c r="I187" s="182">
        <v>0.92168706999999994</v>
      </c>
      <c r="J187" s="3"/>
      <c r="K187" s="3" t="s">
        <v>3</v>
      </c>
      <c r="L187" s="182">
        <v>0</v>
      </c>
      <c r="M187" s="182">
        <v>4.1999999999999998E-5</v>
      </c>
      <c r="N187" s="182">
        <v>0</v>
      </c>
    </row>
    <row r="188" spans="1:14" x14ac:dyDescent="0.35">
      <c r="A188" s="3" t="s">
        <v>18</v>
      </c>
      <c r="B188" s="182">
        <v>0.10276483</v>
      </c>
      <c r="C188" s="182">
        <v>0</v>
      </c>
      <c r="D188" s="182">
        <v>1.6522900000000001E-3</v>
      </c>
      <c r="E188" s="3"/>
      <c r="F188" s="3" t="s">
        <v>249</v>
      </c>
      <c r="G188" s="182">
        <v>0.34376679999999998</v>
      </c>
      <c r="H188" s="182">
        <v>1.2746605099999999</v>
      </c>
      <c r="I188" s="182">
        <v>0.81435618999999992</v>
      </c>
      <c r="J188" s="3"/>
      <c r="K188" s="3" t="s">
        <v>4</v>
      </c>
      <c r="L188" s="182">
        <v>0</v>
      </c>
      <c r="M188" s="182">
        <v>0</v>
      </c>
      <c r="N188" s="182">
        <v>0</v>
      </c>
    </row>
    <row r="189" spans="1:14" x14ac:dyDescent="0.35">
      <c r="A189" s="3" t="s">
        <v>228</v>
      </c>
      <c r="B189" s="182">
        <v>0</v>
      </c>
      <c r="C189" s="182">
        <v>4.1444250000000002E-2</v>
      </c>
      <c r="D189" s="182">
        <v>1.4151300000000001E-3</v>
      </c>
      <c r="E189" s="3"/>
      <c r="F189" s="3" t="s">
        <v>74</v>
      </c>
      <c r="G189" s="182">
        <v>0.23974100000000001</v>
      </c>
      <c r="H189" s="182">
        <v>0.43514109000000001</v>
      </c>
      <c r="I189" s="182">
        <v>0.81282946</v>
      </c>
      <c r="J189" s="3"/>
      <c r="K189" s="3" t="s">
        <v>5</v>
      </c>
      <c r="L189" s="182">
        <v>3.0959999999999998E-3</v>
      </c>
      <c r="M189" s="182">
        <v>1.1400000000000001E-4</v>
      </c>
      <c r="N189" s="182">
        <v>0</v>
      </c>
    </row>
    <row r="190" spans="1:14" x14ac:dyDescent="0.35">
      <c r="A190" s="3" t="s">
        <v>111</v>
      </c>
      <c r="B190" s="182">
        <v>0.29108730999999999</v>
      </c>
      <c r="C190" s="182">
        <v>0</v>
      </c>
      <c r="D190" s="182">
        <v>1.0898800000000001E-3</v>
      </c>
      <c r="E190" s="3"/>
      <c r="F190" s="3" t="s">
        <v>62</v>
      </c>
      <c r="G190" s="182">
        <v>2.1425639999999999E-2</v>
      </c>
      <c r="H190" s="182">
        <v>4.8502980000000001E-2</v>
      </c>
      <c r="I190" s="182">
        <v>0.74703772000000002</v>
      </c>
      <c r="J190" s="3"/>
      <c r="K190" s="3" t="s">
        <v>6</v>
      </c>
      <c r="L190" s="182">
        <v>0</v>
      </c>
      <c r="M190" s="182">
        <v>0</v>
      </c>
      <c r="N190" s="182">
        <v>0</v>
      </c>
    </row>
    <row r="191" spans="1:14" x14ac:dyDescent="0.35">
      <c r="A191" s="3" t="s">
        <v>34</v>
      </c>
      <c r="B191" s="182">
        <v>0</v>
      </c>
      <c r="C191" s="182">
        <v>3.7582820000000003E-2</v>
      </c>
      <c r="D191" s="182">
        <v>7.4503999999999998E-4</v>
      </c>
      <c r="E191" s="3"/>
      <c r="F191" s="3" t="s">
        <v>180</v>
      </c>
      <c r="G191" s="182">
        <v>0.15006333999999999</v>
      </c>
      <c r="H191" s="182">
        <v>0.10696839</v>
      </c>
      <c r="I191" s="182">
        <v>0.74672753000000003</v>
      </c>
      <c r="J191" s="3"/>
      <c r="K191" s="3" t="s">
        <v>8</v>
      </c>
      <c r="L191" s="182">
        <v>0</v>
      </c>
      <c r="M191" s="182">
        <v>0</v>
      </c>
      <c r="N191" s="182">
        <v>0</v>
      </c>
    </row>
    <row r="192" spans="1:14" x14ac:dyDescent="0.35">
      <c r="A192" s="3" t="s">
        <v>225</v>
      </c>
      <c r="B192" s="182">
        <v>1.14792E-3</v>
      </c>
      <c r="C192" s="182">
        <v>0</v>
      </c>
      <c r="D192" s="182">
        <v>4.0704000000000001E-4</v>
      </c>
      <c r="E192" s="3"/>
      <c r="F192" s="3" t="s">
        <v>140</v>
      </c>
      <c r="G192" s="182">
        <v>0.42998546999999998</v>
      </c>
      <c r="H192" s="182">
        <v>2.8913756099999999</v>
      </c>
      <c r="I192" s="182">
        <v>0.72665310999999999</v>
      </c>
      <c r="J192" s="3"/>
      <c r="K192" s="3" t="s">
        <v>13</v>
      </c>
      <c r="L192" s="182">
        <v>0</v>
      </c>
      <c r="M192" s="182">
        <v>0</v>
      </c>
      <c r="N192" s="182">
        <v>0</v>
      </c>
    </row>
    <row r="193" spans="1:14" x14ac:dyDescent="0.35">
      <c r="A193" s="3" t="s">
        <v>140</v>
      </c>
      <c r="B193" s="182">
        <v>4.5683949999999994E-2</v>
      </c>
      <c r="C193" s="182">
        <v>1.3454700000000001E-3</v>
      </c>
      <c r="D193" s="182">
        <v>2.4476000000000001E-4</v>
      </c>
      <c r="E193" s="3"/>
      <c r="F193" s="3" t="s">
        <v>48</v>
      </c>
      <c r="G193" s="182">
        <v>8.5628449999999995E-2</v>
      </c>
      <c r="H193" s="182">
        <v>0.13311591</v>
      </c>
      <c r="I193" s="182">
        <v>0.72604102000000004</v>
      </c>
      <c r="J193" s="3"/>
      <c r="K193" s="3" t="s">
        <v>14</v>
      </c>
      <c r="L193" s="182">
        <v>1.44E-4</v>
      </c>
      <c r="M193" s="182">
        <v>0</v>
      </c>
      <c r="N193" s="182">
        <v>0</v>
      </c>
    </row>
    <row r="194" spans="1:14" x14ac:dyDescent="0.35">
      <c r="A194" s="3" t="s">
        <v>206</v>
      </c>
      <c r="B194" s="182">
        <v>7.3484090000000002E-2</v>
      </c>
      <c r="C194" s="182">
        <v>0</v>
      </c>
      <c r="D194" s="182">
        <v>2.1678999999999999E-4</v>
      </c>
      <c r="E194" s="3"/>
      <c r="F194" s="3" t="s">
        <v>96</v>
      </c>
      <c r="G194" s="182">
        <v>0.94474811000000003</v>
      </c>
      <c r="H194" s="182">
        <v>0.58128599999999997</v>
      </c>
      <c r="I194" s="182">
        <v>0.66545626000000002</v>
      </c>
      <c r="J194" s="3"/>
      <c r="K194" s="3" t="s">
        <v>15</v>
      </c>
      <c r="L194" s="182">
        <v>0</v>
      </c>
      <c r="M194" s="182">
        <v>0</v>
      </c>
      <c r="N194" s="182">
        <v>0</v>
      </c>
    </row>
    <row r="195" spans="1:14" x14ac:dyDescent="0.35">
      <c r="A195" s="3" t="s">
        <v>121</v>
      </c>
      <c r="B195" s="182">
        <v>0</v>
      </c>
      <c r="C195" s="182">
        <v>0</v>
      </c>
      <c r="D195" s="182">
        <v>8.3230000000000001E-5</v>
      </c>
      <c r="E195" s="3"/>
      <c r="F195" s="3" t="s">
        <v>59</v>
      </c>
      <c r="G195" s="182">
        <v>0.52062828999999999</v>
      </c>
      <c r="H195" s="182">
        <v>0.96482414999999999</v>
      </c>
      <c r="I195" s="182">
        <v>0.59891276000000004</v>
      </c>
      <c r="J195" s="3"/>
      <c r="K195" s="3" t="s">
        <v>16</v>
      </c>
      <c r="L195" s="182">
        <v>0</v>
      </c>
      <c r="M195" s="182">
        <v>0</v>
      </c>
      <c r="N195" s="182">
        <v>0</v>
      </c>
    </row>
    <row r="196" spans="1:14" x14ac:dyDescent="0.35">
      <c r="A196" s="3" t="s">
        <v>106</v>
      </c>
      <c r="B196" s="182">
        <v>0</v>
      </c>
      <c r="C196" s="182">
        <v>3.4652553900000003</v>
      </c>
      <c r="D196" s="182">
        <v>7.3430000000000007E-5</v>
      </c>
      <c r="E196" s="3"/>
      <c r="F196" s="3" t="s">
        <v>112</v>
      </c>
      <c r="G196" s="182">
        <v>0.33752870000000001</v>
      </c>
      <c r="H196" s="182">
        <v>0.73641456999999999</v>
      </c>
      <c r="I196" s="182">
        <v>0.59872886000000003</v>
      </c>
      <c r="J196" s="3"/>
      <c r="K196" s="3" t="s">
        <v>17</v>
      </c>
      <c r="L196" s="182">
        <v>0</v>
      </c>
      <c r="M196" s="182">
        <v>0</v>
      </c>
      <c r="N196" s="182">
        <v>0</v>
      </c>
    </row>
    <row r="197" spans="1:14" x14ac:dyDescent="0.35">
      <c r="A197" s="3" t="s">
        <v>100</v>
      </c>
      <c r="B197" s="182">
        <v>2.8600000000000001E-5</v>
      </c>
      <c r="C197" s="182">
        <v>0</v>
      </c>
      <c r="D197" s="182">
        <v>2.8600000000000001E-5</v>
      </c>
      <c r="E197" s="3"/>
      <c r="F197" s="3" t="s">
        <v>42</v>
      </c>
      <c r="G197" s="182">
        <v>0.12608450999999998</v>
      </c>
      <c r="H197" s="182">
        <v>0.39913251</v>
      </c>
      <c r="I197" s="182">
        <v>0.57104734999999995</v>
      </c>
      <c r="J197" s="3"/>
      <c r="K197" s="3" t="s">
        <v>21</v>
      </c>
      <c r="L197" s="182">
        <v>0.44930089000000001</v>
      </c>
      <c r="M197" s="182">
        <v>0</v>
      </c>
      <c r="N197" s="182">
        <v>0</v>
      </c>
    </row>
    <row r="198" spans="1:14" x14ac:dyDescent="0.35">
      <c r="A198" s="3" t="s">
        <v>0</v>
      </c>
      <c r="B198" s="182">
        <v>0</v>
      </c>
      <c r="C198" s="182">
        <v>0</v>
      </c>
      <c r="D198" s="182">
        <v>0</v>
      </c>
      <c r="E198" s="3"/>
      <c r="F198" s="3" t="s">
        <v>187</v>
      </c>
      <c r="G198" s="182">
        <v>0.96958436999999997</v>
      </c>
      <c r="H198" s="182">
        <v>0.36655218000000001</v>
      </c>
      <c r="I198" s="182">
        <v>0.56707246</v>
      </c>
      <c r="J198" s="3"/>
      <c r="K198" s="3" t="s">
        <v>22</v>
      </c>
      <c r="L198" s="182">
        <v>0</v>
      </c>
      <c r="M198" s="182">
        <v>0</v>
      </c>
      <c r="N198" s="182">
        <v>0</v>
      </c>
    </row>
    <row r="199" spans="1:14" x14ac:dyDescent="0.35">
      <c r="A199" s="3" t="s">
        <v>3</v>
      </c>
      <c r="B199" s="182">
        <v>0</v>
      </c>
      <c r="C199" s="182">
        <v>1.0208709999999999E-2</v>
      </c>
      <c r="D199" s="182">
        <v>0</v>
      </c>
      <c r="E199" s="3"/>
      <c r="F199" s="3" t="s">
        <v>225</v>
      </c>
      <c r="G199" s="182">
        <v>0.68761589000000001</v>
      </c>
      <c r="H199" s="182">
        <v>2.3314347099999999</v>
      </c>
      <c r="I199" s="182">
        <v>0.55258110999999999</v>
      </c>
      <c r="J199" s="3"/>
      <c r="K199" s="3" t="s">
        <v>25</v>
      </c>
      <c r="L199" s="182">
        <v>0</v>
      </c>
      <c r="M199" s="182">
        <v>0</v>
      </c>
      <c r="N199" s="182">
        <v>0</v>
      </c>
    </row>
    <row r="200" spans="1:14" x14ac:dyDescent="0.35">
      <c r="A200" s="3" t="s">
        <v>13</v>
      </c>
      <c r="B200" s="182">
        <v>45.112633119999998</v>
      </c>
      <c r="C200" s="182">
        <v>188.22989702999999</v>
      </c>
      <c r="D200" s="182">
        <v>0</v>
      </c>
      <c r="E200" s="3"/>
      <c r="F200" s="3" t="s">
        <v>209</v>
      </c>
      <c r="G200" s="182">
        <v>0.38172663000000001</v>
      </c>
      <c r="H200" s="182">
        <v>0.81622481999999996</v>
      </c>
      <c r="I200" s="182">
        <v>0.54219397000000003</v>
      </c>
      <c r="J200" s="3"/>
      <c r="K200" s="3" t="s">
        <v>26</v>
      </c>
      <c r="L200" s="182">
        <v>1.5200000000000001E-4</v>
      </c>
      <c r="M200" s="182">
        <v>1.5999999999999999E-5</v>
      </c>
      <c r="N200" s="182">
        <v>0</v>
      </c>
    </row>
    <row r="201" spans="1:14" x14ac:dyDescent="0.35">
      <c r="A201" s="3" t="s">
        <v>15</v>
      </c>
      <c r="B201" s="182">
        <v>0</v>
      </c>
      <c r="C201" s="182">
        <v>0</v>
      </c>
      <c r="D201" s="182">
        <v>0</v>
      </c>
      <c r="E201" s="3"/>
      <c r="F201" s="3" t="s">
        <v>193</v>
      </c>
      <c r="G201" s="182">
        <v>0.34209197999999996</v>
      </c>
      <c r="H201" s="182">
        <v>1.35320372</v>
      </c>
      <c r="I201" s="182">
        <v>0.49519477000000001</v>
      </c>
      <c r="J201" s="3"/>
      <c r="K201" s="3" t="s">
        <v>29</v>
      </c>
      <c r="L201" s="182">
        <v>0</v>
      </c>
      <c r="M201" s="182">
        <v>1.183E-3</v>
      </c>
      <c r="N201" s="182">
        <v>0</v>
      </c>
    </row>
    <row r="202" spans="1:14" x14ac:dyDescent="0.35">
      <c r="A202" s="3" t="s">
        <v>16</v>
      </c>
      <c r="B202" s="182">
        <v>0</v>
      </c>
      <c r="C202" s="182">
        <v>0</v>
      </c>
      <c r="D202" s="182">
        <v>0</v>
      </c>
      <c r="E202" s="3"/>
      <c r="F202" s="3" t="s">
        <v>245</v>
      </c>
      <c r="G202" s="182">
        <v>0.88268206999999999</v>
      </c>
      <c r="H202" s="182">
        <v>2.6928609900000002</v>
      </c>
      <c r="I202" s="182">
        <v>0.49119997999999998</v>
      </c>
      <c r="J202" s="3"/>
      <c r="K202" s="3" t="s">
        <v>34</v>
      </c>
      <c r="L202" s="182">
        <v>0</v>
      </c>
      <c r="M202" s="182">
        <v>0</v>
      </c>
      <c r="N202" s="182">
        <v>0</v>
      </c>
    </row>
    <row r="203" spans="1:14" x14ac:dyDescent="0.35">
      <c r="A203" s="3" t="s">
        <v>29</v>
      </c>
      <c r="B203" s="182">
        <v>1.156623E-2</v>
      </c>
      <c r="C203" s="182">
        <v>0</v>
      </c>
      <c r="D203" s="182">
        <v>0</v>
      </c>
      <c r="E203" s="3"/>
      <c r="F203" s="3" t="s">
        <v>226</v>
      </c>
      <c r="G203" s="182">
        <v>0.84315269999999998</v>
      </c>
      <c r="H203" s="182">
        <v>0.19967498</v>
      </c>
      <c r="I203" s="182">
        <v>0.47059303999999996</v>
      </c>
      <c r="J203" s="3"/>
      <c r="K203" s="3" t="s">
        <v>40</v>
      </c>
      <c r="L203" s="182">
        <v>0</v>
      </c>
      <c r="M203" s="182">
        <v>0</v>
      </c>
      <c r="N203" s="182">
        <v>0</v>
      </c>
    </row>
    <row r="204" spans="1:14" x14ac:dyDescent="0.35">
      <c r="A204" s="3" t="s">
        <v>38</v>
      </c>
      <c r="B204" s="182">
        <v>0</v>
      </c>
      <c r="C204" s="182">
        <v>0</v>
      </c>
      <c r="D204" s="182">
        <v>0</v>
      </c>
      <c r="E204" s="3"/>
      <c r="F204" s="3" t="s">
        <v>111</v>
      </c>
      <c r="G204" s="182">
        <v>0.21058751000000001</v>
      </c>
      <c r="H204" s="182">
        <v>0.69421091000000001</v>
      </c>
      <c r="I204" s="182">
        <v>0.45983709</v>
      </c>
      <c r="J204" s="3"/>
      <c r="K204" s="3" t="s">
        <v>41</v>
      </c>
      <c r="L204" s="182">
        <v>0</v>
      </c>
      <c r="M204" s="182">
        <v>0</v>
      </c>
      <c r="N204" s="182">
        <v>0</v>
      </c>
    </row>
    <row r="205" spans="1:14" x14ac:dyDescent="0.35">
      <c r="A205" s="3" t="s">
        <v>39</v>
      </c>
      <c r="B205" s="182">
        <v>3.0000000000000001E-3</v>
      </c>
      <c r="C205" s="182">
        <v>8.8769000000000001E-4</v>
      </c>
      <c r="D205" s="182">
        <v>0</v>
      </c>
      <c r="E205" s="3"/>
      <c r="F205" s="3" t="s">
        <v>153</v>
      </c>
      <c r="G205" s="182">
        <v>0.32452533</v>
      </c>
      <c r="H205" s="182">
        <v>0.16577818</v>
      </c>
      <c r="I205" s="182">
        <v>0.3960458</v>
      </c>
      <c r="J205" s="3"/>
      <c r="K205" s="3" t="s">
        <v>43</v>
      </c>
      <c r="L205" s="182">
        <v>0</v>
      </c>
      <c r="M205" s="182">
        <v>0</v>
      </c>
      <c r="N205" s="182">
        <v>0</v>
      </c>
    </row>
    <row r="206" spans="1:14" x14ac:dyDescent="0.35">
      <c r="A206" s="3" t="s">
        <v>40</v>
      </c>
      <c r="B206" s="182">
        <v>0</v>
      </c>
      <c r="C206" s="182">
        <v>0</v>
      </c>
      <c r="D206" s="182">
        <v>0</v>
      </c>
      <c r="E206" s="3"/>
      <c r="F206" s="3" t="s">
        <v>29</v>
      </c>
      <c r="G206" s="182">
        <v>0.51109517999999998</v>
      </c>
      <c r="H206" s="182">
        <v>0.70248506000000011</v>
      </c>
      <c r="I206" s="182">
        <v>0.38774731000000001</v>
      </c>
      <c r="J206" s="3"/>
      <c r="K206" s="3" t="s">
        <v>44</v>
      </c>
      <c r="L206" s="182">
        <v>1.0989999999999999E-3</v>
      </c>
      <c r="M206" s="182">
        <v>0</v>
      </c>
      <c r="N206" s="182">
        <v>0</v>
      </c>
    </row>
    <row r="207" spans="1:14" x14ac:dyDescent="0.35">
      <c r="A207" s="3" t="s">
        <v>41</v>
      </c>
      <c r="B207" s="182">
        <v>0</v>
      </c>
      <c r="C207" s="182">
        <v>0</v>
      </c>
      <c r="D207" s="182">
        <v>0</v>
      </c>
      <c r="E207" s="3"/>
      <c r="F207" s="3" t="s">
        <v>0</v>
      </c>
      <c r="G207" s="182">
        <v>7.57125716</v>
      </c>
      <c r="H207" s="182">
        <v>2.2833399000000001</v>
      </c>
      <c r="I207" s="182">
        <v>0.35091600000000001</v>
      </c>
      <c r="J207" s="3"/>
      <c r="K207" s="3" t="s">
        <v>46</v>
      </c>
      <c r="L207" s="182">
        <v>0</v>
      </c>
      <c r="M207" s="182">
        <v>0</v>
      </c>
      <c r="N207" s="182">
        <v>0</v>
      </c>
    </row>
    <row r="208" spans="1:14" x14ac:dyDescent="0.35">
      <c r="A208" s="3" t="s">
        <v>44</v>
      </c>
      <c r="B208" s="182">
        <v>0</v>
      </c>
      <c r="C208" s="182">
        <v>0</v>
      </c>
      <c r="D208" s="182">
        <v>0</v>
      </c>
      <c r="E208" s="3"/>
      <c r="F208" s="3" t="s">
        <v>60</v>
      </c>
      <c r="G208" s="182">
        <v>8.4500800000000001E-2</v>
      </c>
      <c r="H208" s="182">
        <v>0.11339705999999999</v>
      </c>
      <c r="I208" s="182">
        <v>0.31370344999999999</v>
      </c>
      <c r="J208" s="3"/>
      <c r="K208" s="3" t="s">
        <v>47</v>
      </c>
      <c r="L208" s="182">
        <v>0</v>
      </c>
      <c r="M208" s="182">
        <v>5.8699999999999996E-4</v>
      </c>
      <c r="N208" s="182">
        <v>0</v>
      </c>
    </row>
    <row r="209" spans="1:14" x14ac:dyDescent="0.35">
      <c r="A209" s="3" t="s">
        <v>45</v>
      </c>
      <c r="B209" s="182">
        <v>0</v>
      </c>
      <c r="C209" s="182">
        <v>0</v>
      </c>
      <c r="D209" s="182">
        <v>0</v>
      </c>
      <c r="E209" s="3"/>
      <c r="F209" s="3" t="s">
        <v>118</v>
      </c>
      <c r="G209" s="182">
        <v>0.57815437000000003</v>
      </c>
      <c r="H209" s="182">
        <v>1.3397019800000001</v>
      </c>
      <c r="I209" s="182">
        <v>0.31311536000000001</v>
      </c>
      <c r="J209" s="3"/>
      <c r="K209" s="3" t="s">
        <v>49</v>
      </c>
      <c r="L209" s="182">
        <v>0</v>
      </c>
      <c r="M209" s="182">
        <v>0</v>
      </c>
      <c r="N209" s="182">
        <v>0</v>
      </c>
    </row>
    <row r="210" spans="1:14" x14ac:dyDescent="0.35">
      <c r="A210" s="3" t="s">
        <v>46</v>
      </c>
      <c r="B210" s="182">
        <v>0</v>
      </c>
      <c r="C210" s="182">
        <v>0</v>
      </c>
      <c r="D210" s="182">
        <v>0</v>
      </c>
      <c r="E210" s="3"/>
      <c r="F210" s="3" t="s">
        <v>10</v>
      </c>
      <c r="G210" s="182">
        <v>0.12160361</v>
      </c>
      <c r="H210" s="182">
        <v>7.3299089999999997E-2</v>
      </c>
      <c r="I210" s="182">
        <v>0.30199656000000002</v>
      </c>
      <c r="J210" s="3"/>
      <c r="K210" s="3" t="s">
        <v>53</v>
      </c>
      <c r="L210" s="182">
        <v>0</v>
      </c>
      <c r="M210" s="182">
        <v>6.7999999999999999E-5</v>
      </c>
      <c r="N210" s="182">
        <v>0</v>
      </c>
    </row>
    <row r="211" spans="1:14" x14ac:dyDescent="0.35">
      <c r="A211" s="3" t="s">
        <v>47</v>
      </c>
      <c r="B211" s="182">
        <v>0</v>
      </c>
      <c r="C211" s="182">
        <v>1.0889999999999999E-3</v>
      </c>
      <c r="D211" s="182">
        <v>0</v>
      </c>
      <c r="E211" s="3"/>
      <c r="F211" s="3" t="s">
        <v>177</v>
      </c>
      <c r="G211" s="182">
        <v>0.40257293</v>
      </c>
      <c r="H211" s="182">
        <v>7.0890399999999992E-2</v>
      </c>
      <c r="I211" s="182">
        <v>0.27311814000000001</v>
      </c>
      <c r="J211" s="3"/>
      <c r="K211" s="3" t="s">
        <v>54</v>
      </c>
      <c r="L211" s="182">
        <v>0</v>
      </c>
      <c r="M211" s="182">
        <v>0</v>
      </c>
      <c r="N211" s="182">
        <v>0</v>
      </c>
    </row>
    <row r="212" spans="1:14" x14ac:dyDescent="0.35">
      <c r="A212" s="3" t="s">
        <v>48</v>
      </c>
      <c r="B212" s="182">
        <v>0</v>
      </c>
      <c r="C212" s="182">
        <v>0</v>
      </c>
      <c r="D212" s="182">
        <v>0</v>
      </c>
      <c r="E212" s="3"/>
      <c r="F212" s="3" t="s">
        <v>55</v>
      </c>
      <c r="G212" s="182">
        <v>3.1869309999999998E-2</v>
      </c>
      <c r="H212" s="182">
        <v>3.3350070000000002E-2</v>
      </c>
      <c r="I212" s="182">
        <v>0.22767298999999999</v>
      </c>
      <c r="J212" s="3"/>
      <c r="K212" s="3" t="s">
        <v>55</v>
      </c>
      <c r="L212" s="182">
        <v>0</v>
      </c>
      <c r="M212" s="182">
        <v>0</v>
      </c>
      <c r="N212" s="182">
        <v>0</v>
      </c>
    </row>
    <row r="213" spans="1:14" x14ac:dyDescent="0.35">
      <c r="A213" s="3" t="s">
        <v>49</v>
      </c>
      <c r="B213" s="182">
        <v>0</v>
      </c>
      <c r="C213" s="182">
        <v>0</v>
      </c>
      <c r="D213" s="182">
        <v>0</v>
      </c>
      <c r="E213" s="3"/>
      <c r="F213" s="3" t="s">
        <v>53</v>
      </c>
      <c r="G213" s="182">
        <v>0.19323772</v>
      </c>
      <c r="H213" s="182">
        <v>0.21413667</v>
      </c>
      <c r="I213" s="182">
        <v>0.22254479000000002</v>
      </c>
      <c r="J213" s="3"/>
      <c r="K213" s="3" t="s">
        <v>56</v>
      </c>
      <c r="L213" s="182">
        <v>0</v>
      </c>
      <c r="M213" s="182">
        <v>0</v>
      </c>
      <c r="N213" s="182">
        <v>0</v>
      </c>
    </row>
    <row r="214" spans="1:14" x14ac:dyDescent="0.35">
      <c r="A214" s="3" t="s">
        <v>50</v>
      </c>
      <c r="B214" s="182">
        <v>0</v>
      </c>
      <c r="C214" s="182">
        <v>3.4542110000000001E-2</v>
      </c>
      <c r="D214" s="182">
        <v>0</v>
      </c>
      <c r="E214" s="3"/>
      <c r="F214" s="3" t="s">
        <v>43</v>
      </c>
      <c r="G214" s="182">
        <v>0.52177492000000003</v>
      </c>
      <c r="H214" s="182">
        <v>7.6423789999999991E-2</v>
      </c>
      <c r="I214" s="182">
        <v>0.22212134</v>
      </c>
      <c r="J214" s="3"/>
      <c r="K214" s="3" t="s">
        <v>58</v>
      </c>
      <c r="L214" s="182">
        <v>2.9999999999999997E-4</v>
      </c>
      <c r="M214" s="182">
        <v>0</v>
      </c>
      <c r="N214" s="182">
        <v>0</v>
      </c>
    </row>
    <row r="215" spans="1:14" x14ac:dyDescent="0.35">
      <c r="A215" s="3" t="s">
        <v>53</v>
      </c>
      <c r="B215" s="182">
        <v>0</v>
      </c>
      <c r="C215" s="182">
        <v>0</v>
      </c>
      <c r="D215" s="182">
        <v>0</v>
      </c>
      <c r="E215" s="3"/>
      <c r="F215" s="3" t="s">
        <v>45</v>
      </c>
      <c r="G215" s="182">
        <v>1.4905161200000001</v>
      </c>
      <c r="H215" s="182">
        <v>0.16691363000000001</v>
      </c>
      <c r="I215" s="182">
        <v>0.21632699</v>
      </c>
      <c r="J215" s="3"/>
      <c r="K215" s="3" t="s">
        <v>60</v>
      </c>
      <c r="L215" s="182">
        <v>0</v>
      </c>
      <c r="M215" s="182">
        <v>0</v>
      </c>
      <c r="N215" s="182">
        <v>0</v>
      </c>
    </row>
    <row r="216" spans="1:14" x14ac:dyDescent="0.35">
      <c r="A216" s="3" t="s">
        <v>54</v>
      </c>
      <c r="B216" s="182">
        <v>0</v>
      </c>
      <c r="C216" s="182">
        <v>0</v>
      </c>
      <c r="D216" s="182">
        <v>0</v>
      </c>
      <c r="E216" s="3"/>
      <c r="F216" s="3" t="s">
        <v>69</v>
      </c>
      <c r="G216" s="182">
        <v>1.1951870000000002E-2</v>
      </c>
      <c r="H216" s="182">
        <v>7.3068400000000002E-3</v>
      </c>
      <c r="I216" s="182">
        <v>0.20198876999999998</v>
      </c>
      <c r="J216" s="3"/>
      <c r="K216" s="3" t="s">
        <v>62</v>
      </c>
      <c r="L216" s="182">
        <v>0</v>
      </c>
      <c r="M216" s="182">
        <v>0</v>
      </c>
      <c r="N216" s="182">
        <v>0</v>
      </c>
    </row>
    <row r="217" spans="1:14" x14ac:dyDescent="0.35">
      <c r="A217" s="3" t="s">
        <v>55</v>
      </c>
      <c r="B217" s="182">
        <v>0</v>
      </c>
      <c r="C217" s="182">
        <v>0</v>
      </c>
      <c r="D217" s="182">
        <v>0</v>
      </c>
      <c r="E217" s="3"/>
      <c r="F217" s="3" t="s">
        <v>3</v>
      </c>
      <c r="G217" s="182">
        <v>3.5839389999999999E-2</v>
      </c>
      <c r="H217" s="182">
        <v>0.80892066000000007</v>
      </c>
      <c r="I217" s="182">
        <v>0.18897488000000001</v>
      </c>
      <c r="J217" s="3"/>
      <c r="K217" s="3" t="s">
        <v>65</v>
      </c>
      <c r="L217" s="182">
        <v>2.0000000000000002E-5</v>
      </c>
      <c r="M217" s="182">
        <v>0</v>
      </c>
      <c r="N217" s="182">
        <v>0</v>
      </c>
    </row>
    <row r="218" spans="1:14" x14ac:dyDescent="0.35">
      <c r="A218" s="3" t="s">
        <v>56</v>
      </c>
      <c r="B218" s="182">
        <v>0</v>
      </c>
      <c r="C218" s="182">
        <v>0</v>
      </c>
      <c r="D218" s="182">
        <v>0</v>
      </c>
      <c r="E218" s="3"/>
      <c r="F218" s="3" t="s">
        <v>77</v>
      </c>
      <c r="G218" s="182">
        <v>0.41644445000000002</v>
      </c>
      <c r="H218" s="182">
        <v>0.18649251</v>
      </c>
      <c r="I218" s="182">
        <v>0.10986195</v>
      </c>
      <c r="J218" s="3"/>
      <c r="K218" s="3" t="s">
        <v>66</v>
      </c>
      <c r="L218" s="182">
        <v>0</v>
      </c>
      <c r="M218" s="182">
        <v>0</v>
      </c>
      <c r="N218" s="182">
        <v>0</v>
      </c>
    </row>
    <row r="219" spans="1:14" x14ac:dyDescent="0.35">
      <c r="A219" s="3" t="s">
        <v>57</v>
      </c>
      <c r="B219" s="182">
        <v>0.12439233999999999</v>
      </c>
      <c r="C219" s="182">
        <v>0</v>
      </c>
      <c r="D219" s="182">
        <v>0</v>
      </c>
      <c r="E219" s="3"/>
      <c r="F219" s="3" t="s">
        <v>124</v>
      </c>
      <c r="G219" s="182">
        <v>0.25259919000000003</v>
      </c>
      <c r="H219" s="182">
        <v>5.8761879999999996E-2</v>
      </c>
      <c r="I219" s="182">
        <v>0.10330752999999999</v>
      </c>
      <c r="J219" s="3"/>
      <c r="K219" s="3" t="s">
        <v>69</v>
      </c>
      <c r="L219" s="182">
        <v>0</v>
      </c>
      <c r="M219" s="182">
        <v>0</v>
      </c>
      <c r="N219" s="182">
        <v>0</v>
      </c>
    </row>
    <row r="220" spans="1:14" x14ac:dyDescent="0.35">
      <c r="A220" s="3" t="s">
        <v>58</v>
      </c>
      <c r="B220" s="182">
        <v>0</v>
      </c>
      <c r="C220" s="182">
        <v>0</v>
      </c>
      <c r="D220" s="182">
        <v>0</v>
      </c>
      <c r="E220" s="3"/>
      <c r="F220" s="3" t="s">
        <v>84</v>
      </c>
      <c r="G220" s="182">
        <v>1.4549996000000001</v>
      </c>
      <c r="H220" s="182">
        <v>0.60069220999999995</v>
      </c>
      <c r="I220" s="182">
        <v>0.10135016000000001</v>
      </c>
      <c r="J220" s="3"/>
      <c r="K220" s="3" t="s">
        <v>71</v>
      </c>
      <c r="L220" s="182">
        <v>0</v>
      </c>
      <c r="M220" s="182">
        <v>0</v>
      </c>
      <c r="N220" s="182">
        <v>0</v>
      </c>
    </row>
    <row r="221" spans="1:14" x14ac:dyDescent="0.35">
      <c r="A221" s="3" t="s">
        <v>60</v>
      </c>
      <c r="B221" s="182">
        <v>0</v>
      </c>
      <c r="C221" s="182">
        <v>0</v>
      </c>
      <c r="D221" s="182">
        <v>0</v>
      </c>
      <c r="E221" s="3"/>
      <c r="F221" s="3" t="s">
        <v>90</v>
      </c>
      <c r="G221" s="182">
        <v>1.16245055</v>
      </c>
      <c r="H221" s="182">
        <v>0.10528566</v>
      </c>
      <c r="I221" s="182">
        <v>9.3745990000000001E-2</v>
      </c>
      <c r="J221" s="3"/>
      <c r="K221" s="3" t="s">
        <v>72</v>
      </c>
      <c r="L221" s="182">
        <v>0</v>
      </c>
      <c r="M221" s="182">
        <v>0</v>
      </c>
      <c r="N221" s="182">
        <v>0</v>
      </c>
    </row>
    <row r="222" spans="1:14" x14ac:dyDescent="0.35">
      <c r="A222" s="3" t="s">
        <v>62</v>
      </c>
      <c r="B222" s="182">
        <v>0</v>
      </c>
      <c r="C222" s="182">
        <v>0</v>
      </c>
      <c r="D222" s="182">
        <v>0</v>
      </c>
      <c r="E222" s="3"/>
      <c r="F222" s="3" t="s">
        <v>192</v>
      </c>
      <c r="G222" s="182">
        <v>1.2585810800000001</v>
      </c>
      <c r="H222" s="182">
        <v>2.4765882499999998</v>
      </c>
      <c r="I222" s="182">
        <v>9.1835300000000009E-2</v>
      </c>
      <c r="J222" s="3"/>
      <c r="K222" s="3" t="s">
        <v>73</v>
      </c>
      <c r="L222" s="182">
        <v>0</v>
      </c>
      <c r="M222" s="182">
        <v>0</v>
      </c>
      <c r="N222" s="182">
        <v>0</v>
      </c>
    </row>
    <row r="223" spans="1:14" x14ac:dyDescent="0.35">
      <c r="A223" s="3" t="s">
        <v>63</v>
      </c>
      <c r="B223" s="182">
        <v>0</v>
      </c>
      <c r="C223" s="182">
        <v>0</v>
      </c>
      <c r="D223" s="182">
        <v>0</v>
      </c>
      <c r="E223" s="3"/>
      <c r="F223" s="3" t="s">
        <v>47</v>
      </c>
      <c r="G223" s="182">
        <v>0.24994664999999999</v>
      </c>
      <c r="H223" s="182">
        <v>0.10924122</v>
      </c>
      <c r="I223" s="182">
        <v>7.8768110000000002E-2</v>
      </c>
      <c r="J223" s="3"/>
      <c r="K223" s="3" t="s">
        <v>74</v>
      </c>
      <c r="L223" s="182">
        <v>0</v>
      </c>
      <c r="M223" s="182">
        <v>1.5999999999999999E-5</v>
      </c>
      <c r="N223" s="182">
        <v>0</v>
      </c>
    </row>
    <row r="224" spans="1:14" x14ac:dyDescent="0.35">
      <c r="A224" s="3" t="s">
        <v>65</v>
      </c>
      <c r="B224" s="182">
        <v>0</v>
      </c>
      <c r="C224" s="182">
        <v>0</v>
      </c>
      <c r="D224" s="182">
        <v>0</v>
      </c>
      <c r="E224" s="3"/>
      <c r="F224" s="3" t="s">
        <v>58</v>
      </c>
      <c r="G224" s="182">
        <v>2.0402200000000001E-3</v>
      </c>
      <c r="H224" s="182">
        <v>1.6771150000000002E-2</v>
      </c>
      <c r="I224" s="182">
        <v>7.3756809999999992E-2</v>
      </c>
      <c r="J224" s="3"/>
      <c r="K224" s="3" t="s">
        <v>76</v>
      </c>
      <c r="L224" s="182">
        <v>0</v>
      </c>
      <c r="M224" s="182">
        <v>0</v>
      </c>
      <c r="N224" s="182">
        <v>0</v>
      </c>
    </row>
    <row r="225" spans="1:14" x14ac:dyDescent="0.35">
      <c r="A225" s="3" t="s">
        <v>69</v>
      </c>
      <c r="B225" s="182">
        <v>0</v>
      </c>
      <c r="C225" s="182">
        <v>0</v>
      </c>
      <c r="D225" s="182">
        <v>0</v>
      </c>
      <c r="E225" s="3"/>
      <c r="F225" s="3" t="s">
        <v>38</v>
      </c>
      <c r="G225" s="182">
        <v>0</v>
      </c>
      <c r="H225" s="182">
        <v>1.260526E-2</v>
      </c>
      <c r="I225" s="182">
        <v>7.3393960000000008E-2</v>
      </c>
      <c r="J225" s="3"/>
      <c r="K225" s="3" t="s">
        <v>77</v>
      </c>
      <c r="L225" s="182">
        <v>0</v>
      </c>
      <c r="M225" s="182">
        <v>0</v>
      </c>
      <c r="N225" s="182">
        <v>0</v>
      </c>
    </row>
    <row r="226" spans="1:14" x14ac:dyDescent="0.35">
      <c r="A226" s="3" t="s">
        <v>72</v>
      </c>
      <c r="B226" s="182">
        <v>0</v>
      </c>
      <c r="C226" s="182">
        <v>0</v>
      </c>
      <c r="D226" s="182">
        <v>0</v>
      </c>
      <c r="E226" s="3"/>
      <c r="F226" s="3" t="s">
        <v>166</v>
      </c>
      <c r="G226" s="182">
        <v>0</v>
      </c>
      <c r="H226" s="182">
        <v>0.45205959000000001</v>
      </c>
      <c r="I226" s="182">
        <v>6.1192830000000004E-2</v>
      </c>
      <c r="J226" s="3"/>
      <c r="K226" s="3" t="s">
        <v>78</v>
      </c>
      <c r="L226" s="182">
        <v>0</v>
      </c>
      <c r="M226" s="182">
        <v>0</v>
      </c>
      <c r="N226" s="182">
        <v>0</v>
      </c>
    </row>
    <row r="227" spans="1:14" x14ac:dyDescent="0.35">
      <c r="A227" s="3" t="s">
        <v>76</v>
      </c>
      <c r="B227" s="182">
        <v>0</v>
      </c>
      <c r="C227" s="182">
        <v>0</v>
      </c>
      <c r="D227" s="182">
        <v>0</v>
      </c>
      <c r="E227" s="3"/>
      <c r="F227" s="3" t="s">
        <v>102</v>
      </c>
      <c r="G227" s="182">
        <v>0.30870735999999999</v>
      </c>
      <c r="H227" s="182">
        <v>0.99145373999999997</v>
      </c>
      <c r="I227" s="182">
        <v>4.8696379999999997E-2</v>
      </c>
      <c r="J227" s="3"/>
      <c r="K227" s="3" t="s">
        <v>79</v>
      </c>
      <c r="L227" s="182">
        <v>0</v>
      </c>
      <c r="M227" s="182">
        <v>0</v>
      </c>
      <c r="N227" s="182">
        <v>0</v>
      </c>
    </row>
    <row r="228" spans="1:14" x14ac:dyDescent="0.35">
      <c r="A228" s="3" t="s">
        <v>78</v>
      </c>
      <c r="B228" s="182">
        <v>0</v>
      </c>
      <c r="C228" s="182">
        <v>0</v>
      </c>
      <c r="D228" s="182">
        <v>0</v>
      </c>
      <c r="E228" s="3"/>
      <c r="F228" s="3" t="s">
        <v>57</v>
      </c>
      <c r="G228" s="182">
        <v>0</v>
      </c>
      <c r="H228" s="182">
        <v>5.0254999999999996E-3</v>
      </c>
      <c r="I228" s="182">
        <v>4.6942050000000006E-2</v>
      </c>
      <c r="J228" s="3"/>
      <c r="K228" s="3" t="s">
        <v>81</v>
      </c>
      <c r="L228" s="182">
        <v>0</v>
      </c>
      <c r="M228" s="182">
        <v>1.088E-3</v>
      </c>
      <c r="N228" s="182">
        <v>0</v>
      </c>
    </row>
    <row r="229" spans="1:14" x14ac:dyDescent="0.35">
      <c r="A229" s="3" t="s">
        <v>79</v>
      </c>
      <c r="B229" s="182">
        <v>5.0000000000000001E-3</v>
      </c>
      <c r="C229" s="182">
        <v>0</v>
      </c>
      <c r="D229" s="182">
        <v>0</v>
      </c>
      <c r="E229" s="3"/>
      <c r="F229" s="3" t="s">
        <v>178</v>
      </c>
      <c r="G229" s="182">
        <v>0</v>
      </c>
      <c r="H229" s="182">
        <v>2.3465200000000002E-2</v>
      </c>
      <c r="I229" s="182">
        <v>4.1464819999999999E-2</v>
      </c>
      <c r="J229" s="3"/>
      <c r="K229" s="3" t="s">
        <v>82</v>
      </c>
      <c r="L229" s="182">
        <v>0</v>
      </c>
      <c r="M229" s="182">
        <v>0</v>
      </c>
      <c r="N229" s="182">
        <v>0</v>
      </c>
    </row>
    <row r="230" spans="1:14" x14ac:dyDescent="0.35">
      <c r="A230" s="3" t="s">
        <v>81</v>
      </c>
      <c r="B230" s="182">
        <v>8.34E-4</v>
      </c>
      <c r="C230" s="182">
        <v>113.04245017</v>
      </c>
      <c r="D230" s="182">
        <v>0</v>
      </c>
      <c r="E230" s="3"/>
      <c r="F230" s="3" t="s">
        <v>165</v>
      </c>
      <c r="G230" s="182">
        <v>0</v>
      </c>
      <c r="H230" s="182">
        <v>0.36112371000000004</v>
      </c>
      <c r="I230" s="182">
        <v>3.1752179999999998E-2</v>
      </c>
      <c r="J230" s="3"/>
      <c r="K230" s="3" t="s">
        <v>83</v>
      </c>
      <c r="L230" s="182">
        <v>0</v>
      </c>
      <c r="M230" s="182">
        <v>0</v>
      </c>
      <c r="N230" s="182">
        <v>0</v>
      </c>
    </row>
    <row r="231" spans="1:14" x14ac:dyDescent="0.35">
      <c r="A231" s="3" t="s">
        <v>82</v>
      </c>
      <c r="B231" s="182">
        <v>0</v>
      </c>
      <c r="C231" s="182">
        <v>0</v>
      </c>
      <c r="D231" s="182">
        <v>0</v>
      </c>
      <c r="E231" s="3"/>
      <c r="F231" s="3" t="s">
        <v>131</v>
      </c>
      <c r="G231" s="182">
        <v>0.12382878999999999</v>
      </c>
      <c r="H231" s="182">
        <v>1.7097859999999999E-2</v>
      </c>
      <c r="I231" s="182">
        <v>3.1201389999999999E-2</v>
      </c>
      <c r="J231" s="3"/>
      <c r="K231" s="3" t="s">
        <v>84</v>
      </c>
      <c r="L231" s="182">
        <v>0</v>
      </c>
      <c r="M231" s="182">
        <v>0</v>
      </c>
      <c r="N231" s="182">
        <v>0</v>
      </c>
    </row>
    <row r="232" spans="1:14" x14ac:dyDescent="0.35">
      <c r="A232" s="3" t="s">
        <v>83</v>
      </c>
      <c r="B232" s="182">
        <v>0</v>
      </c>
      <c r="C232" s="182">
        <v>0</v>
      </c>
      <c r="D232" s="182">
        <v>0</v>
      </c>
      <c r="E232" s="3"/>
      <c r="F232" s="3" t="s">
        <v>163</v>
      </c>
      <c r="G232" s="182">
        <v>0</v>
      </c>
      <c r="H232" s="182">
        <v>0.40932190000000002</v>
      </c>
      <c r="I232" s="182">
        <v>2.1758580000000003E-2</v>
      </c>
      <c r="J232" s="3"/>
      <c r="K232" s="3" t="s">
        <v>85</v>
      </c>
      <c r="L232" s="182">
        <v>0</v>
      </c>
      <c r="M232" s="182">
        <v>0</v>
      </c>
      <c r="N232" s="182">
        <v>0</v>
      </c>
    </row>
    <row r="233" spans="1:14" x14ac:dyDescent="0.35">
      <c r="A233" s="3" t="s">
        <v>84</v>
      </c>
      <c r="B233" s="182">
        <v>0</v>
      </c>
      <c r="C233" s="182">
        <v>0</v>
      </c>
      <c r="D233" s="182">
        <v>0</v>
      </c>
      <c r="E233" s="3"/>
      <c r="F233" s="3" t="s">
        <v>66</v>
      </c>
      <c r="G233" s="182">
        <v>0</v>
      </c>
      <c r="H233" s="182">
        <v>1.4166700000000001E-3</v>
      </c>
      <c r="I233" s="182">
        <v>1.9519999999999999E-2</v>
      </c>
      <c r="J233" s="3"/>
      <c r="K233" s="3" t="s">
        <v>88</v>
      </c>
      <c r="L233" s="182">
        <v>0</v>
      </c>
      <c r="M233" s="182">
        <v>0</v>
      </c>
      <c r="N233" s="182">
        <v>0</v>
      </c>
    </row>
    <row r="234" spans="1:14" x14ac:dyDescent="0.35">
      <c r="A234" s="3" t="s">
        <v>85</v>
      </c>
      <c r="B234" s="182">
        <v>0</v>
      </c>
      <c r="C234" s="182">
        <v>1.8408999999999998E-2</v>
      </c>
      <c r="D234" s="182">
        <v>0</v>
      </c>
      <c r="E234" s="3"/>
      <c r="F234" s="3" t="s">
        <v>100</v>
      </c>
      <c r="G234" s="182">
        <v>0</v>
      </c>
      <c r="H234" s="182">
        <v>1.48814E-3</v>
      </c>
      <c r="I234" s="182">
        <v>1.7272580000000003E-2</v>
      </c>
      <c r="J234" s="3"/>
      <c r="K234" s="3" t="s">
        <v>89</v>
      </c>
      <c r="L234" s="182">
        <v>0</v>
      </c>
      <c r="M234" s="182">
        <v>3.2200000000000002E-4</v>
      </c>
      <c r="N234" s="182">
        <v>0</v>
      </c>
    </row>
    <row r="235" spans="1:14" x14ac:dyDescent="0.35">
      <c r="A235" s="3" t="s">
        <v>87</v>
      </c>
      <c r="B235" s="182">
        <v>0</v>
      </c>
      <c r="C235" s="182">
        <v>0</v>
      </c>
      <c r="D235" s="182">
        <v>0</v>
      </c>
      <c r="E235" s="3"/>
      <c r="F235" s="3" t="s">
        <v>87</v>
      </c>
      <c r="G235" s="182">
        <v>1.9238609099999999</v>
      </c>
      <c r="H235" s="182">
        <v>0.16503848000000002</v>
      </c>
      <c r="I235" s="182">
        <v>1.6569830000000001E-2</v>
      </c>
      <c r="J235" s="3"/>
      <c r="K235" s="3" t="s">
        <v>90</v>
      </c>
      <c r="L235" s="182">
        <v>0</v>
      </c>
      <c r="M235" s="182">
        <v>0</v>
      </c>
      <c r="N235" s="182">
        <v>0</v>
      </c>
    </row>
    <row r="236" spans="1:14" x14ac:dyDescent="0.35">
      <c r="A236" s="3" t="s">
        <v>90</v>
      </c>
      <c r="B236" s="182">
        <v>0</v>
      </c>
      <c r="C236" s="182">
        <v>0</v>
      </c>
      <c r="D236" s="182">
        <v>0</v>
      </c>
      <c r="E236" s="3"/>
      <c r="F236" s="3" t="s">
        <v>44</v>
      </c>
      <c r="G236" s="182">
        <v>1.8893699999999998E-3</v>
      </c>
      <c r="H236" s="182">
        <v>6.0184019999999998E-2</v>
      </c>
      <c r="I236" s="182">
        <v>1.513314E-2</v>
      </c>
      <c r="J236" s="3"/>
      <c r="K236" s="3" t="s">
        <v>91</v>
      </c>
      <c r="L236" s="182">
        <v>3.6109699999999998E-3</v>
      </c>
      <c r="M236" s="182">
        <v>0</v>
      </c>
      <c r="N236" s="182">
        <v>0</v>
      </c>
    </row>
    <row r="237" spans="1:14" x14ac:dyDescent="0.35">
      <c r="A237" s="3" t="s">
        <v>91</v>
      </c>
      <c r="B237" s="182">
        <v>1.5399999999999999E-3</v>
      </c>
      <c r="C237" s="182">
        <v>0.21311280999999999</v>
      </c>
      <c r="D237" s="182">
        <v>0</v>
      </c>
      <c r="E237" s="3"/>
      <c r="F237" s="3" t="s">
        <v>54</v>
      </c>
      <c r="G237" s="182">
        <v>0</v>
      </c>
      <c r="H237" s="182">
        <v>0</v>
      </c>
      <c r="I237" s="182">
        <v>1.3866690000000001E-2</v>
      </c>
      <c r="J237" s="3"/>
      <c r="K237" s="3" t="s">
        <v>100</v>
      </c>
      <c r="L237" s="182">
        <v>0.20458326999999998</v>
      </c>
      <c r="M237" s="182">
        <v>5.5820879999999996E-2</v>
      </c>
      <c r="N237" s="182">
        <v>0</v>
      </c>
    </row>
    <row r="238" spans="1:14" x14ac:dyDescent="0.35">
      <c r="A238" s="3" t="s">
        <v>109</v>
      </c>
      <c r="B238" s="182">
        <v>6.2467834500000006</v>
      </c>
      <c r="C238" s="182">
        <v>113.69052144</v>
      </c>
      <c r="D238" s="182">
        <v>0</v>
      </c>
      <c r="E238" s="3"/>
      <c r="F238" s="3" t="s">
        <v>56</v>
      </c>
      <c r="G238" s="182">
        <v>3.1605460000000002E-2</v>
      </c>
      <c r="H238" s="182">
        <v>0.24351906000000001</v>
      </c>
      <c r="I238" s="182">
        <v>8.3083600000000007E-3</v>
      </c>
      <c r="J238" s="3"/>
      <c r="K238" s="3" t="s">
        <v>102</v>
      </c>
      <c r="L238" s="182">
        <v>0</v>
      </c>
      <c r="M238" s="182">
        <v>5.0000000000000002E-5</v>
      </c>
      <c r="N238" s="182">
        <v>0</v>
      </c>
    </row>
    <row r="239" spans="1:14" x14ac:dyDescent="0.35">
      <c r="A239" s="3" t="s">
        <v>118</v>
      </c>
      <c r="B239" s="182">
        <v>6.9568199999999998E-3</v>
      </c>
      <c r="C239" s="182">
        <v>7.1823750000000006E-2</v>
      </c>
      <c r="D239" s="182">
        <v>0</v>
      </c>
      <c r="E239" s="3"/>
      <c r="F239" s="3" t="s">
        <v>65</v>
      </c>
      <c r="G239" s="182">
        <v>0</v>
      </c>
      <c r="H239" s="182">
        <v>0</v>
      </c>
      <c r="I239" s="182">
        <v>6.94E-3</v>
      </c>
      <c r="J239" s="3"/>
      <c r="K239" s="3" t="s">
        <v>109</v>
      </c>
      <c r="L239" s="182">
        <v>0</v>
      </c>
      <c r="M239" s="182">
        <v>0</v>
      </c>
      <c r="N239" s="182">
        <v>0</v>
      </c>
    </row>
    <row r="240" spans="1:14" x14ac:dyDescent="0.35">
      <c r="A240" s="3" t="s">
        <v>124</v>
      </c>
      <c r="B240" s="182">
        <v>0</v>
      </c>
      <c r="C240" s="182">
        <v>0</v>
      </c>
      <c r="D240" s="182">
        <v>0</v>
      </c>
      <c r="E240" s="3"/>
      <c r="F240" s="3" t="s">
        <v>67</v>
      </c>
      <c r="G240" s="182">
        <v>0</v>
      </c>
      <c r="H240" s="182">
        <v>0</v>
      </c>
      <c r="I240" s="182">
        <v>5.3574899999999995E-3</v>
      </c>
      <c r="J240" s="3"/>
      <c r="K240" s="3" t="s">
        <v>110</v>
      </c>
      <c r="L240" s="182">
        <v>0</v>
      </c>
      <c r="M240" s="182">
        <v>0</v>
      </c>
      <c r="N240" s="182">
        <v>0</v>
      </c>
    </row>
    <row r="241" spans="1:14" x14ac:dyDescent="0.35">
      <c r="A241" s="3" t="s">
        <v>125</v>
      </c>
      <c r="B241" s="182">
        <v>2.0153699299999999</v>
      </c>
      <c r="C241" s="182">
        <v>0</v>
      </c>
      <c r="D241" s="182">
        <v>0</v>
      </c>
      <c r="E241" s="3"/>
      <c r="F241" s="3" t="s">
        <v>63</v>
      </c>
      <c r="G241" s="182">
        <v>1.9795300000000002E-3</v>
      </c>
      <c r="H241" s="182">
        <v>3.3164699999999997E-3</v>
      </c>
      <c r="I241" s="182">
        <v>3.0227399999999999E-3</v>
      </c>
      <c r="J241" s="3"/>
      <c r="K241" s="3" t="s">
        <v>111</v>
      </c>
      <c r="L241" s="182">
        <v>0</v>
      </c>
      <c r="M241" s="182">
        <v>0</v>
      </c>
      <c r="N241" s="182">
        <v>0</v>
      </c>
    </row>
    <row r="242" spans="1:14" x14ac:dyDescent="0.35">
      <c r="A242" s="3" t="s">
        <v>127</v>
      </c>
      <c r="B242" s="182">
        <v>0</v>
      </c>
      <c r="C242" s="182">
        <v>0</v>
      </c>
      <c r="D242" s="182">
        <v>0</v>
      </c>
      <c r="E242" s="3"/>
      <c r="F242" s="3" t="s">
        <v>41</v>
      </c>
      <c r="G242" s="182">
        <v>0.35867900000000003</v>
      </c>
      <c r="H242" s="182">
        <v>0</v>
      </c>
      <c r="I242" s="182">
        <v>3.0152600000000001E-3</v>
      </c>
      <c r="J242" s="3"/>
      <c r="K242" s="3" t="s">
        <v>124</v>
      </c>
      <c r="L242" s="182">
        <v>0</v>
      </c>
      <c r="M242" s="182">
        <v>0</v>
      </c>
      <c r="N242" s="182">
        <v>0</v>
      </c>
    </row>
    <row r="243" spans="1:14" x14ac:dyDescent="0.35">
      <c r="A243" s="3" t="s">
        <v>151</v>
      </c>
      <c r="B243" s="182">
        <v>0</v>
      </c>
      <c r="C243" s="182">
        <v>0</v>
      </c>
      <c r="D243" s="182">
        <v>0</v>
      </c>
      <c r="E243" s="3"/>
      <c r="F243" s="3" t="s">
        <v>46</v>
      </c>
      <c r="G243" s="182">
        <v>1.1583309999999999E-2</v>
      </c>
      <c r="H243" s="182">
        <v>3.1494399999999999E-2</v>
      </c>
      <c r="I243" s="182">
        <v>8.1875000000000003E-4</v>
      </c>
      <c r="J243" s="3"/>
      <c r="K243" s="3" t="s">
        <v>125</v>
      </c>
      <c r="L243" s="182">
        <v>0</v>
      </c>
      <c r="M243" s="182">
        <v>0</v>
      </c>
      <c r="N243" s="182">
        <v>0</v>
      </c>
    </row>
    <row r="244" spans="1:14" x14ac:dyDescent="0.35">
      <c r="A244" s="3" t="s">
        <v>152</v>
      </c>
      <c r="B244" s="182">
        <v>1.31009</v>
      </c>
      <c r="C244" s="182">
        <v>0.40306399999999998</v>
      </c>
      <c r="D244" s="182">
        <v>0</v>
      </c>
      <c r="E244" s="3"/>
      <c r="F244" s="3" t="s">
        <v>72</v>
      </c>
      <c r="G244" s="182">
        <v>8.064E-3</v>
      </c>
      <c r="H244" s="182">
        <v>0</v>
      </c>
      <c r="I244" s="182">
        <v>7.0799999999999997E-4</v>
      </c>
      <c r="J244" s="3"/>
      <c r="K244" s="3" t="s">
        <v>127</v>
      </c>
      <c r="L244" s="182">
        <v>0</v>
      </c>
      <c r="M244" s="182">
        <v>7.4515520000000002E-2</v>
      </c>
      <c r="N244" s="182">
        <v>0</v>
      </c>
    </row>
    <row r="245" spans="1:14" x14ac:dyDescent="0.35">
      <c r="A245" s="3" t="s">
        <v>153</v>
      </c>
      <c r="B245" s="182">
        <v>0</v>
      </c>
      <c r="C245" s="182">
        <v>0</v>
      </c>
      <c r="D245" s="182">
        <v>0</v>
      </c>
      <c r="E245" s="3"/>
      <c r="F245" s="3" t="s">
        <v>71</v>
      </c>
      <c r="G245" s="182">
        <v>127.64240463</v>
      </c>
      <c r="H245" s="182">
        <v>0.12350902</v>
      </c>
      <c r="I245" s="182">
        <v>3.0372999999999999E-4</v>
      </c>
      <c r="J245" s="3"/>
      <c r="K245" s="3" t="s">
        <v>152</v>
      </c>
      <c r="L245" s="182">
        <v>0</v>
      </c>
      <c r="M245" s="182">
        <v>0</v>
      </c>
      <c r="N245" s="182">
        <v>0</v>
      </c>
    </row>
    <row r="246" spans="1:14" x14ac:dyDescent="0.35">
      <c r="A246" s="3" t="s">
        <v>156</v>
      </c>
      <c r="B246" s="182">
        <v>1.59139952</v>
      </c>
      <c r="C246" s="182">
        <v>0</v>
      </c>
      <c r="D246" s="182">
        <v>0</v>
      </c>
      <c r="E246" s="3"/>
      <c r="F246" s="3" t="s">
        <v>1</v>
      </c>
      <c r="G246" s="182">
        <v>5.4920000000000003E-5</v>
      </c>
      <c r="H246" s="182">
        <v>0.55000542000000008</v>
      </c>
      <c r="I246" s="182">
        <v>1.7613999999999998E-4</v>
      </c>
      <c r="J246" s="3"/>
      <c r="K246" s="3" t="s">
        <v>153</v>
      </c>
      <c r="L246" s="182">
        <v>0</v>
      </c>
      <c r="M246" s="182">
        <v>1.464E-3</v>
      </c>
      <c r="N246" s="182">
        <v>0</v>
      </c>
    </row>
    <row r="247" spans="1:14" x14ac:dyDescent="0.35">
      <c r="A247" s="3" t="s">
        <v>161</v>
      </c>
      <c r="B247" s="182">
        <v>0</v>
      </c>
      <c r="C247" s="182">
        <v>0</v>
      </c>
      <c r="D247" s="182">
        <v>0</v>
      </c>
      <c r="E247" s="3"/>
      <c r="F247" s="3" t="s">
        <v>8</v>
      </c>
      <c r="G247" s="182">
        <v>0</v>
      </c>
      <c r="H247" s="182">
        <v>0.82711449999999997</v>
      </c>
      <c r="I247" s="182">
        <v>0</v>
      </c>
      <c r="J247" s="3"/>
      <c r="K247" s="3" t="s">
        <v>154</v>
      </c>
      <c r="L247" s="182">
        <v>0</v>
      </c>
      <c r="M247" s="182">
        <v>0</v>
      </c>
      <c r="N247" s="182">
        <v>0</v>
      </c>
    </row>
    <row r="248" spans="1:14" x14ac:dyDescent="0.35">
      <c r="A248" s="3" t="s">
        <v>163</v>
      </c>
      <c r="B248" s="182">
        <v>0</v>
      </c>
      <c r="C248" s="182">
        <v>0</v>
      </c>
      <c r="D248" s="182">
        <v>0</v>
      </c>
      <c r="E248" s="3"/>
      <c r="F248" s="3" t="s">
        <v>15</v>
      </c>
      <c r="G248" s="182">
        <v>0</v>
      </c>
      <c r="H248" s="182">
        <v>0.23425000000000001</v>
      </c>
      <c r="I248" s="182">
        <v>0</v>
      </c>
      <c r="J248" s="3"/>
      <c r="K248" s="3" t="s">
        <v>155</v>
      </c>
      <c r="L248" s="182">
        <v>0</v>
      </c>
      <c r="M248" s="182">
        <v>4.28758E-3</v>
      </c>
      <c r="N248" s="182">
        <v>0</v>
      </c>
    </row>
    <row r="249" spans="1:14" x14ac:dyDescent="0.35">
      <c r="A249" s="3" t="s">
        <v>165</v>
      </c>
      <c r="B249" s="182">
        <v>0</v>
      </c>
      <c r="C249" s="182">
        <v>0</v>
      </c>
      <c r="D249" s="182">
        <v>0</v>
      </c>
      <c r="E249" s="3"/>
      <c r="F249" s="3" t="s">
        <v>40</v>
      </c>
      <c r="G249" s="182">
        <v>2.1941614399999998</v>
      </c>
      <c r="H249" s="182">
        <v>0.46462912000000001</v>
      </c>
      <c r="I249" s="182">
        <v>0</v>
      </c>
      <c r="J249" s="3"/>
      <c r="K249" s="3" t="s">
        <v>156</v>
      </c>
      <c r="L249" s="182">
        <v>1.9580000000000001E-3</v>
      </c>
      <c r="M249" s="182">
        <v>2.2271999999999999E-3</v>
      </c>
      <c r="N249" s="182">
        <v>0</v>
      </c>
    </row>
    <row r="250" spans="1:14" x14ac:dyDescent="0.35">
      <c r="A250" s="3" t="s">
        <v>166</v>
      </c>
      <c r="B250" s="182">
        <v>0</v>
      </c>
      <c r="C250" s="182">
        <v>0</v>
      </c>
      <c r="D250" s="182">
        <v>0</v>
      </c>
      <c r="E250" s="3"/>
      <c r="F250" s="3" t="s">
        <v>51</v>
      </c>
      <c r="G250" s="182">
        <v>0</v>
      </c>
      <c r="H250" s="182">
        <v>1.9719490000000003E-2</v>
      </c>
      <c r="I250" s="182">
        <v>0</v>
      </c>
      <c r="J250" s="3"/>
      <c r="K250" s="3" t="s">
        <v>163</v>
      </c>
      <c r="L250" s="182">
        <v>0</v>
      </c>
      <c r="M250" s="182">
        <v>7.3700000000000002E-4</v>
      </c>
      <c r="N250" s="182">
        <v>0</v>
      </c>
    </row>
    <row r="251" spans="1:14" x14ac:dyDescent="0.35">
      <c r="A251" s="3" t="s">
        <v>168</v>
      </c>
      <c r="B251" s="182">
        <v>0</v>
      </c>
      <c r="C251" s="182">
        <v>0</v>
      </c>
      <c r="D251" s="182">
        <v>0</v>
      </c>
      <c r="E251" s="3"/>
      <c r="F251" s="3" t="s">
        <v>73</v>
      </c>
      <c r="G251" s="182">
        <v>4.4204489999999996</v>
      </c>
      <c r="H251" s="182">
        <v>0</v>
      </c>
      <c r="I251" s="182">
        <v>0</v>
      </c>
      <c r="J251" s="3"/>
      <c r="K251" s="3" t="s">
        <v>165</v>
      </c>
      <c r="L251" s="182">
        <v>0</v>
      </c>
      <c r="M251" s="182">
        <v>0</v>
      </c>
      <c r="N251" s="182">
        <v>0</v>
      </c>
    </row>
    <row r="252" spans="1:14" x14ac:dyDescent="0.35">
      <c r="A252" s="3" t="s">
        <v>178</v>
      </c>
      <c r="B252" s="182">
        <v>1.221E-2</v>
      </c>
      <c r="C252" s="182">
        <v>0</v>
      </c>
      <c r="D252" s="182">
        <v>0</v>
      </c>
      <c r="E252" s="3"/>
      <c r="F252" s="3" t="s">
        <v>78</v>
      </c>
      <c r="G252" s="182">
        <v>0.51511399999999996</v>
      </c>
      <c r="H252" s="182">
        <v>0</v>
      </c>
      <c r="I252" s="182">
        <v>0</v>
      </c>
      <c r="J252" s="3"/>
      <c r="K252" s="3" t="s">
        <v>166</v>
      </c>
      <c r="L252" s="182">
        <v>0</v>
      </c>
      <c r="M252" s="182">
        <v>0</v>
      </c>
      <c r="N252" s="182">
        <v>0</v>
      </c>
    </row>
    <row r="253" spans="1:14" x14ac:dyDescent="0.35">
      <c r="A253" s="3" t="s">
        <v>214</v>
      </c>
      <c r="B253" s="182">
        <v>0.91060700000000006</v>
      </c>
      <c r="C253" s="182">
        <v>0.147954</v>
      </c>
      <c r="D253" s="182">
        <v>0</v>
      </c>
      <c r="E253" s="3"/>
      <c r="F253" s="3" t="s">
        <v>85</v>
      </c>
      <c r="G253" s="182">
        <v>0</v>
      </c>
      <c r="H253" s="182">
        <v>0</v>
      </c>
      <c r="I253" s="182">
        <v>0</v>
      </c>
      <c r="J253" s="3"/>
      <c r="K253" s="3" t="s">
        <v>168</v>
      </c>
      <c r="L253" s="182">
        <v>0</v>
      </c>
      <c r="M253" s="182">
        <v>0</v>
      </c>
      <c r="N253" s="182">
        <v>0</v>
      </c>
    </row>
    <row r="254" spans="1:14" x14ac:dyDescent="0.35">
      <c r="A254" s="3" t="s">
        <v>224</v>
      </c>
      <c r="B254" s="182">
        <v>0</v>
      </c>
      <c r="C254" s="182">
        <v>7.1413999999999994E-4</v>
      </c>
      <c r="D254" s="182">
        <v>0</v>
      </c>
      <c r="E254" s="3"/>
      <c r="F254" s="3" t="s">
        <v>127</v>
      </c>
      <c r="G254" s="182">
        <v>0</v>
      </c>
      <c r="H254" s="182">
        <v>3.9719999999999998E-3</v>
      </c>
      <c r="I254" s="182">
        <v>0</v>
      </c>
      <c r="J254" s="3"/>
      <c r="K254" s="3" t="s">
        <v>177</v>
      </c>
      <c r="L254" s="182">
        <v>2.8201849999999997E-2</v>
      </c>
      <c r="M254" s="182">
        <v>3.7713000000000003E-2</v>
      </c>
      <c r="N254" s="182">
        <v>0</v>
      </c>
    </row>
    <row r="255" spans="1:14" x14ac:dyDescent="0.35">
      <c r="A255" s="3" t="s">
        <v>226</v>
      </c>
      <c r="B255" s="182">
        <v>2.3372359999999999</v>
      </c>
      <c r="C255" s="182">
        <v>7.1635440000000009E-2</v>
      </c>
      <c r="D255" s="182">
        <v>0</v>
      </c>
      <c r="E255" s="3"/>
      <c r="F255" s="3" t="s">
        <v>161</v>
      </c>
      <c r="G255" s="182">
        <v>0</v>
      </c>
      <c r="H255" s="182">
        <v>3.4885100000000002E-3</v>
      </c>
      <c r="I255" s="182">
        <v>0</v>
      </c>
      <c r="J255" s="3"/>
      <c r="K255" s="3" t="s">
        <v>178</v>
      </c>
      <c r="L255" s="182">
        <v>0</v>
      </c>
      <c r="M255" s="182">
        <v>0</v>
      </c>
      <c r="N255" s="182">
        <v>0</v>
      </c>
    </row>
    <row r="256" spans="1:14" x14ac:dyDescent="0.35">
      <c r="A256" s="3" t="s">
        <v>240</v>
      </c>
      <c r="B256" s="182">
        <v>1.3010879999999999E-2</v>
      </c>
      <c r="C256" s="182">
        <v>3.4190999999999999E-2</v>
      </c>
      <c r="D256" s="182">
        <v>0</v>
      </c>
      <c r="E256" s="3"/>
      <c r="F256" s="3" t="s">
        <v>168</v>
      </c>
      <c r="G256" s="182">
        <v>0</v>
      </c>
      <c r="H256" s="182">
        <v>0.02</v>
      </c>
      <c r="I256" s="182">
        <v>0</v>
      </c>
      <c r="J256" s="3"/>
      <c r="K256" s="3" t="s">
        <v>184</v>
      </c>
      <c r="L256" s="182">
        <v>0</v>
      </c>
      <c r="M256" s="182">
        <v>0</v>
      </c>
      <c r="N256" s="182">
        <v>0</v>
      </c>
    </row>
    <row r="257" spans="1:14" x14ac:dyDescent="0.35">
      <c r="A257" s="3" t="s">
        <v>245</v>
      </c>
      <c r="B257" s="182">
        <v>8.3999030000000002E-2</v>
      </c>
      <c r="C257" s="182">
        <v>6.5774700000000002E-3</v>
      </c>
      <c r="D257" s="182">
        <v>0</v>
      </c>
      <c r="E257" s="3"/>
      <c r="F257" s="3" t="s">
        <v>260</v>
      </c>
      <c r="G257" s="182">
        <v>0</v>
      </c>
      <c r="H257" s="182">
        <v>0</v>
      </c>
      <c r="I257" s="182">
        <v>0</v>
      </c>
      <c r="J257" s="3"/>
      <c r="K257" s="3" t="s">
        <v>218</v>
      </c>
      <c r="L257" s="182">
        <v>0</v>
      </c>
      <c r="M257" s="182">
        <v>0</v>
      </c>
      <c r="N257" s="182">
        <v>0</v>
      </c>
    </row>
    <row r="258" spans="1:14" x14ac:dyDescent="0.35">
      <c r="A258" s="3" t="s">
        <v>260</v>
      </c>
      <c r="B258" s="182">
        <v>0</v>
      </c>
      <c r="C258" s="182">
        <v>0</v>
      </c>
      <c r="D258" s="182">
        <v>0</v>
      </c>
      <c r="E258" s="3"/>
      <c r="F258" s="3" t="s">
        <v>261</v>
      </c>
      <c r="G258" s="182">
        <v>0</v>
      </c>
      <c r="H258" s="182">
        <v>0.17143274</v>
      </c>
      <c r="I258" s="182">
        <v>0</v>
      </c>
      <c r="J258" s="3"/>
      <c r="K258" s="3" t="s">
        <v>219</v>
      </c>
      <c r="L258" s="182">
        <v>0</v>
      </c>
      <c r="M258" s="182">
        <v>0</v>
      </c>
      <c r="N258" s="182">
        <v>0</v>
      </c>
    </row>
    <row r="259" spans="1:14" x14ac:dyDescent="0.35">
      <c r="A259" s="3" t="s">
        <v>261</v>
      </c>
      <c r="B259" s="182">
        <v>0</v>
      </c>
      <c r="C259" s="182">
        <v>0</v>
      </c>
      <c r="D259" s="182">
        <v>0</v>
      </c>
      <c r="E259" s="3"/>
      <c r="F259" s="3" t="s">
        <v>262</v>
      </c>
      <c r="G259" s="182">
        <v>0</v>
      </c>
      <c r="H259" s="182">
        <v>0</v>
      </c>
      <c r="I259" s="182">
        <v>0</v>
      </c>
      <c r="J259" s="3"/>
      <c r="K259" s="3" t="s">
        <v>260</v>
      </c>
      <c r="L259" s="182">
        <v>9.8999999999999994E-5</v>
      </c>
      <c r="M259" s="182">
        <v>0</v>
      </c>
      <c r="N259" s="182">
        <v>0</v>
      </c>
    </row>
  </sheetData>
  <mergeCells count="2">
    <mergeCell ref="A1:G1"/>
    <mergeCell ref="R2:S2"/>
  </mergeCells>
  <hyperlinks>
    <hyperlink ref="R2:S2" location="'Table of Content'!A1" display="Table of Content" xr:uid="{00000000-0004-0000-1800-000000000000}"/>
  </hyperlink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G9"/>
  <sheetViews>
    <sheetView workbookViewId="0">
      <selection activeCell="F2" sqref="F2:G2"/>
    </sheetView>
  </sheetViews>
  <sheetFormatPr defaultColWidth="9.1796875" defaultRowHeight="13.5" x14ac:dyDescent="0.25"/>
  <cols>
    <col min="1" max="1" width="24.1796875" style="3" bestFit="1" customWidth="1"/>
    <col min="2" max="2" width="15.81640625" style="3" customWidth="1"/>
    <col min="3" max="3" width="17.453125" style="3" customWidth="1"/>
    <col min="4" max="4" width="15.453125" style="3" customWidth="1"/>
    <col min="5" max="16384" width="9.1796875" style="3"/>
  </cols>
  <sheetData>
    <row r="1" spans="1:7" ht="14" x14ac:dyDescent="0.3">
      <c r="A1" s="2" t="s">
        <v>457</v>
      </c>
      <c r="B1" s="2"/>
      <c r="C1" s="2"/>
      <c r="D1" s="2"/>
    </row>
    <row r="2" spans="1:7" ht="14" x14ac:dyDescent="0.3">
      <c r="A2" s="12"/>
      <c r="B2" s="13"/>
      <c r="C2" s="276"/>
      <c r="D2" s="276"/>
      <c r="F2" s="251" t="s">
        <v>353</v>
      </c>
      <c r="G2" s="251"/>
    </row>
    <row r="3" spans="1:7" x14ac:dyDescent="0.25">
      <c r="A3" s="106" t="s">
        <v>369</v>
      </c>
      <c r="B3" s="121">
        <v>44378</v>
      </c>
      <c r="C3" s="121">
        <v>44713</v>
      </c>
      <c r="D3" s="121">
        <v>44743</v>
      </c>
    </row>
    <row r="4" spans="1:7" x14ac:dyDescent="0.25">
      <c r="A4" s="146" t="s">
        <v>643</v>
      </c>
      <c r="B4" s="158">
        <v>120031.84123999999</v>
      </c>
      <c r="C4" s="158">
        <v>148760.25608000002</v>
      </c>
      <c r="D4" s="158">
        <v>147301.98677000002</v>
      </c>
    </row>
    <row r="5" spans="1:7" x14ac:dyDescent="0.25">
      <c r="A5" s="146" t="s">
        <v>641</v>
      </c>
      <c r="B5" s="158">
        <v>79055.043999999994</v>
      </c>
      <c r="C5" s="158">
        <v>208453.23506000001</v>
      </c>
      <c r="D5" s="158">
        <v>105779.82698</v>
      </c>
    </row>
    <row r="6" spans="1:7" x14ac:dyDescent="0.25">
      <c r="A6" s="146" t="s">
        <v>642</v>
      </c>
      <c r="B6" s="158">
        <v>242.75560999999999</v>
      </c>
      <c r="C6" s="158">
        <v>120.37164900000001</v>
      </c>
      <c r="D6" s="158">
        <v>198.69944000000001</v>
      </c>
    </row>
    <row r="7" spans="1:7" x14ac:dyDescent="0.25">
      <c r="A7" s="146" t="s">
        <v>644</v>
      </c>
      <c r="B7" s="158">
        <v>27</v>
      </c>
      <c r="C7" s="158">
        <v>0</v>
      </c>
      <c r="D7" s="158">
        <v>12.145200000000001</v>
      </c>
    </row>
    <row r="8" spans="1:7" x14ac:dyDescent="0.25">
      <c r="A8" s="146" t="s">
        <v>645</v>
      </c>
      <c r="B8" s="158">
        <v>2E-3</v>
      </c>
      <c r="C8" s="158">
        <v>0</v>
      </c>
      <c r="D8" s="158">
        <v>0</v>
      </c>
    </row>
    <row r="9" spans="1:7" ht="14" x14ac:dyDescent="0.3">
      <c r="A9" s="71" t="s">
        <v>302</v>
      </c>
      <c r="B9" s="80">
        <v>199356.64284999997</v>
      </c>
      <c r="C9" s="80">
        <v>357333.86278900004</v>
      </c>
      <c r="D9" s="80">
        <v>253292.65839</v>
      </c>
    </row>
  </sheetData>
  <mergeCells count="2">
    <mergeCell ref="C2:D2"/>
    <mergeCell ref="F2:G2"/>
  </mergeCells>
  <hyperlinks>
    <hyperlink ref="F2" location="'Table of Content'!A1" display="Table of Content" xr:uid="{00000000-0004-0000-1900-000000000000}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G12"/>
  <sheetViews>
    <sheetView workbookViewId="0">
      <selection activeCell="A5" sqref="A5"/>
    </sheetView>
  </sheetViews>
  <sheetFormatPr defaultColWidth="9.1796875" defaultRowHeight="13.5" x14ac:dyDescent="0.25"/>
  <cols>
    <col min="1" max="1" width="24.1796875" style="3" bestFit="1" customWidth="1"/>
    <col min="2" max="2" width="14.1796875" style="3" customWidth="1"/>
    <col min="3" max="3" width="13" style="3" customWidth="1"/>
    <col min="4" max="4" width="14.54296875" style="3" customWidth="1"/>
    <col min="5" max="16384" width="9.1796875" style="3"/>
  </cols>
  <sheetData>
    <row r="1" spans="1:7" ht="14" x14ac:dyDescent="0.3">
      <c r="A1" s="261" t="s">
        <v>458</v>
      </c>
      <c r="B1" s="261"/>
      <c r="C1" s="261"/>
      <c r="D1" s="261"/>
    </row>
    <row r="2" spans="1:7" x14ac:dyDescent="0.25">
      <c r="F2" s="251" t="s">
        <v>353</v>
      </c>
      <c r="G2" s="251"/>
    </row>
    <row r="3" spans="1:7" ht="14" x14ac:dyDescent="0.3">
      <c r="A3" s="120" t="s">
        <v>369</v>
      </c>
      <c r="B3" s="123">
        <v>44378</v>
      </c>
      <c r="C3" s="123">
        <v>44713</v>
      </c>
      <c r="D3" s="123">
        <v>44743</v>
      </c>
    </row>
    <row r="4" spans="1:7" x14ac:dyDescent="0.25">
      <c r="A4" s="146" t="s">
        <v>643</v>
      </c>
      <c r="B4" s="158">
        <v>189368.570767</v>
      </c>
      <c r="C4" s="158">
        <v>142861.09220699998</v>
      </c>
      <c r="D4" s="158">
        <v>165325.47910200001</v>
      </c>
    </row>
    <row r="5" spans="1:7" x14ac:dyDescent="0.25">
      <c r="A5" s="146" t="s">
        <v>641</v>
      </c>
      <c r="B5" s="158">
        <v>186460.26965999999</v>
      </c>
      <c r="C5" s="158">
        <v>297181.44628999999</v>
      </c>
      <c r="D5" s="158">
        <v>140739.63756999999</v>
      </c>
    </row>
    <row r="6" spans="1:7" x14ac:dyDescent="0.25">
      <c r="A6" s="146" t="s">
        <v>644</v>
      </c>
      <c r="B6" s="158">
        <v>54.289000000000001</v>
      </c>
      <c r="C6" s="158">
        <v>25.892199999999999</v>
      </c>
      <c r="D6" s="158">
        <v>182.33199999999999</v>
      </c>
    </row>
    <row r="7" spans="1:7" x14ac:dyDescent="0.25">
      <c r="A7" s="146" t="s">
        <v>642</v>
      </c>
      <c r="B7" s="158">
        <v>327.43710999999996</v>
      </c>
      <c r="C7" s="158">
        <v>151.45793</v>
      </c>
      <c r="D7" s="158">
        <v>169.65010999999998</v>
      </c>
    </row>
    <row r="8" spans="1:7" x14ac:dyDescent="0.25">
      <c r="A8" s="146" t="s">
        <v>646</v>
      </c>
      <c r="B8" s="158">
        <v>3.6999999999999998E-2</v>
      </c>
      <c r="C8" s="158">
        <v>18.80059</v>
      </c>
      <c r="D8" s="158">
        <v>15.070780000000001</v>
      </c>
    </row>
    <row r="9" spans="1:7" x14ac:dyDescent="0.25">
      <c r="A9" s="146" t="s">
        <v>647</v>
      </c>
      <c r="B9" s="158">
        <v>0</v>
      </c>
      <c r="C9" s="158">
        <v>0</v>
      </c>
      <c r="D9" s="158">
        <v>1.0009999999999999</v>
      </c>
    </row>
    <row r="10" spans="1:7" x14ac:dyDescent="0.25">
      <c r="A10" s="146" t="s">
        <v>645</v>
      </c>
      <c r="B10" s="158">
        <v>0.3</v>
      </c>
      <c r="C10" s="158">
        <v>0</v>
      </c>
      <c r="D10" s="158">
        <v>0</v>
      </c>
    </row>
    <row r="11" spans="1:7" x14ac:dyDescent="0.25">
      <c r="A11" s="146" t="s">
        <v>648</v>
      </c>
      <c r="B11" s="158">
        <v>0.02</v>
      </c>
      <c r="C11" s="158">
        <v>0</v>
      </c>
      <c r="D11" s="158">
        <v>0</v>
      </c>
    </row>
    <row r="12" spans="1:7" ht="14" x14ac:dyDescent="0.3">
      <c r="A12" s="71" t="s">
        <v>302</v>
      </c>
      <c r="B12" s="80">
        <v>376210.92353699997</v>
      </c>
      <c r="C12" s="80">
        <v>440238.68921699998</v>
      </c>
      <c r="D12" s="80">
        <v>306433.17056200001</v>
      </c>
    </row>
  </sheetData>
  <mergeCells count="2">
    <mergeCell ref="A1:D1"/>
    <mergeCell ref="F2:G2"/>
  </mergeCells>
  <hyperlinks>
    <hyperlink ref="F2" location="'Table of Content'!A1" display="Table of Content" xr:uid="{00000000-0004-0000-1A00-000000000000}"/>
  </hyperlink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G13"/>
  <sheetViews>
    <sheetView workbookViewId="0">
      <selection activeCell="A6" sqref="A6"/>
    </sheetView>
  </sheetViews>
  <sheetFormatPr defaultRowHeight="13.5" x14ac:dyDescent="0.25"/>
  <cols>
    <col min="1" max="1" width="14.08984375" style="3" customWidth="1"/>
    <col min="2" max="2" width="13.90625" style="3" customWidth="1"/>
    <col min="3" max="3" width="8.7265625" style="3"/>
    <col min="4" max="4" width="16.26953125" style="3" customWidth="1"/>
    <col min="5" max="5" width="13.26953125" style="3" bestFit="1" customWidth="1"/>
    <col min="6" max="16384" width="8.7265625" style="3"/>
  </cols>
  <sheetData>
    <row r="1" spans="1:7" ht="14" x14ac:dyDescent="0.3">
      <c r="A1" s="2" t="s">
        <v>812</v>
      </c>
      <c r="B1" s="2"/>
      <c r="C1" s="2"/>
      <c r="D1" s="2"/>
      <c r="E1" s="2"/>
      <c r="F1" s="2"/>
    </row>
    <row r="3" spans="1:7" ht="14" x14ac:dyDescent="0.3">
      <c r="A3" s="245" t="s">
        <v>811</v>
      </c>
      <c r="B3" s="245" t="s">
        <v>404</v>
      </c>
      <c r="C3" s="239"/>
      <c r="D3" s="245" t="s">
        <v>811</v>
      </c>
      <c r="E3" s="245" t="s">
        <v>271</v>
      </c>
      <c r="G3" s="212" t="s">
        <v>353</v>
      </c>
    </row>
    <row r="4" spans="1:7" x14ac:dyDescent="0.25">
      <c r="A4" s="235" t="s">
        <v>801</v>
      </c>
      <c r="B4" s="236">
        <v>2365.4367534600001</v>
      </c>
      <c r="C4" s="235"/>
      <c r="D4" s="235" t="s">
        <v>801</v>
      </c>
      <c r="E4" s="236">
        <v>5536.7568745400004</v>
      </c>
    </row>
    <row r="5" spans="1:7" x14ac:dyDescent="0.25">
      <c r="A5" s="235" t="s">
        <v>802</v>
      </c>
      <c r="B5" s="236">
        <v>1804.4153083599999</v>
      </c>
      <c r="C5" s="235"/>
      <c r="D5" s="235" t="s">
        <v>803</v>
      </c>
      <c r="E5" s="236">
        <v>2154.9476455999998</v>
      </c>
    </row>
    <row r="6" spans="1:7" x14ac:dyDescent="0.25">
      <c r="A6" s="235" t="s">
        <v>804</v>
      </c>
      <c r="B6" s="236">
        <v>953.64892741999995</v>
      </c>
      <c r="C6" s="235"/>
      <c r="D6" s="235" t="s">
        <v>804</v>
      </c>
      <c r="E6" s="236">
        <v>1668.67733853</v>
      </c>
    </row>
    <row r="7" spans="1:7" x14ac:dyDescent="0.25">
      <c r="A7" s="235" t="s">
        <v>805</v>
      </c>
      <c r="B7" s="236">
        <v>855.56361408999999</v>
      </c>
      <c r="C7" s="235"/>
      <c r="D7" s="235" t="s">
        <v>806</v>
      </c>
      <c r="E7" s="236">
        <v>967.03988177999997</v>
      </c>
    </row>
    <row r="8" spans="1:7" x14ac:dyDescent="0.25">
      <c r="A8" s="235" t="s">
        <v>807</v>
      </c>
      <c r="B8" s="236">
        <v>639.41784674999997</v>
      </c>
      <c r="C8" s="235"/>
      <c r="D8" s="235" t="s">
        <v>802</v>
      </c>
      <c r="E8" s="236">
        <v>398.03858636000001</v>
      </c>
    </row>
    <row r="9" spans="1:7" x14ac:dyDescent="0.25">
      <c r="A9" s="235" t="s">
        <v>803</v>
      </c>
      <c r="B9" s="236">
        <v>234.75153367999999</v>
      </c>
      <c r="C9" s="235"/>
      <c r="D9" s="235" t="s">
        <v>807</v>
      </c>
      <c r="E9" s="236">
        <v>193.78578383999999</v>
      </c>
    </row>
    <row r="10" spans="1:7" x14ac:dyDescent="0.25">
      <c r="A10" s="235" t="s">
        <v>806</v>
      </c>
      <c r="B10" s="236">
        <v>187.68199872999998</v>
      </c>
      <c r="C10" s="235"/>
      <c r="D10" s="235" t="s">
        <v>809</v>
      </c>
      <c r="E10" s="236">
        <v>52.59149326</v>
      </c>
    </row>
    <row r="11" spans="1:7" x14ac:dyDescent="0.25">
      <c r="A11" s="235" t="s">
        <v>808</v>
      </c>
      <c r="B11" s="236">
        <v>95.002476000000001</v>
      </c>
      <c r="C11" s="235"/>
      <c r="D11" s="237" t="s">
        <v>805</v>
      </c>
      <c r="E11" s="238">
        <v>47.072347540000003</v>
      </c>
    </row>
    <row r="12" spans="1:7" x14ac:dyDescent="0.25">
      <c r="A12" s="235" t="s">
        <v>809</v>
      </c>
      <c r="B12" s="236">
        <v>88.465331500000005</v>
      </c>
      <c r="C12" s="235"/>
    </row>
    <row r="13" spans="1:7" x14ac:dyDescent="0.25">
      <c r="A13" s="237" t="s">
        <v>810</v>
      </c>
      <c r="B13" s="238">
        <v>65.266373189999996</v>
      </c>
      <c r="C13" s="237"/>
    </row>
  </sheetData>
  <hyperlinks>
    <hyperlink ref="G3" location="'Table of Content'!A1" display="Table of Content" xr:uid="{00000000-0004-0000-1B00-000000000000}"/>
  </hyperlink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M158"/>
  <sheetViews>
    <sheetView workbookViewId="0">
      <selection activeCell="A13" sqref="A13"/>
    </sheetView>
  </sheetViews>
  <sheetFormatPr defaultRowHeight="12.5" x14ac:dyDescent="0.25"/>
  <cols>
    <col min="1" max="1" width="17.26953125" style="1" customWidth="1"/>
    <col min="2" max="16384" width="8.7265625" style="1"/>
  </cols>
  <sheetData>
    <row r="1" spans="1:13" ht="14" x14ac:dyDescent="0.3">
      <c r="A1" s="261" t="s">
        <v>816</v>
      </c>
      <c r="B1" s="261"/>
      <c r="C1" s="261"/>
      <c r="D1" s="261"/>
      <c r="E1" s="261"/>
      <c r="F1" s="261"/>
      <c r="G1" s="261"/>
      <c r="H1" s="261"/>
      <c r="I1" s="261"/>
      <c r="J1" s="261"/>
    </row>
    <row r="2" spans="1:13" x14ac:dyDescent="0.25">
      <c r="L2" s="277" t="s">
        <v>353</v>
      </c>
      <c r="M2" s="277"/>
    </row>
    <row r="3" spans="1:13" x14ac:dyDescent="0.25">
      <c r="A3" s="102" t="s">
        <v>418</v>
      </c>
      <c r="B3" s="102" t="s">
        <v>391</v>
      </c>
      <c r="C3" s="102" t="s">
        <v>392</v>
      </c>
      <c r="D3" s="102" t="s">
        <v>393</v>
      </c>
      <c r="E3" s="102" t="s">
        <v>394</v>
      </c>
      <c r="F3" s="102" t="s">
        <v>395</v>
      </c>
      <c r="G3" s="102" t="s">
        <v>396</v>
      </c>
      <c r="H3" s="102" t="s">
        <v>397</v>
      </c>
      <c r="I3" s="102" t="s">
        <v>398</v>
      </c>
      <c r="J3" s="102" t="s">
        <v>302</v>
      </c>
    </row>
    <row r="4" spans="1:13" ht="14" x14ac:dyDescent="0.3">
      <c r="A4" s="132" t="s">
        <v>404</v>
      </c>
      <c r="B4" s="169">
        <v>2397.7390053700001</v>
      </c>
      <c r="C4" s="169">
        <v>4809.3268826700005</v>
      </c>
      <c r="D4" s="169">
        <v>2506.0220894699996</v>
      </c>
      <c r="E4" s="169">
        <v>3212.64353067</v>
      </c>
      <c r="F4" s="169">
        <v>3539.3723857800001</v>
      </c>
      <c r="G4" s="169">
        <v>3944.2371114899997</v>
      </c>
      <c r="H4" s="169">
        <v>4919.0354619999998</v>
      </c>
      <c r="I4" s="183">
        <v>3839.42982037</v>
      </c>
      <c r="J4" s="80">
        <f>SUM(B4:I4)</f>
        <v>29167.80628782</v>
      </c>
    </row>
    <row r="5" spans="1:13" ht="14" x14ac:dyDescent="0.3">
      <c r="A5" s="132" t="s">
        <v>271</v>
      </c>
      <c r="B5" s="169">
        <v>2155.1172817199999</v>
      </c>
      <c r="C5" s="169">
        <v>186.52373018</v>
      </c>
      <c r="D5" s="169">
        <v>321.44724011</v>
      </c>
      <c r="E5" s="169">
        <v>601.72869623999998</v>
      </c>
      <c r="F5" s="169">
        <v>496.34509273999998</v>
      </c>
      <c r="G5" s="169">
        <v>345.95576155999998</v>
      </c>
      <c r="H5" s="169">
        <v>659.91096113000003</v>
      </c>
      <c r="I5" s="183">
        <v>315.49164437000002</v>
      </c>
      <c r="J5" s="80">
        <f>SUM(B5:I5)</f>
        <v>5082.5204080499998</v>
      </c>
    </row>
    <row r="9" spans="1:13" ht="14" x14ac:dyDescent="0.3">
      <c r="A9" s="246" t="s">
        <v>650</v>
      </c>
      <c r="B9" s="246">
        <v>2022</v>
      </c>
      <c r="C9" s="246" t="s">
        <v>329</v>
      </c>
    </row>
    <row r="10" spans="1:13" ht="13.5" x14ac:dyDescent="0.25">
      <c r="A10" s="3" t="s">
        <v>651</v>
      </c>
      <c r="B10" s="208">
        <v>150.83951218000001</v>
      </c>
      <c r="C10" s="161">
        <f>B10/$B$158</f>
        <v>0.23431040752332535</v>
      </c>
    </row>
    <row r="11" spans="1:13" ht="13.5" x14ac:dyDescent="0.25">
      <c r="A11" s="3" t="s">
        <v>652</v>
      </c>
      <c r="B11" s="208">
        <v>72.325491530000008</v>
      </c>
      <c r="C11" s="161">
        <f t="shared" ref="C11:C74" si="0">B11/$B$158</f>
        <v>0.11234864890371934</v>
      </c>
    </row>
    <row r="12" spans="1:13" ht="13.5" x14ac:dyDescent="0.25">
      <c r="A12" s="3" t="s">
        <v>653</v>
      </c>
      <c r="B12" s="208">
        <v>65.61342741</v>
      </c>
      <c r="C12" s="161">
        <f t="shared" si="0"/>
        <v>0.10192229272853397</v>
      </c>
    </row>
    <row r="13" spans="1:13" ht="13.5" x14ac:dyDescent="0.25">
      <c r="A13" s="3" t="s">
        <v>654</v>
      </c>
      <c r="B13" s="208">
        <v>63.06138043</v>
      </c>
      <c r="C13" s="161">
        <f t="shared" si="0"/>
        <v>9.7958005392541389E-2</v>
      </c>
    </row>
    <row r="14" spans="1:13" ht="13.5" x14ac:dyDescent="0.25">
      <c r="A14" s="3" t="s">
        <v>655</v>
      </c>
      <c r="B14" s="208">
        <v>58.362410490000002</v>
      </c>
      <c r="C14" s="161">
        <f t="shared" si="0"/>
        <v>9.0658740460768161E-2</v>
      </c>
    </row>
    <row r="15" spans="1:13" ht="13.5" x14ac:dyDescent="0.25">
      <c r="A15" s="3" t="s">
        <v>656</v>
      </c>
      <c r="B15" s="208">
        <v>51.33726721</v>
      </c>
      <c r="C15" s="161">
        <f t="shared" si="0"/>
        <v>7.9746054778768158E-2</v>
      </c>
    </row>
    <row r="16" spans="1:13" ht="13.5" x14ac:dyDescent="0.25">
      <c r="A16" s="3" t="s">
        <v>657</v>
      </c>
      <c r="B16" s="208">
        <v>45.273800799999997</v>
      </c>
      <c r="C16" s="161">
        <f t="shared" si="0"/>
        <v>7.0327214416597644E-2</v>
      </c>
    </row>
    <row r="17" spans="1:3" ht="13.5" x14ac:dyDescent="0.25">
      <c r="A17" s="3" t="s">
        <v>658</v>
      </c>
      <c r="B17" s="208">
        <v>20.29478993</v>
      </c>
      <c r="C17" s="161">
        <f t="shared" si="0"/>
        <v>3.1525430110275095E-2</v>
      </c>
    </row>
    <row r="18" spans="1:3" ht="13.5" x14ac:dyDescent="0.25">
      <c r="A18" s="3" t="s">
        <v>659</v>
      </c>
      <c r="B18" s="208">
        <v>19.169322170000001</v>
      </c>
      <c r="C18" s="161">
        <f t="shared" si="0"/>
        <v>2.9777156029507226E-2</v>
      </c>
    </row>
    <row r="19" spans="1:3" ht="13.5" x14ac:dyDescent="0.25">
      <c r="A19" s="3" t="s">
        <v>660</v>
      </c>
      <c r="B19" s="208">
        <v>15.103287</v>
      </c>
      <c r="C19" s="161">
        <f t="shared" si="0"/>
        <v>2.3461076482989073E-2</v>
      </c>
    </row>
    <row r="20" spans="1:3" ht="13.5" x14ac:dyDescent="0.25">
      <c r="A20" s="3" t="s">
        <v>661</v>
      </c>
      <c r="B20" s="208">
        <v>7.9983612000000006</v>
      </c>
      <c r="C20" s="161">
        <f t="shared" si="0"/>
        <v>1.2424458586516449E-2</v>
      </c>
    </row>
    <row r="21" spans="1:3" ht="13.5" x14ac:dyDescent="0.25">
      <c r="A21" s="3" t="s">
        <v>662</v>
      </c>
      <c r="B21" s="208">
        <v>7.59907646</v>
      </c>
      <c r="C21" s="161">
        <f t="shared" si="0"/>
        <v>1.1804219440982738E-2</v>
      </c>
    </row>
    <row r="22" spans="1:3" ht="13.5" x14ac:dyDescent="0.25">
      <c r="A22" s="3" t="s">
        <v>663</v>
      </c>
      <c r="B22" s="208">
        <v>6.8970901799999993</v>
      </c>
      <c r="C22" s="161">
        <f t="shared" si="0"/>
        <v>1.0713771129625812E-2</v>
      </c>
    </row>
    <row r="23" spans="1:3" ht="13.5" x14ac:dyDescent="0.25">
      <c r="A23" s="3" t="s">
        <v>664</v>
      </c>
      <c r="B23" s="208">
        <v>4.83085144</v>
      </c>
      <c r="C23" s="161">
        <f t="shared" si="0"/>
        <v>7.5041264270352473E-3</v>
      </c>
    </row>
    <row r="24" spans="1:3" ht="13.5" x14ac:dyDescent="0.25">
      <c r="A24" s="3" t="s">
        <v>665</v>
      </c>
      <c r="B24" s="208">
        <v>4.4087447099999997</v>
      </c>
      <c r="C24" s="161">
        <f t="shared" si="0"/>
        <v>6.8484361606373154E-3</v>
      </c>
    </row>
    <row r="25" spans="1:3" ht="13.5" x14ac:dyDescent="0.25">
      <c r="A25" s="3" t="s">
        <v>666</v>
      </c>
      <c r="B25" s="208">
        <v>4.3041099100000002</v>
      </c>
      <c r="C25" s="161">
        <f t="shared" si="0"/>
        <v>6.6858990224910129E-3</v>
      </c>
    </row>
    <row r="26" spans="1:3" ht="13.5" x14ac:dyDescent="0.25">
      <c r="A26" s="3" t="s">
        <v>667</v>
      </c>
      <c r="B26" s="208">
        <v>3.9196800000000001</v>
      </c>
      <c r="C26" s="161">
        <f t="shared" si="0"/>
        <v>6.0887350064156636E-3</v>
      </c>
    </row>
    <row r="27" spans="1:3" ht="13.5" x14ac:dyDescent="0.25">
      <c r="A27" s="3" t="s">
        <v>668</v>
      </c>
      <c r="B27" s="208">
        <v>3.8107656400000001</v>
      </c>
      <c r="C27" s="161">
        <f t="shared" si="0"/>
        <v>5.9195501044763833E-3</v>
      </c>
    </row>
    <row r="28" spans="1:3" ht="13.5" x14ac:dyDescent="0.25">
      <c r="A28" s="3" t="s">
        <v>669</v>
      </c>
      <c r="B28" s="208">
        <v>3.7595037799999997</v>
      </c>
      <c r="C28" s="161">
        <f t="shared" si="0"/>
        <v>5.8399211854125868E-3</v>
      </c>
    </row>
    <row r="29" spans="1:3" ht="13.5" x14ac:dyDescent="0.25">
      <c r="A29" s="3" t="s">
        <v>670</v>
      </c>
      <c r="B29" s="208">
        <v>3.12709116</v>
      </c>
      <c r="C29" s="161">
        <f t="shared" si="0"/>
        <v>4.8575468951916907E-3</v>
      </c>
    </row>
    <row r="30" spans="1:3" ht="13.5" x14ac:dyDescent="0.25">
      <c r="A30" s="3" t="s">
        <v>671</v>
      </c>
      <c r="B30" s="208">
        <v>2.5231789999999998</v>
      </c>
      <c r="C30" s="161">
        <f t="shared" si="0"/>
        <v>3.91944452219387E-3</v>
      </c>
    </row>
    <row r="31" spans="1:3" ht="13.5" x14ac:dyDescent="0.25">
      <c r="A31" s="3" t="s">
        <v>672</v>
      </c>
      <c r="B31" s="208">
        <v>2.2737719199999997</v>
      </c>
      <c r="C31" s="161">
        <f t="shared" si="0"/>
        <v>3.5320216665413896E-3</v>
      </c>
    </row>
    <row r="32" spans="1:3" ht="13.5" x14ac:dyDescent="0.25">
      <c r="A32" s="3" t="s">
        <v>673</v>
      </c>
      <c r="B32" s="208">
        <v>2.1698569999999999</v>
      </c>
      <c r="C32" s="161">
        <f t="shared" si="0"/>
        <v>3.3706027723732733E-3</v>
      </c>
    </row>
    <row r="33" spans="1:3" ht="13.5" x14ac:dyDescent="0.25">
      <c r="A33" s="3" t="s">
        <v>674</v>
      </c>
      <c r="B33" s="208">
        <v>1.9288835900000001</v>
      </c>
      <c r="C33" s="161">
        <f t="shared" si="0"/>
        <v>2.9962805733462217E-3</v>
      </c>
    </row>
    <row r="34" spans="1:3" ht="13.5" x14ac:dyDescent="0.25">
      <c r="A34" s="3" t="s">
        <v>675</v>
      </c>
      <c r="B34" s="208">
        <v>1.9163548899999998</v>
      </c>
      <c r="C34" s="161">
        <f t="shared" si="0"/>
        <v>2.9768187973147901E-3</v>
      </c>
    </row>
    <row r="35" spans="1:3" ht="13.5" x14ac:dyDescent="0.25">
      <c r="A35" s="3" t="s">
        <v>676</v>
      </c>
      <c r="B35" s="208">
        <v>1.8356647699999999</v>
      </c>
      <c r="C35" s="161">
        <f t="shared" si="0"/>
        <v>2.8514767392090572E-3</v>
      </c>
    </row>
    <row r="36" spans="1:3" ht="13.5" x14ac:dyDescent="0.25">
      <c r="A36" s="3" t="s">
        <v>677</v>
      </c>
      <c r="B36" s="208">
        <v>1.796859</v>
      </c>
      <c r="C36" s="161">
        <f t="shared" si="0"/>
        <v>2.7911968055792931E-3</v>
      </c>
    </row>
    <row r="37" spans="1:3" ht="13.5" x14ac:dyDescent="0.25">
      <c r="A37" s="3" t="s">
        <v>678</v>
      </c>
      <c r="B37" s="208">
        <v>1.7777186999999999</v>
      </c>
      <c r="C37" s="161">
        <f t="shared" si="0"/>
        <v>2.7614647318785577E-3</v>
      </c>
    </row>
    <row r="38" spans="1:3" ht="13.5" x14ac:dyDescent="0.25">
      <c r="A38" s="3" t="s">
        <v>679</v>
      </c>
      <c r="B38" s="208">
        <v>1.6653769899999999</v>
      </c>
      <c r="C38" s="161">
        <f t="shared" si="0"/>
        <v>2.5869558683086751E-3</v>
      </c>
    </row>
    <row r="39" spans="1:3" ht="13.5" x14ac:dyDescent="0.25">
      <c r="A39" s="3" t="s">
        <v>680</v>
      </c>
      <c r="B39" s="208">
        <v>1.4577241599999999</v>
      </c>
      <c r="C39" s="161">
        <f t="shared" si="0"/>
        <v>2.2643930429754131E-3</v>
      </c>
    </row>
    <row r="40" spans="1:3" ht="13.5" x14ac:dyDescent="0.25">
      <c r="A40" s="3" t="s">
        <v>681</v>
      </c>
      <c r="B40" s="208">
        <v>1.3413602600000001</v>
      </c>
      <c r="C40" s="161">
        <f t="shared" si="0"/>
        <v>2.0836362078733E-3</v>
      </c>
    </row>
    <row r="41" spans="1:3" ht="13.5" x14ac:dyDescent="0.25">
      <c r="A41" s="3" t="s">
        <v>682</v>
      </c>
      <c r="B41" s="208">
        <v>1.2542331499999999</v>
      </c>
      <c r="C41" s="161">
        <f t="shared" si="0"/>
        <v>1.9482950869999559E-3</v>
      </c>
    </row>
    <row r="42" spans="1:3" ht="13.5" x14ac:dyDescent="0.25">
      <c r="A42" s="3" t="s">
        <v>683</v>
      </c>
      <c r="B42" s="208">
        <v>1.13128619</v>
      </c>
      <c r="C42" s="161">
        <f t="shared" si="0"/>
        <v>1.7573122875662302E-3</v>
      </c>
    </row>
    <row r="43" spans="1:3" ht="13.5" x14ac:dyDescent="0.25">
      <c r="A43" s="3" t="s">
        <v>684</v>
      </c>
      <c r="B43" s="208">
        <v>0.95579837000000001</v>
      </c>
      <c r="C43" s="161">
        <f t="shared" si="0"/>
        <v>1.4847138017629069E-3</v>
      </c>
    </row>
    <row r="44" spans="1:3" ht="13.5" x14ac:dyDescent="0.25">
      <c r="A44" s="3" t="s">
        <v>685</v>
      </c>
      <c r="B44" s="208">
        <v>0.76823313999999998</v>
      </c>
      <c r="C44" s="161">
        <f t="shared" si="0"/>
        <v>1.1933545627721206E-3</v>
      </c>
    </row>
    <row r="45" spans="1:3" ht="13.5" x14ac:dyDescent="0.25">
      <c r="A45" s="3" t="s">
        <v>686</v>
      </c>
      <c r="B45" s="208">
        <v>0.54601836000000004</v>
      </c>
      <c r="C45" s="161">
        <f t="shared" si="0"/>
        <v>8.4817156060639398E-4</v>
      </c>
    </row>
    <row r="46" spans="1:3" ht="13.5" x14ac:dyDescent="0.25">
      <c r="A46" s="3" t="s">
        <v>687</v>
      </c>
      <c r="B46" s="208">
        <v>0.48966692000000001</v>
      </c>
      <c r="C46" s="161">
        <f t="shared" si="0"/>
        <v>7.6063661250095368E-4</v>
      </c>
    </row>
    <row r="47" spans="1:3" ht="13.5" x14ac:dyDescent="0.25">
      <c r="A47" s="3" t="s">
        <v>688</v>
      </c>
      <c r="B47" s="208">
        <v>0.47635495999999999</v>
      </c>
      <c r="C47" s="161">
        <f t="shared" si="0"/>
        <v>7.3995813955009932E-4</v>
      </c>
    </row>
    <row r="48" spans="1:3" ht="13.5" x14ac:dyDescent="0.25">
      <c r="A48" s="3" t="s">
        <v>689</v>
      </c>
      <c r="B48" s="208">
        <v>0.36577105999999998</v>
      </c>
      <c r="C48" s="161">
        <f t="shared" si="0"/>
        <v>5.6817981502463571E-4</v>
      </c>
    </row>
    <row r="49" spans="1:3" ht="13.5" x14ac:dyDescent="0.25">
      <c r="A49" s="3" t="s">
        <v>690</v>
      </c>
      <c r="B49" s="208">
        <v>0.35421684999999997</v>
      </c>
      <c r="C49" s="161">
        <f t="shared" si="0"/>
        <v>5.5023178791566813E-4</v>
      </c>
    </row>
    <row r="50" spans="1:3" ht="13.5" x14ac:dyDescent="0.25">
      <c r="A50" s="3" t="s">
        <v>691</v>
      </c>
      <c r="B50" s="208">
        <v>0.31103044000000002</v>
      </c>
      <c r="C50" s="161">
        <f t="shared" si="0"/>
        <v>4.8314707529412268E-4</v>
      </c>
    </row>
    <row r="51" spans="1:3" ht="13.5" x14ac:dyDescent="0.25">
      <c r="A51" s="3" t="s">
        <v>692</v>
      </c>
      <c r="B51" s="208">
        <v>0.29954222999999996</v>
      </c>
      <c r="C51" s="161">
        <f t="shared" si="0"/>
        <v>4.6530157097028635E-4</v>
      </c>
    </row>
    <row r="52" spans="1:3" ht="13.5" x14ac:dyDescent="0.25">
      <c r="A52" s="3" t="s">
        <v>693</v>
      </c>
      <c r="B52" s="208">
        <v>0.29924184999999998</v>
      </c>
      <c r="C52" s="161">
        <f t="shared" si="0"/>
        <v>4.6483496802789636E-4</v>
      </c>
    </row>
    <row r="53" spans="1:3" ht="13.5" x14ac:dyDescent="0.25">
      <c r="A53" s="3" t="s">
        <v>694</v>
      </c>
      <c r="B53" s="208">
        <v>0.29887484999999997</v>
      </c>
      <c r="C53" s="161">
        <f t="shared" si="0"/>
        <v>4.6426487920754508E-4</v>
      </c>
    </row>
    <row r="54" spans="1:3" ht="13.5" x14ac:dyDescent="0.25">
      <c r="A54" s="3" t="s">
        <v>695</v>
      </c>
      <c r="B54" s="208">
        <v>0.29507</v>
      </c>
      <c r="C54" s="161">
        <f t="shared" si="0"/>
        <v>4.5835451831350259E-4</v>
      </c>
    </row>
    <row r="55" spans="1:3" ht="13.5" x14ac:dyDescent="0.25">
      <c r="A55" s="3" t="s">
        <v>696</v>
      </c>
      <c r="B55" s="208">
        <v>0.23810000000000001</v>
      </c>
      <c r="C55" s="161">
        <f t="shared" si="0"/>
        <v>3.6985871423880762E-4</v>
      </c>
    </row>
    <row r="56" spans="1:3" ht="13.5" x14ac:dyDescent="0.25">
      <c r="A56" s="3" t="s">
        <v>697</v>
      </c>
      <c r="B56" s="208">
        <v>0.18408601999999999</v>
      </c>
      <c r="C56" s="161">
        <f t="shared" si="0"/>
        <v>2.8595471930507947E-4</v>
      </c>
    </row>
    <row r="57" spans="1:3" ht="13.5" x14ac:dyDescent="0.25">
      <c r="A57" s="3" t="s">
        <v>698</v>
      </c>
      <c r="B57" s="208">
        <v>0.18069157</v>
      </c>
      <c r="C57" s="161">
        <f t="shared" si="0"/>
        <v>2.8068186372948975E-4</v>
      </c>
    </row>
    <row r="58" spans="1:3" ht="13.5" x14ac:dyDescent="0.25">
      <c r="A58" s="3" t="s">
        <v>699</v>
      </c>
      <c r="B58" s="208">
        <v>0.17935095000000001</v>
      </c>
      <c r="C58" s="161">
        <f t="shared" si="0"/>
        <v>2.7859937742338799E-4</v>
      </c>
    </row>
    <row r="59" spans="1:3" ht="13.5" x14ac:dyDescent="0.25">
      <c r="A59" s="3" t="s">
        <v>700</v>
      </c>
      <c r="B59" s="208">
        <v>0.178785</v>
      </c>
      <c r="C59" s="161">
        <f t="shared" si="0"/>
        <v>2.7772024454088712E-4</v>
      </c>
    </row>
    <row r="60" spans="1:3" ht="13.5" x14ac:dyDescent="0.25">
      <c r="A60" s="3" t="s">
        <v>701</v>
      </c>
      <c r="B60" s="208">
        <v>0.16817536</v>
      </c>
      <c r="C60" s="161">
        <f t="shared" si="0"/>
        <v>2.6123948935845694E-4</v>
      </c>
    </row>
    <row r="61" spans="1:3" ht="13.5" x14ac:dyDescent="0.25">
      <c r="A61" s="3" t="s">
        <v>702</v>
      </c>
      <c r="B61" s="208">
        <v>0.15875376000000002</v>
      </c>
      <c r="C61" s="161">
        <f t="shared" si="0"/>
        <v>2.466042064434114E-4</v>
      </c>
    </row>
    <row r="62" spans="1:3" ht="13.5" x14ac:dyDescent="0.25">
      <c r="A62" s="3" t="s">
        <v>703</v>
      </c>
      <c r="B62" s="208">
        <v>0.15264795</v>
      </c>
      <c r="C62" s="161">
        <f t="shared" si="0"/>
        <v>2.3711959058458546E-4</v>
      </c>
    </row>
    <row r="63" spans="1:3" ht="13.5" x14ac:dyDescent="0.25">
      <c r="A63" s="3" t="s">
        <v>704</v>
      </c>
      <c r="B63" s="208">
        <v>0.13772308</v>
      </c>
      <c r="C63" s="161">
        <f t="shared" si="0"/>
        <v>2.1393566270394137E-4</v>
      </c>
    </row>
    <row r="64" spans="1:3" ht="13.5" x14ac:dyDescent="0.25">
      <c r="A64" s="3" t="s">
        <v>705</v>
      </c>
      <c r="B64" s="208">
        <v>0.13003996000000001</v>
      </c>
      <c r="C64" s="161">
        <f t="shared" si="0"/>
        <v>2.0200089208427543E-4</v>
      </c>
    </row>
    <row r="65" spans="1:3" ht="13.5" x14ac:dyDescent="0.25">
      <c r="A65" s="3" t="s">
        <v>706</v>
      </c>
      <c r="B65" s="208">
        <v>0.10884924999999999</v>
      </c>
      <c r="C65" s="161">
        <f t="shared" si="0"/>
        <v>1.6908376165837265E-4</v>
      </c>
    </row>
    <row r="66" spans="1:3" ht="13.5" x14ac:dyDescent="0.25">
      <c r="A66" s="3" t="s">
        <v>707</v>
      </c>
      <c r="B66" s="208">
        <v>0.10281413</v>
      </c>
      <c r="C66" s="161">
        <f t="shared" si="0"/>
        <v>1.5970895391592449E-4</v>
      </c>
    </row>
    <row r="67" spans="1:3" ht="13.5" x14ac:dyDescent="0.25">
      <c r="A67" s="3" t="s">
        <v>708</v>
      </c>
      <c r="B67" s="208">
        <v>0.10249999999999999</v>
      </c>
      <c r="C67" s="161">
        <f t="shared" si="0"/>
        <v>1.5922099205996546E-4</v>
      </c>
    </row>
    <row r="68" spans="1:3" ht="13.5" x14ac:dyDescent="0.25">
      <c r="A68" s="3" t="s">
        <v>709</v>
      </c>
      <c r="B68" s="208">
        <v>8.4000500000000006E-2</v>
      </c>
      <c r="C68" s="161">
        <f t="shared" si="0"/>
        <v>1.3048432140032323E-4</v>
      </c>
    </row>
    <row r="69" spans="1:3" ht="13.5" x14ac:dyDescent="0.25">
      <c r="A69" s="3" t="s">
        <v>710</v>
      </c>
      <c r="B69" s="208">
        <v>7.5142470000000003E-2</v>
      </c>
      <c r="C69" s="161">
        <f t="shared" si="0"/>
        <v>1.1672447433401166E-4</v>
      </c>
    </row>
    <row r="70" spans="1:3" ht="13.5" x14ac:dyDescent="0.25">
      <c r="A70" s="3" t="s">
        <v>711</v>
      </c>
      <c r="B70" s="208">
        <v>6.4290169999999994E-2</v>
      </c>
      <c r="C70" s="161">
        <f t="shared" si="0"/>
        <v>9.9866777044915414E-5</v>
      </c>
    </row>
    <row r="71" spans="1:3" ht="13.5" x14ac:dyDescent="0.25">
      <c r="A71" s="3" t="s">
        <v>712</v>
      </c>
      <c r="B71" s="208">
        <v>5.122032E-2</v>
      </c>
      <c r="C71" s="161">
        <f t="shared" si="0"/>
        <v>7.956439184418431E-5</v>
      </c>
    </row>
    <row r="72" spans="1:3" ht="13.5" x14ac:dyDescent="0.25">
      <c r="A72" s="3" t="s">
        <v>713</v>
      </c>
      <c r="B72" s="208">
        <v>4.7728140000000002E-2</v>
      </c>
      <c r="C72" s="161">
        <f t="shared" si="0"/>
        <v>7.4139724877823621E-5</v>
      </c>
    </row>
    <row r="73" spans="1:3" ht="13.5" x14ac:dyDescent="0.25">
      <c r="A73" s="3" t="s">
        <v>714</v>
      </c>
      <c r="B73" s="208">
        <v>4.7558459999999997E-2</v>
      </c>
      <c r="C73" s="161">
        <f t="shared" si="0"/>
        <v>7.3876148117504246E-5</v>
      </c>
    </row>
    <row r="74" spans="1:3" ht="13.5" x14ac:dyDescent="0.25">
      <c r="A74" s="3" t="s">
        <v>715</v>
      </c>
      <c r="B74" s="208">
        <v>4.7437339999999995E-2</v>
      </c>
      <c r="C74" s="161">
        <f t="shared" si="0"/>
        <v>7.3688003273032998E-5</v>
      </c>
    </row>
    <row r="75" spans="1:3" ht="13.5" x14ac:dyDescent="0.25">
      <c r="A75" s="3" t="s">
        <v>716</v>
      </c>
      <c r="B75" s="208">
        <v>4.0111000000000001E-2</v>
      </c>
      <c r="C75" s="161">
        <f t="shared" ref="C75:C138" si="1">B75/$B$158</f>
        <v>6.2307445975778305E-5</v>
      </c>
    </row>
    <row r="76" spans="1:3" ht="13.5" x14ac:dyDescent="0.25">
      <c r="A76" s="3" t="s">
        <v>717</v>
      </c>
      <c r="B76" s="208">
        <v>3.8486970000000002E-2</v>
      </c>
      <c r="C76" s="161">
        <f t="shared" si="1"/>
        <v>5.9784717510069563E-5</v>
      </c>
    </row>
    <row r="77" spans="1:3" ht="13.5" x14ac:dyDescent="0.25">
      <c r="A77" s="3" t="s">
        <v>718</v>
      </c>
      <c r="B77" s="208">
        <v>3.346847E-2</v>
      </c>
      <c r="C77" s="161">
        <f t="shared" si="1"/>
        <v>5.1989102401260417E-5</v>
      </c>
    </row>
    <row r="78" spans="1:3" ht="13.5" x14ac:dyDescent="0.25">
      <c r="A78" s="3" t="s">
        <v>719</v>
      </c>
      <c r="B78" s="208">
        <v>3.2054010000000001E-2</v>
      </c>
      <c r="C78" s="161">
        <f t="shared" si="1"/>
        <v>4.9791914845854187E-5</v>
      </c>
    </row>
    <row r="79" spans="1:3" ht="13.5" x14ac:dyDescent="0.25">
      <c r="A79" s="3" t="s">
        <v>720</v>
      </c>
      <c r="B79" s="208">
        <v>2.79528E-2</v>
      </c>
      <c r="C79" s="161">
        <f t="shared" si="1"/>
        <v>4.3421195579061494E-5</v>
      </c>
    </row>
    <row r="80" spans="1:3" ht="13.5" x14ac:dyDescent="0.25">
      <c r="A80" s="3" t="s">
        <v>721</v>
      </c>
      <c r="B80" s="208">
        <v>2.631207E-2</v>
      </c>
      <c r="C80" s="161">
        <f t="shared" si="1"/>
        <v>4.0872525741963471E-5</v>
      </c>
    </row>
    <row r="81" spans="1:3" ht="13.5" x14ac:dyDescent="0.25">
      <c r="A81" s="3" t="s">
        <v>722</v>
      </c>
      <c r="B81" s="208">
        <v>2.4750000000000001E-2</v>
      </c>
      <c r="C81" s="161">
        <f t="shared" si="1"/>
        <v>3.8446044424235569E-5</v>
      </c>
    </row>
    <row r="82" spans="1:3" ht="13.5" x14ac:dyDescent="0.25">
      <c r="A82" s="3" t="s">
        <v>723</v>
      </c>
      <c r="B82" s="208">
        <v>2.471889E-2</v>
      </c>
      <c r="C82" s="161">
        <f t="shared" si="1"/>
        <v>3.8397718911425953E-5</v>
      </c>
    </row>
    <row r="83" spans="1:3" ht="13.5" x14ac:dyDescent="0.25">
      <c r="A83" s="3" t="s">
        <v>724</v>
      </c>
      <c r="B83" s="208">
        <v>2.3700009999999997E-2</v>
      </c>
      <c r="C83" s="161">
        <f t="shared" si="1"/>
        <v>3.6815015649083923E-5</v>
      </c>
    </row>
    <row r="84" spans="1:3" ht="13.5" x14ac:dyDescent="0.25">
      <c r="A84" s="3" t="s">
        <v>725</v>
      </c>
      <c r="B84" s="208">
        <v>2.2786110000000002E-2</v>
      </c>
      <c r="C84" s="161">
        <f t="shared" si="1"/>
        <v>3.5395385750121958E-5</v>
      </c>
    </row>
    <row r="85" spans="1:3" ht="13.5" x14ac:dyDescent="0.25">
      <c r="A85" s="3" t="s">
        <v>726</v>
      </c>
      <c r="B85" s="208">
        <v>2.2328400000000002E-2</v>
      </c>
      <c r="C85" s="161">
        <f t="shared" si="1"/>
        <v>3.4684390235236427E-5</v>
      </c>
    </row>
    <row r="86" spans="1:3" ht="13.5" x14ac:dyDescent="0.25">
      <c r="A86" s="3" t="s">
        <v>727</v>
      </c>
      <c r="B86" s="208">
        <v>2.0917830000000002E-2</v>
      </c>
      <c r="C86" s="161">
        <f t="shared" si="1"/>
        <v>3.249324531065081E-5</v>
      </c>
    </row>
    <row r="87" spans="1:3" ht="13.5" x14ac:dyDescent="0.25">
      <c r="A87" s="3" t="s">
        <v>728</v>
      </c>
      <c r="B87" s="208">
        <v>1.7912349999999997E-2</v>
      </c>
      <c r="C87" s="161">
        <f t="shared" si="1"/>
        <v>2.7824606215856803E-5</v>
      </c>
    </row>
    <row r="88" spans="1:3" ht="13.5" x14ac:dyDescent="0.25">
      <c r="A88" s="3" t="s">
        <v>729</v>
      </c>
      <c r="B88" s="208">
        <v>1.7388009999999999E-2</v>
      </c>
      <c r="C88" s="161">
        <f t="shared" si="1"/>
        <v>2.7010109289254639E-5</v>
      </c>
    </row>
    <row r="89" spans="1:3" ht="13.5" x14ac:dyDescent="0.25">
      <c r="A89" s="3" t="s">
        <v>730</v>
      </c>
      <c r="B89" s="208">
        <v>1.6924999999999999E-2</v>
      </c>
      <c r="C89" s="161">
        <f t="shared" si="1"/>
        <v>2.629088088404796E-5</v>
      </c>
    </row>
    <row r="90" spans="1:3" ht="13.5" x14ac:dyDescent="0.25">
      <c r="A90" s="3" t="s">
        <v>731</v>
      </c>
      <c r="B90" s="208">
        <v>1.6133669999999999E-2</v>
      </c>
      <c r="C90" s="161">
        <f t="shared" si="1"/>
        <v>2.5061648224079055E-5</v>
      </c>
    </row>
    <row r="91" spans="1:3" ht="13.5" x14ac:dyDescent="0.25">
      <c r="A91" s="3" t="s">
        <v>732</v>
      </c>
      <c r="B91" s="208">
        <v>1.526975E-2</v>
      </c>
      <c r="C91" s="161">
        <f t="shared" si="1"/>
        <v>2.3719656034221055E-5</v>
      </c>
    </row>
    <row r="92" spans="1:3" ht="13.5" x14ac:dyDescent="0.25">
      <c r="A92" s="3" t="s">
        <v>733</v>
      </c>
      <c r="B92" s="208">
        <v>1.5168899999999999E-2</v>
      </c>
      <c r="C92" s="161">
        <f t="shared" si="1"/>
        <v>2.3562998111789368E-5</v>
      </c>
    </row>
    <row r="93" spans="1:3" ht="13.5" x14ac:dyDescent="0.25">
      <c r="A93" s="3" t="s">
        <v>734</v>
      </c>
      <c r="B93" s="208">
        <v>1.470525E-2</v>
      </c>
      <c r="C93" s="161">
        <f t="shared" si="1"/>
        <v>2.2842775546242023E-5</v>
      </c>
    </row>
    <row r="94" spans="1:3" ht="13.5" x14ac:dyDescent="0.25">
      <c r="A94" s="3" t="s">
        <v>735</v>
      </c>
      <c r="B94" s="208">
        <v>1.453632E-2</v>
      </c>
      <c r="C94" s="161">
        <f t="shared" si="1"/>
        <v>2.2580363817571878E-5</v>
      </c>
    </row>
    <row r="95" spans="1:3" ht="13.5" x14ac:dyDescent="0.25">
      <c r="A95" s="3" t="s">
        <v>736</v>
      </c>
      <c r="B95" s="208">
        <v>1.451216E-2</v>
      </c>
      <c r="C95" s="161">
        <f t="shared" si="1"/>
        <v>2.2542834264711694E-5</v>
      </c>
    </row>
    <row r="96" spans="1:3" ht="13.5" x14ac:dyDescent="0.25">
      <c r="A96" s="3" t="s">
        <v>737</v>
      </c>
      <c r="B96" s="208">
        <v>1.4376690000000001E-2</v>
      </c>
      <c r="C96" s="161">
        <f t="shared" si="1"/>
        <v>2.2332398481352054E-5</v>
      </c>
    </row>
    <row r="97" spans="1:3" ht="13.5" x14ac:dyDescent="0.25">
      <c r="A97" s="3" t="s">
        <v>738</v>
      </c>
      <c r="B97" s="208">
        <v>1.385315E-2</v>
      </c>
      <c r="C97" s="161">
        <f t="shared" si="1"/>
        <v>2.1519144255175715E-5</v>
      </c>
    </row>
    <row r="98" spans="1:3" ht="13.5" x14ac:dyDescent="0.25">
      <c r="A98" s="3" t="s">
        <v>739</v>
      </c>
      <c r="B98" s="208">
        <v>1.3852139999999999E-2</v>
      </c>
      <c r="C98" s="161">
        <f t="shared" si="1"/>
        <v>2.15175753458881E-5</v>
      </c>
    </row>
    <row r="99" spans="1:3" ht="13.5" x14ac:dyDescent="0.25">
      <c r="A99" s="3" t="s">
        <v>740</v>
      </c>
      <c r="B99" s="208">
        <v>1.372577E-2</v>
      </c>
      <c r="C99" s="161">
        <f t="shared" si="1"/>
        <v>2.1321275279872317E-5</v>
      </c>
    </row>
    <row r="100" spans="1:3" ht="13.5" x14ac:dyDescent="0.25">
      <c r="A100" s="3" t="s">
        <v>741</v>
      </c>
      <c r="B100" s="208">
        <v>1.2665330000000001E-2</v>
      </c>
      <c r="C100" s="161">
        <f t="shared" si="1"/>
        <v>1.9674013730408224E-5</v>
      </c>
    </row>
    <row r="101" spans="1:3" ht="13.5" x14ac:dyDescent="0.25">
      <c r="A101" s="3" t="s">
        <v>742</v>
      </c>
      <c r="B101" s="208">
        <v>1.221593E-2</v>
      </c>
      <c r="C101" s="161">
        <f t="shared" si="1"/>
        <v>1.897592676619604E-5</v>
      </c>
    </row>
    <row r="102" spans="1:3" ht="13.5" x14ac:dyDescent="0.25">
      <c r="A102" s="3" t="s">
        <v>743</v>
      </c>
      <c r="B102" s="208">
        <v>1.1198030000000001E-2</v>
      </c>
      <c r="C102" s="161">
        <f t="shared" si="1"/>
        <v>1.7394745811875663E-5</v>
      </c>
    </row>
    <row r="103" spans="1:3" ht="13.5" x14ac:dyDescent="0.25">
      <c r="A103" s="3" t="s">
        <v>744</v>
      </c>
      <c r="B103" s="208">
        <v>1.0800000000000001E-2</v>
      </c>
      <c r="C103" s="161">
        <f t="shared" si="1"/>
        <v>1.677645574875734E-5</v>
      </c>
    </row>
    <row r="104" spans="1:3" ht="13.5" x14ac:dyDescent="0.25">
      <c r="A104" s="3" t="s">
        <v>745</v>
      </c>
      <c r="B104" s="208">
        <v>1.075744E-2</v>
      </c>
      <c r="C104" s="161">
        <f t="shared" si="1"/>
        <v>1.6710344086102978E-5</v>
      </c>
    </row>
    <row r="105" spans="1:3" ht="13.5" x14ac:dyDescent="0.25">
      <c r="A105" s="3" t="s">
        <v>746</v>
      </c>
      <c r="B105" s="208">
        <v>1.0180379999999999E-2</v>
      </c>
      <c r="C105" s="161">
        <f t="shared" si="1"/>
        <v>1.5813953201438353E-5</v>
      </c>
    </row>
    <row r="106" spans="1:3" ht="13.5" x14ac:dyDescent="0.25">
      <c r="A106" s="3" t="s">
        <v>747</v>
      </c>
      <c r="B106" s="208">
        <v>1.005526E-2</v>
      </c>
      <c r="C106" s="161">
        <f t="shared" si="1"/>
        <v>1.5619594854837938E-5</v>
      </c>
    </row>
    <row r="107" spans="1:3" ht="13.5" x14ac:dyDescent="0.25">
      <c r="A107" s="3" t="s">
        <v>748</v>
      </c>
      <c r="B107" s="208">
        <v>8.6503999999999991E-3</v>
      </c>
      <c r="C107" s="161">
        <f t="shared" si="1"/>
        <v>1.343731970454171E-5</v>
      </c>
    </row>
    <row r="108" spans="1:3" ht="13.5" x14ac:dyDescent="0.25">
      <c r="A108" s="3" t="s">
        <v>749</v>
      </c>
      <c r="B108" s="208">
        <v>8.4492999999999999E-3</v>
      </c>
      <c r="C108" s="161">
        <f t="shared" si="1"/>
        <v>1.3124935884997721E-5</v>
      </c>
    </row>
    <row r="109" spans="1:3" ht="13.5" x14ac:dyDescent="0.25">
      <c r="A109" s="3" t="s">
        <v>750</v>
      </c>
      <c r="B109" s="208">
        <v>8.3632499999999992E-3</v>
      </c>
      <c r="C109" s="161">
        <f t="shared" si="1"/>
        <v>1.2991267920443963E-5</v>
      </c>
    </row>
    <row r="110" spans="1:3" ht="13.5" x14ac:dyDescent="0.25">
      <c r="A110" s="3" t="s">
        <v>751</v>
      </c>
      <c r="B110" s="208">
        <v>6.8934700000000005E-3</v>
      </c>
      <c r="C110" s="161">
        <f t="shared" si="1"/>
        <v>1.070814763059132E-5</v>
      </c>
    </row>
    <row r="111" spans="1:3" ht="13.5" x14ac:dyDescent="0.25">
      <c r="A111" s="3" t="s">
        <v>752</v>
      </c>
      <c r="B111" s="208">
        <v>6.6626999999999997E-3</v>
      </c>
      <c r="C111" s="161">
        <f t="shared" si="1"/>
        <v>1.0349675159004215E-5</v>
      </c>
    </row>
    <row r="112" spans="1:3" ht="13.5" x14ac:dyDescent="0.25">
      <c r="A112" s="3" t="s">
        <v>753</v>
      </c>
      <c r="B112" s="208">
        <v>6.3990000000000002E-3</v>
      </c>
      <c r="C112" s="161">
        <f t="shared" si="1"/>
        <v>9.9400500311387233E-6</v>
      </c>
    </row>
    <row r="113" spans="1:3" ht="13.5" x14ac:dyDescent="0.25">
      <c r="A113" s="3" t="s">
        <v>754</v>
      </c>
      <c r="B113" s="208">
        <v>6.3110600000000003E-3</v>
      </c>
      <c r="C113" s="161">
        <f t="shared" si="1"/>
        <v>9.8034461868289349E-6</v>
      </c>
    </row>
    <row r="114" spans="1:3" ht="13.5" x14ac:dyDescent="0.25">
      <c r="A114" s="3" t="s">
        <v>755</v>
      </c>
      <c r="B114" s="208">
        <v>6.0250500000000005E-3</v>
      </c>
      <c r="C114" s="161">
        <f t="shared" si="1"/>
        <v>9.3591652508380019E-6</v>
      </c>
    </row>
    <row r="115" spans="1:3" ht="13.5" x14ac:dyDescent="0.25">
      <c r="A115" s="3" t="s">
        <v>756</v>
      </c>
      <c r="B115" s="208">
        <v>5.8341999999999995E-3</v>
      </c>
      <c r="C115" s="161">
        <f t="shared" si="1"/>
        <v>9.0627035305000048E-6</v>
      </c>
    </row>
    <row r="116" spans="1:3" ht="13.5" x14ac:dyDescent="0.25">
      <c r="A116" s="3" t="s">
        <v>757</v>
      </c>
      <c r="B116" s="208">
        <v>5.5930099999999998E-3</v>
      </c>
      <c r="C116" s="161">
        <f t="shared" si="1"/>
        <v>8.6880448858664153E-6</v>
      </c>
    </row>
    <row r="117" spans="1:3" ht="13.5" x14ac:dyDescent="0.25">
      <c r="A117" s="3" t="s">
        <v>758</v>
      </c>
      <c r="B117" s="208">
        <v>5.3710299999999997E-3</v>
      </c>
      <c r="C117" s="161">
        <f t="shared" si="1"/>
        <v>8.3432265852081594E-6</v>
      </c>
    </row>
    <row r="118" spans="1:3" ht="13.5" x14ac:dyDescent="0.25">
      <c r="A118" s="3" t="s">
        <v>759</v>
      </c>
      <c r="B118" s="208">
        <v>5.1451400000000003E-3</v>
      </c>
      <c r="C118" s="161">
        <f t="shared" si="1"/>
        <v>7.9923345862186425E-6</v>
      </c>
    </row>
    <row r="119" spans="1:3" ht="13.5" x14ac:dyDescent="0.25">
      <c r="A119" s="3" t="s">
        <v>760</v>
      </c>
      <c r="B119" s="208">
        <v>5.04705E-3</v>
      </c>
      <c r="C119" s="161">
        <f t="shared" si="1"/>
        <v>7.8399639802560865E-6</v>
      </c>
    </row>
    <row r="120" spans="1:3" ht="13.5" x14ac:dyDescent="0.25">
      <c r="A120" s="3" t="s">
        <v>761</v>
      </c>
      <c r="B120" s="208">
        <v>4.7060499999999998E-3</v>
      </c>
      <c r="C120" s="161">
        <f t="shared" si="1"/>
        <v>7.3102629237443958E-6</v>
      </c>
    </row>
    <row r="121" spans="1:3" ht="13.5" x14ac:dyDescent="0.25">
      <c r="A121" s="3" t="s">
        <v>762</v>
      </c>
      <c r="B121" s="208">
        <v>3.9555900000000001E-3</v>
      </c>
      <c r="C121" s="161">
        <f t="shared" si="1"/>
        <v>6.1445167217802819E-6</v>
      </c>
    </row>
    <row r="122" spans="1:3" ht="13.5" x14ac:dyDescent="0.25">
      <c r="A122" s="3" t="s">
        <v>763</v>
      </c>
      <c r="B122" s="208">
        <v>3.7271000000000001E-3</v>
      </c>
      <c r="C122" s="161">
        <f t="shared" si="1"/>
        <v>5.7895859464068037E-6</v>
      </c>
    </row>
    <row r="123" spans="1:3" ht="13.5" x14ac:dyDescent="0.25">
      <c r="A123" s="3" t="s">
        <v>764</v>
      </c>
      <c r="B123" s="208">
        <v>3.2353200000000003E-3</v>
      </c>
      <c r="C123" s="161">
        <f t="shared" si="1"/>
        <v>5.0256669271360741E-6</v>
      </c>
    </row>
    <row r="124" spans="1:3" ht="13.5" x14ac:dyDescent="0.25">
      <c r="A124" s="3" t="s">
        <v>765</v>
      </c>
      <c r="B124" s="208">
        <v>2.9019499999999999E-3</v>
      </c>
      <c r="C124" s="161">
        <f t="shared" si="1"/>
        <v>4.5078181259357739E-6</v>
      </c>
    </row>
    <row r="125" spans="1:3" ht="13.5" x14ac:dyDescent="0.25">
      <c r="A125" s="3" t="s">
        <v>766</v>
      </c>
      <c r="B125" s="208">
        <v>2.6827499999999998E-3</v>
      </c>
      <c r="C125" s="161">
        <f t="shared" si="1"/>
        <v>4.1673182092572915E-6</v>
      </c>
    </row>
    <row r="126" spans="1:3" ht="13.5" x14ac:dyDescent="0.25">
      <c r="A126" s="3" t="s">
        <v>767</v>
      </c>
      <c r="B126" s="208">
        <v>2.4314499999999999E-3</v>
      </c>
      <c r="C126" s="161">
        <f t="shared" si="1"/>
        <v>3.7769549379922249E-6</v>
      </c>
    </row>
    <row r="127" spans="1:3" ht="13.5" x14ac:dyDescent="0.25">
      <c r="A127" s="3" t="s">
        <v>768</v>
      </c>
      <c r="B127" s="208">
        <v>2.3983899999999998E-3</v>
      </c>
      <c r="C127" s="161">
        <f t="shared" si="1"/>
        <v>3.7256003428946397E-6</v>
      </c>
    </row>
    <row r="128" spans="1:3" ht="13.5" x14ac:dyDescent="0.25">
      <c r="A128" s="3" t="s">
        <v>769</v>
      </c>
      <c r="B128" s="208">
        <v>2.3294399999999999E-3</v>
      </c>
      <c r="C128" s="161">
        <f t="shared" si="1"/>
        <v>3.618495099943083E-6</v>
      </c>
    </row>
    <row r="129" spans="1:3" ht="13.5" x14ac:dyDescent="0.25">
      <c r="A129" s="3" t="s">
        <v>770</v>
      </c>
      <c r="B129" s="208">
        <v>2.1695999999999998E-3</v>
      </c>
      <c r="C129" s="161">
        <f t="shared" si="1"/>
        <v>3.3702035548614739E-6</v>
      </c>
    </row>
    <row r="130" spans="1:3" ht="13.5" x14ac:dyDescent="0.25">
      <c r="A130" s="3" t="s">
        <v>771</v>
      </c>
      <c r="B130" s="208">
        <v>1.9240499999999998E-3</v>
      </c>
      <c r="C130" s="161">
        <f t="shared" si="1"/>
        <v>2.9887721929070884E-6</v>
      </c>
    </row>
    <row r="131" spans="1:3" ht="13.5" x14ac:dyDescent="0.25">
      <c r="A131" s="3" t="s">
        <v>772</v>
      </c>
      <c r="B131" s="208">
        <v>1.49285E-3</v>
      </c>
      <c r="C131" s="161">
        <f t="shared" si="1"/>
        <v>2.3189566633826291E-6</v>
      </c>
    </row>
    <row r="132" spans="1:3" ht="13.5" x14ac:dyDescent="0.25">
      <c r="A132" s="3" t="s">
        <v>773</v>
      </c>
      <c r="B132" s="208">
        <v>1.4909999999999999E-3</v>
      </c>
      <c r="C132" s="161">
        <f t="shared" si="1"/>
        <v>2.3160829186478881E-6</v>
      </c>
    </row>
    <row r="133" spans="1:3" ht="13.5" x14ac:dyDescent="0.25">
      <c r="A133" s="3" t="s">
        <v>774</v>
      </c>
      <c r="B133" s="208">
        <v>1.48854E-3</v>
      </c>
      <c r="C133" s="161">
        <f t="shared" si="1"/>
        <v>2.3122616148384489E-6</v>
      </c>
    </row>
    <row r="134" spans="1:3" ht="13.5" x14ac:dyDescent="0.25">
      <c r="A134" s="3" t="s">
        <v>775</v>
      </c>
      <c r="B134" s="208">
        <v>1.4779700000000001E-3</v>
      </c>
      <c r="C134" s="161">
        <f t="shared" si="1"/>
        <v>2.2958424354621191E-6</v>
      </c>
    </row>
    <row r="135" spans="1:3" ht="13.5" x14ac:dyDescent="0.25">
      <c r="A135" s="3" t="s">
        <v>776</v>
      </c>
      <c r="B135" s="208">
        <v>1.32873E-3</v>
      </c>
      <c r="C135" s="161">
        <f t="shared" si="1"/>
        <v>2.064016671022809E-6</v>
      </c>
    </row>
    <row r="136" spans="1:3" ht="13.5" x14ac:dyDescent="0.25">
      <c r="A136" s="3" t="s">
        <v>777</v>
      </c>
      <c r="B136" s="208">
        <v>1.20447E-3</v>
      </c>
      <c r="C136" s="161">
        <f t="shared" si="1"/>
        <v>1.8709942273801622E-6</v>
      </c>
    </row>
    <row r="137" spans="1:3" ht="13.5" x14ac:dyDescent="0.25">
      <c r="A137" s="3" t="s">
        <v>778</v>
      </c>
      <c r="B137" s="208">
        <v>1.1269100000000001E-3</v>
      </c>
      <c r="C137" s="161">
        <f t="shared" si="1"/>
        <v>1.7505144210955679E-6</v>
      </c>
    </row>
    <row r="138" spans="1:3" ht="13.5" x14ac:dyDescent="0.25">
      <c r="A138" s="3" t="s">
        <v>779</v>
      </c>
      <c r="B138" s="208">
        <v>1.12542E-3</v>
      </c>
      <c r="C138" s="161">
        <f t="shared" si="1"/>
        <v>1.7481998915524522E-6</v>
      </c>
    </row>
    <row r="139" spans="1:3" ht="13.5" x14ac:dyDescent="0.25">
      <c r="A139" s="3" t="s">
        <v>780</v>
      </c>
      <c r="B139" s="208">
        <v>1.0631099999999999E-3</v>
      </c>
      <c r="C139" s="161">
        <f t="shared" ref="C139:C157" si="2">B139/$B$158</f>
        <v>1.6514090621353161E-6</v>
      </c>
    </row>
    <row r="140" spans="1:3" ht="13.5" x14ac:dyDescent="0.25">
      <c r="A140" s="3" t="s">
        <v>781</v>
      </c>
      <c r="B140" s="208">
        <v>1.0143699999999999E-3</v>
      </c>
      <c r="C140" s="161">
        <f t="shared" si="2"/>
        <v>1.575697538691387E-6</v>
      </c>
    </row>
    <row r="141" spans="1:3" ht="13.5" x14ac:dyDescent="0.25">
      <c r="A141" s="3" t="s">
        <v>782</v>
      </c>
      <c r="B141" s="208">
        <v>9.7109000000000008E-4</v>
      </c>
      <c r="C141" s="161">
        <f t="shared" si="2"/>
        <v>1.5084674456537745E-6</v>
      </c>
    </row>
    <row r="142" spans="1:3" ht="13.5" x14ac:dyDescent="0.25">
      <c r="A142" s="3" t="s">
        <v>783</v>
      </c>
      <c r="B142" s="208">
        <v>9.5352999999999996E-4</v>
      </c>
      <c r="C142" s="161">
        <f t="shared" si="2"/>
        <v>1.4811901713067207E-6</v>
      </c>
    </row>
    <row r="143" spans="1:3" ht="13.5" x14ac:dyDescent="0.25">
      <c r="A143" s="3" t="s">
        <v>784</v>
      </c>
      <c r="B143" s="208">
        <v>9.4080999999999993E-4</v>
      </c>
      <c r="C143" s="161">
        <f t="shared" si="2"/>
        <v>1.4614312345359621E-6</v>
      </c>
    </row>
    <row r="144" spans="1:3" ht="13.5" x14ac:dyDescent="0.25">
      <c r="A144" s="3" t="s">
        <v>785</v>
      </c>
      <c r="B144" s="208">
        <v>9.3157000000000005E-4</v>
      </c>
      <c r="C144" s="161">
        <f t="shared" si="2"/>
        <v>1.4470780446175811E-6</v>
      </c>
    </row>
    <row r="145" spans="1:3" ht="13.5" x14ac:dyDescent="0.25">
      <c r="A145" s="3" t="s">
        <v>786</v>
      </c>
      <c r="B145" s="208">
        <v>8.3124999999999996E-4</v>
      </c>
      <c r="C145" s="161">
        <f t="shared" si="2"/>
        <v>1.2912434112180128E-6</v>
      </c>
    </row>
    <row r="146" spans="1:3" ht="13.5" x14ac:dyDescent="0.25">
      <c r="A146" s="3" t="s">
        <v>787</v>
      </c>
      <c r="B146" s="208">
        <v>4.4944000000000001E-4</v>
      </c>
      <c r="C146" s="161">
        <f t="shared" si="2"/>
        <v>6.9814909923347209E-7</v>
      </c>
    </row>
    <row r="147" spans="1:3" ht="13.5" x14ac:dyDescent="0.25">
      <c r="A147" s="3" t="s">
        <v>788</v>
      </c>
      <c r="B147" s="208">
        <v>4.4227999999999997E-4</v>
      </c>
      <c r="C147" s="161">
        <f t="shared" si="2"/>
        <v>6.8702693042225885E-7</v>
      </c>
    </row>
    <row r="148" spans="1:3" ht="13.5" x14ac:dyDescent="0.25">
      <c r="A148" s="3" t="s">
        <v>789</v>
      </c>
      <c r="B148" s="208">
        <v>4.2887999999999997E-4</v>
      </c>
      <c r="C148" s="161">
        <f t="shared" si="2"/>
        <v>6.6621169828954143E-7</v>
      </c>
    </row>
    <row r="149" spans="1:3" ht="13.5" x14ac:dyDescent="0.25">
      <c r="A149" s="3" t="s">
        <v>790</v>
      </c>
      <c r="B149" s="208">
        <v>4.1635000000000001E-4</v>
      </c>
      <c r="C149" s="161">
        <f t="shared" si="2"/>
        <v>6.467479028699184E-7</v>
      </c>
    </row>
    <row r="150" spans="1:3" ht="13.5" x14ac:dyDescent="0.25">
      <c r="A150" s="3" t="s">
        <v>791</v>
      </c>
      <c r="B150" s="208">
        <v>3.1458999999999995E-4</v>
      </c>
      <c r="C150" s="161">
        <f t="shared" si="2"/>
        <v>4.8867640870384917E-7</v>
      </c>
    </row>
    <row r="151" spans="1:3" ht="13.5" x14ac:dyDescent="0.25">
      <c r="A151" s="3" t="s">
        <v>792</v>
      </c>
      <c r="B151" s="208">
        <v>2.1091E-4</v>
      </c>
      <c r="C151" s="161">
        <f t="shared" si="2"/>
        <v>3.2762243351577875E-7</v>
      </c>
    </row>
    <row r="152" spans="1:3" ht="13.5" x14ac:dyDescent="0.25">
      <c r="A152" s="3" t="s">
        <v>793</v>
      </c>
      <c r="B152" s="208">
        <v>1.6641E-4</v>
      </c>
      <c r="C152" s="161">
        <f t="shared" si="2"/>
        <v>2.5849722232876935E-7</v>
      </c>
    </row>
    <row r="153" spans="1:3" ht="13.5" x14ac:dyDescent="0.25">
      <c r="A153" s="3" t="s">
        <v>794</v>
      </c>
      <c r="B153" s="208">
        <v>1.4296E-4</v>
      </c>
      <c r="C153" s="161">
        <f t="shared" si="2"/>
        <v>2.2207056609651381E-7</v>
      </c>
    </row>
    <row r="154" spans="1:3" ht="13.5" x14ac:dyDescent="0.25">
      <c r="A154" s="3" t="s">
        <v>795</v>
      </c>
      <c r="B154" s="208">
        <v>1.0537E-4</v>
      </c>
      <c r="C154" s="161">
        <f t="shared" si="2"/>
        <v>1.6367917983764452E-7</v>
      </c>
    </row>
    <row r="155" spans="1:3" ht="13.5" x14ac:dyDescent="0.25">
      <c r="A155" s="3" t="s">
        <v>796</v>
      </c>
      <c r="B155" s="208">
        <v>1.0281E-4</v>
      </c>
      <c r="C155" s="161">
        <f t="shared" si="2"/>
        <v>1.5970253847497611E-7</v>
      </c>
    </row>
    <row r="156" spans="1:3" ht="13.5" x14ac:dyDescent="0.25">
      <c r="A156" s="3" t="s">
        <v>797</v>
      </c>
      <c r="B156" s="208">
        <v>1E-4</v>
      </c>
      <c r="C156" s="161">
        <f t="shared" si="2"/>
        <v>1.5533755322923462E-7</v>
      </c>
    </row>
    <row r="157" spans="1:3" ht="13.5" x14ac:dyDescent="0.25">
      <c r="A157" s="3" t="s">
        <v>798</v>
      </c>
      <c r="B157" s="208">
        <v>4.244E-5</v>
      </c>
      <c r="C157" s="161">
        <f t="shared" si="2"/>
        <v>6.5925257590487177E-8</v>
      </c>
    </row>
    <row r="158" spans="1:3" ht="13.5" x14ac:dyDescent="0.25">
      <c r="A158" s="146" t="s">
        <v>302</v>
      </c>
      <c r="B158" s="95">
        <f>SUM(B10:B157)</f>
        <v>643.75933520999956</v>
      </c>
      <c r="C158" s="174" t="e">
        <f>B158/$B$173</f>
        <v>#DIV/0!</v>
      </c>
    </row>
  </sheetData>
  <mergeCells count="2">
    <mergeCell ref="A1:J1"/>
    <mergeCell ref="L2:M2"/>
  </mergeCells>
  <hyperlinks>
    <hyperlink ref="L2:M2" location="'Table of Content'!A1" display="Table 21: AfCFTA" xr:uid="{00000000-0004-0000-1C00-000000000000}"/>
  </hyperlink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20"/>
  <sheetViews>
    <sheetView workbookViewId="0">
      <selection activeCell="D19" sqref="D19"/>
    </sheetView>
  </sheetViews>
  <sheetFormatPr defaultColWidth="8.7265625" defaultRowHeight="13.5" x14ac:dyDescent="0.25"/>
  <cols>
    <col min="1" max="1" width="8.7265625" style="3"/>
    <col min="2" max="2" width="22.81640625" style="3" customWidth="1"/>
    <col min="3" max="3" width="19.453125" style="3" customWidth="1"/>
    <col min="4" max="5" width="27.1796875" style="3" bestFit="1" customWidth="1"/>
    <col min="6" max="16384" width="8.7265625" style="3"/>
  </cols>
  <sheetData>
    <row r="1" spans="1:8" x14ac:dyDescent="0.25">
      <c r="A1" s="249" t="s">
        <v>819</v>
      </c>
      <c r="B1" s="249"/>
      <c r="C1" s="249"/>
      <c r="D1" s="87"/>
      <c r="E1" s="83"/>
    </row>
    <row r="2" spans="1:8" x14ac:dyDescent="0.25">
      <c r="A2" s="88"/>
      <c r="B2" s="88"/>
      <c r="C2" s="88"/>
      <c r="D2" s="88"/>
      <c r="E2" s="88"/>
      <c r="G2" s="250" t="s">
        <v>353</v>
      </c>
      <c r="H2" s="250"/>
    </row>
    <row r="3" spans="1:8" x14ac:dyDescent="0.25">
      <c r="A3" s="102" t="s">
        <v>273</v>
      </c>
      <c r="B3" s="103" t="s">
        <v>274</v>
      </c>
      <c r="C3" s="103" t="s">
        <v>275</v>
      </c>
      <c r="D3" s="104" t="s">
        <v>276</v>
      </c>
      <c r="E3" s="102" t="s">
        <v>277</v>
      </c>
    </row>
    <row r="4" spans="1:8" x14ac:dyDescent="0.25">
      <c r="A4" s="132" t="s">
        <v>278</v>
      </c>
      <c r="B4" s="137">
        <v>16719.47942444</v>
      </c>
      <c r="C4" s="137">
        <v>12303.26584462</v>
      </c>
      <c r="D4" s="134">
        <f>SUM($B4:B$5)</f>
        <v>35520.469428290002</v>
      </c>
      <c r="E4" s="134">
        <f>SUM($C4:C$5)</f>
        <v>22438.438742450002</v>
      </c>
      <c r="F4" s="16"/>
    </row>
    <row r="5" spans="1:8" x14ac:dyDescent="0.25">
      <c r="A5" s="132" t="s">
        <v>279</v>
      </c>
      <c r="B5" s="137">
        <v>18800.990003849998</v>
      </c>
      <c r="C5" s="137">
        <v>10135.17289783</v>
      </c>
      <c r="D5" s="134">
        <f>SUM($B$5:B5)</f>
        <v>18800.990003849998</v>
      </c>
      <c r="E5" s="134">
        <f>SUM($C$5:C5)</f>
        <v>10135.17289783</v>
      </c>
      <c r="F5" s="16"/>
    </row>
    <row r="6" spans="1:8" x14ac:dyDescent="0.25">
      <c r="A6" s="132" t="s">
        <v>280</v>
      </c>
      <c r="B6" s="137">
        <v>18170.048234150003</v>
      </c>
      <c r="C6" s="137">
        <v>12201.016787590001</v>
      </c>
      <c r="D6" s="134">
        <f>SUM($B$5:B6)</f>
        <v>36971.038238000001</v>
      </c>
      <c r="E6" s="134">
        <f>SUM($C$5:C6)</f>
        <v>22336.189685420002</v>
      </c>
      <c r="F6" s="16"/>
    </row>
    <row r="7" spans="1:8" x14ac:dyDescent="0.25">
      <c r="A7" s="132" t="s">
        <v>281</v>
      </c>
      <c r="B7" s="137">
        <v>16165.64041846</v>
      </c>
      <c r="C7" s="137">
        <v>12716.18216986</v>
      </c>
      <c r="D7" s="134">
        <f>SUM(B4:B7)</f>
        <v>69856.158080900001</v>
      </c>
      <c r="E7" s="134">
        <f>SUM($C$5:C7)</f>
        <v>35052.371855279998</v>
      </c>
      <c r="F7" s="16"/>
    </row>
    <row r="8" spans="1:8" x14ac:dyDescent="0.25">
      <c r="A8" s="132" t="s">
        <v>282</v>
      </c>
      <c r="B8" s="137">
        <v>18804.331288580001</v>
      </c>
      <c r="C8" s="137">
        <v>10555.03640098</v>
      </c>
      <c r="D8" s="134">
        <f>SUM(B4:B8)</f>
        <v>88660.489369479998</v>
      </c>
      <c r="E8" s="134">
        <f>SUM($C$5:C8)</f>
        <v>45607.408256259994</v>
      </c>
      <c r="F8" s="16"/>
    </row>
    <row r="9" spans="1:8" x14ac:dyDescent="0.25">
      <c r="A9" s="132" t="s">
        <v>283</v>
      </c>
      <c r="B9" s="137">
        <v>19619.37142851</v>
      </c>
      <c r="C9" s="137">
        <v>15307.175904290001</v>
      </c>
      <c r="D9" s="134">
        <f>SUM(B4:B9)</f>
        <v>108279.86079799</v>
      </c>
      <c r="E9" s="134">
        <f>SUM($C$5:C9)</f>
        <v>60914.584160549995</v>
      </c>
      <c r="F9" s="16"/>
      <c r="G9" s="8"/>
      <c r="H9" s="6"/>
    </row>
    <row r="10" spans="1:8" x14ac:dyDescent="0.25">
      <c r="A10" s="132" t="s">
        <v>284</v>
      </c>
      <c r="B10" s="137">
        <v>18850.502993310001</v>
      </c>
      <c r="C10" s="137">
        <v>10871.572132905001</v>
      </c>
      <c r="D10" s="134">
        <f>SUM(B4:B10)</f>
        <v>127130.3637913</v>
      </c>
      <c r="E10" s="134">
        <f>SUM($C$5:C10)</f>
        <v>71786.156293455002</v>
      </c>
      <c r="F10" s="16"/>
      <c r="G10" s="8"/>
      <c r="H10" s="8"/>
    </row>
    <row r="11" spans="1:8" x14ac:dyDescent="0.25">
      <c r="A11" s="132" t="s">
        <v>285</v>
      </c>
      <c r="B11" s="137">
        <v>0</v>
      </c>
      <c r="C11" s="137">
        <v>13303.30578791</v>
      </c>
      <c r="D11" s="134"/>
      <c r="E11" s="134">
        <f>SUM($C$5:C11)</f>
        <v>85089.462081364996</v>
      </c>
      <c r="F11" s="16"/>
    </row>
    <row r="12" spans="1:8" x14ac:dyDescent="0.25">
      <c r="A12" s="132" t="s">
        <v>286</v>
      </c>
      <c r="B12" s="137">
        <v>0</v>
      </c>
      <c r="C12" s="137">
        <v>13371.72184016</v>
      </c>
      <c r="D12" s="134"/>
      <c r="E12" s="134">
        <f>SUM($C$5:C12)</f>
        <v>98461.183921524993</v>
      </c>
      <c r="F12" s="16"/>
    </row>
    <row r="13" spans="1:8" x14ac:dyDescent="0.25">
      <c r="A13" s="132" t="s">
        <v>287</v>
      </c>
      <c r="B13" s="137">
        <v>0</v>
      </c>
      <c r="C13" s="137">
        <v>19320.359582099998</v>
      </c>
      <c r="D13" s="134"/>
      <c r="E13" s="134">
        <f>SUM($C$5:C13)</f>
        <v>117781.543503625</v>
      </c>
      <c r="F13" s="16"/>
    </row>
    <row r="14" spans="1:8" x14ac:dyDescent="0.25">
      <c r="A14" s="132" t="s">
        <v>288</v>
      </c>
      <c r="B14" s="137">
        <v>0</v>
      </c>
      <c r="C14" s="137">
        <v>16072.160592511998</v>
      </c>
      <c r="D14" s="134"/>
      <c r="E14" s="134">
        <f>SUM($C$5:C14)</f>
        <v>133853.70409613699</v>
      </c>
      <c r="F14" s="16"/>
    </row>
    <row r="15" spans="1:8" x14ac:dyDescent="0.25">
      <c r="A15" s="132" t="s">
        <v>289</v>
      </c>
      <c r="B15" s="137">
        <v>0</v>
      </c>
      <c r="C15" s="137">
        <v>14897.59712418</v>
      </c>
      <c r="D15" s="134"/>
      <c r="E15" s="134">
        <f>SUM($C$5:C15)</f>
        <v>148751.30122031699</v>
      </c>
    </row>
    <row r="16" spans="1:8" x14ac:dyDescent="0.25">
      <c r="A16" s="102" t="s">
        <v>266</v>
      </c>
      <c r="B16" s="105">
        <f>SUM(B4:B15)</f>
        <v>127130.3637913</v>
      </c>
      <c r="C16" s="105">
        <f>SUM(C4:C15)</f>
        <v>161054.567064937</v>
      </c>
      <c r="D16" s="1"/>
      <c r="E16" s="1"/>
    </row>
    <row r="17" spans="1:3" ht="14" x14ac:dyDescent="0.3">
      <c r="A17" s="2"/>
      <c r="B17" s="2"/>
    </row>
    <row r="19" spans="1:3" x14ac:dyDescent="0.25">
      <c r="B19" s="6"/>
      <c r="C19" s="17"/>
    </row>
    <row r="20" spans="1:3" x14ac:dyDescent="0.25">
      <c r="B20" s="8"/>
      <c r="C20" s="8"/>
    </row>
  </sheetData>
  <mergeCells count="2">
    <mergeCell ref="A1:C1"/>
    <mergeCell ref="G2:H2"/>
  </mergeCells>
  <hyperlinks>
    <hyperlink ref="G2:H2" location="'Table of Content'!A1" display="Table of Content" xr:uid="{00000000-0004-0000-0200-000000000000}"/>
  </hyperlink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E25"/>
  <sheetViews>
    <sheetView workbookViewId="0">
      <selection activeCell="E2" sqref="E2"/>
    </sheetView>
  </sheetViews>
  <sheetFormatPr defaultColWidth="9.1796875" defaultRowHeight="13.5" x14ac:dyDescent="0.25"/>
  <cols>
    <col min="1" max="1" width="13.453125" style="3" bestFit="1" customWidth="1"/>
    <col min="2" max="2" width="16" style="3" bestFit="1" customWidth="1"/>
    <col min="3" max="3" width="20.453125" style="3" customWidth="1"/>
    <col min="4" max="4" width="9.7265625" style="3" customWidth="1"/>
    <col min="5" max="5" width="18.453125" style="3" customWidth="1"/>
    <col min="6" max="6" width="14.26953125" style="3" bestFit="1" customWidth="1"/>
    <col min="7" max="7" width="13.453125" style="3" bestFit="1" customWidth="1"/>
    <col min="8" max="8" width="14.453125" style="3" bestFit="1" customWidth="1"/>
    <col min="9" max="17" width="14.26953125" style="3" bestFit="1" customWidth="1"/>
    <col min="18" max="16384" width="9.1796875" style="3"/>
  </cols>
  <sheetData>
    <row r="1" spans="1:5" ht="14" x14ac:dyDescent="0.3">
      <c r="A1" s="2" t="s">
        <v>817</v>
      </c>
      <c r="B1" s="2"/>
      <c r="C1" s="2"/>
    </row>
    <row r="2" spans="1:5" ht="14" x14ac:dyDescent="0.3">
      <c r="A2" s="2"/>
      <c r="B2" s="2"/>
      <c r="C2" s="2"/>
      <c r="E2" s="43" t="s">
        <v>353</v>
      </c>
    </row>
    <row r="3" spans="1:5" x14ac:dyDescent="0.25">
      <c r="A3" s="102" t="s">
        <v>376</v>
      </c>
      <c r="B3" s="122" t="s">
        <v>375</v>
      </c>
      <c r="C3" s="102" t="s">
        <v>374</v>
      </c>
      <c r="D3" s="3" t="s">
        <v>373</v>
      </c>
    </row>
    <row r="4" spans="1:5" x14ac:dyDescent="0.25">
      <c r="A4" s="83"/>
      <c r="B4" s="84"/>
      <c r="C4" s="83"/>
    </row>
    <row r="5" spans="1:5" x14ac:dyDescent="0.25">
      <c r="A5" s="132"/>
      <c r="B5" s="184"/>
      <c r="C5" s="132"/>
    </row>
    <row r="6" spans="1:5" x14ac:dyDescent="0.25">
      <c r="A6" s="185">
        <v>44378</v>
      </c>
      <c r="B6" s="186">
        <v>7.0056737099999999</v>
      </c>
      <c r="C6" s="133"/>
    </row>
    <row r="7" spans="1:5" x14ac:dyDescent="0.25">
      <c r="A7" s="185">
        <v>44409</v>
      </c>
      <c r="B7" s="186">
        <v>21.744013640000002</v>
      </c>
      <c r="C7" s="133">
        <f t="shared" ref="C7:C17" si="0">(B7/B6)-1</f>
        <v>2.1037719625683229</v>
      </c>
    </row>
    <row r="8" spans="1:5" x14ac:dyDescent="0.25">
      <c r="A8" s="185">
        <v>44440</v>
      </c>
      <c r="B8" s="186">
        <v>21.4792582</v>
      </c>
      <c r="C8" s="133">
        <f t="shared" si="0"/>
        <v>-1.217601517288236E-2</v>
      </c>
    </row>
    <row r="9" spans="1:5" x14ac:dyDescent="0.25">
      <c r="A9" s="185">
        <v>44470</v>
      </c>
      <c r="B9" s="186">
        <v>8.9102377399999995</v>
      </c>
      <c r="C9" s="133">
        <f t="shared" si="0"/>
        <v>-0.58517013683461383</v>
      </c>
    </row>
    <row r="10" spans="1:5" x14ac:dyDescent="0.25">
      <c r="A10" s="185">
        <v>44501</v>
      </c>
      <c r="B10" s="186">
        <v>4.6231428299999999</v>
      </c>
      <c r="C10" s="133">
        <f t="shared" si="0"/>
        <v>-0.48114259519185398</v>
      </c>
    </row>
    <row r="11" spans="1:5" x14ac:dyDescent="0.25">
      <c r="A11" s="185">
        <v>44531</v>
      </c>
      <c r="B11" s="209" t="s">
        <v>357</v>
      </c>
      <c r="C11" s="156" t="s">
        <v>357</v>
      </c>
    </row>
    <row r="12" spans="1:5" x14ac:dyDescent="0.25">
      <c r="A12" s="185">
        <v>44562</v>
      </c>
      <c r="B12" s="186">
        <v>7.5867000000000004E-2</v>
      </c>
      <c r="C12" s="156" t="s">
        <v>357</v>
      </c>
    </row>
    <row r="13" spans="1:5" x14ac:dyDescent="0.25">
      <c r="A13" s="185">
        <v>44593</v>
      </c>
      <c r="B13" s="186">
        <v>1.4908927599999999</v>
      </c>
      <c r="C13" s="133">
        <f t="shared" si="0"/>
        <v>18.651399949912346</v>
      </c>
    </row>
    <row r="14" spans="1:5" x14ac:dyDescent="0.25">
      <c r="A14" s="185">
        <v>44621</v>
      </c>
      <c r="B14" s="186">
        <v>3.8732350699999998</v>
      </c>
      <c r="C14" s="133">
        <f t="shared" si="0"/>
        <v>1.5979300281798938</v>
      </c>
    </row>
    <row r="15" spans="1:5" x14ac:dyDescent="0.25">
      <c r="A15" s="185">
        <v>44652</v>
      </c>
      <c r="B15" s="186">
        <v>3.9123828599999997</v>
      </c>
      <c r="C15" s="133">
        <f t="shared" si="0"/>
        <v>1.0107258994739965E-2</v>
      </c>
    </row>
    <row r="16" spans="1:5" x14ac:dyDescent="0.25">
      <c r="A16" s="185">
        <v>44682</v>
      </c>
      <c r="B16" s="186">
        <v>5.3360966900000006</v>
      </c>
      <c r="C16" s="133">
        <f t="shared" si="0"/>
        <v>0.36389941397504266</v>
      </c>
    </row>
    <row r="17" spans="1:3" x14ac:dyDescent="0.25">
      <c r="A17" s="185">
        <v>44713</v>
      </c>
      <c r="B17" s="186">
        <v>9.2738133999999999</v>
      </c>
      <c r="C17" s="133">
        <f t="shared" si="0"/>
        <v>0.73793953497495535</v>
      </c>
    </row>
    <row r="18" spans="1:3" x14ac:dyDescent="0.25">
      <c r="A18" s="185">
        <v>44743</v>
      </c>
      <c r="B18" s="186">
        <v>24.60024872</v>
      </c>
      <c r="C18" s="133">
        <f>(B18/B17)-1</f>
        <v>1.6526572898264269</v>
      </c>
    </row>
    <row r="19" spans="1:3" x14ac:dyDescent="0.25">
      <c r="A19" s="64" t="s">
        <v>372</v>
      </c>
      <c r="B19" s="187">
        <f>AVERAGE(B6:B18)</f>
        <v>9.3604052183333319</v>
      </c>
      <c r="C19" s="188"/>
    </row>
    <row r="21" spans="1:3" x14ac:dyDescent="0.25">
      <c r="A21" s="249" t="s">
        <v>405</v>
      </c>
      <c r="B21" s="249"/>
      <c r="C21" s="249"/>
    </row>
    <row r="22" spans="1:3" x14ac:dyDescent="0.25">
      <c r="A22" s="85"/>
      <c r="B22" s="85"/>
      <c r="C22" s="85"/>
    </row>
    <row r="23" spans="1:3" x14ac:dyDescent="0.25">
      <c r="A23" s="86" t="s">
        <v>406</v>
      </c>
      <c r="B23" s="86" t="s">
        <v>368</v>
      </c>
      <c r="C23" s="86" t="s">
        <v>407</v>
      </c>
    </row>
    <row r="24" spans="1:3" x14ac:dyDescent="0.25">
      <c r="A24" s="146" t="s">
        <v>622</v>
      </c>
      <c r="B24" s="186">
        <v>24.60024872</v>
      </c>
      <c r="C24" s="81">
        <f>B24/B25</f>
        <v>1</v>
      </c>
    </row>
    <row r="25" spans="1:3" ht="14" x14ac:dyDescent="0.3">
      <c r="A25" s="64" t="s">
        <v>302</v>
      </c>
      <c r="B25" s="189">
        <v>24.60024872</v>
      </c>
      <c r="C25" s="190"/>
    </row>
  </sheetData>
  <mergeCells count="1">
    <mergeCell ref="A21:C21"/>
  </mergeCells>
  <hyperlinks>
    <hyperlink ref="E2" location="'Table of Content'!A1" display="Table of Content" xr:uid="{00000000-0004-0000-1D00-000000000000}"/>
  </hyperlink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13"/>
  <sheetViews>
    <sheetView workbookViewId="0">
      <selection sqref="A1:H1"/>
    </sheetView>
  </sheetViews>
  <sheetFormatPr defaultColWidth="8.7265625" defaultRowHeight="13.5" x14ac:dyDescent="0.25"/>
  <cols>
    <col min="1" max="1" width="45.90625" style="3" customWidth="1"/>
    <col min="2" max="2" width="9.54296875" style="3" bestFit="1" customWidth="1"/>
    <col min="3" max="3" width="8.7265625" style="3"/>
    <col min="4" max="4" width="9.54296875" style="3" bestFit="1" customWidth="1"/>
    <col min="5" max="5" width="8.7265625" style="3"/>
    <col min="6" max="6" width="9.54296875" style="3" bestFit="1" customWidth="1"/>
    <col min="7" max="10" width="8.7265625" style="3"/>
    <col min="11" max="11" width="11.1796875" style="3" customWidth="1"/>
    <col min="12" max="16384" width="8.7265625" style="3"/>
  </cols>
  <sheetData>
    <row r="1" spans="1:11" x14ac:dyDescent="0.25">
      <c r="A1" s="249" t="s">
        <v>408</v>
      </c>
      <c r="B1" s="249"/>
      <c r="C1" s="249"/>
      <c r="D1" s="249"/>
      <c r="E1" s="249"/>
      <c r="F1" s="249"/>
      <c r="G1" s="249"/>
      <c r="H1" s="249"/>
      <c r="I1" s="89"/>
    </row>
    <row r="2" spans="1:11" x14ac:dyDescent="0.25">
      <c r="A2" s="1"/>
      <c r="B2" s="1"/>
      <c r="C2" s="1"/>
      <c r="D2" s="1"/>
      <c r="E2" s="1"/>
      <c r="F2" s="1"/>
      <c r="G2" s="1"/>
      <c r="H2" s="1"/>
      <c r="I2" s="1"/>
      <c r="J2" s="251" t="s">
        <v>353</v>
      </c>
      <c r="K2" s="251"/>
    </row>
    <row r="3" spans="1:11" x14ac:dyDescent="0.25">
      <c r="A3" s="252" t="s">
        <v>292</v>
      </c>
      <c r="B3" s="253">
        <v>2021</v>
      </c>
      <c r="C3" s="253"/>
      <c r="D3" s="253">
        <v>2022</v>
      </c>
      <c r="E3" s="253"/>
      <c r="F3" s="253"/>
      <c r="G3" s="253"/>
      <c r="H3" s="254" t="s">
        <v>399</v>
      </c>
      <c r="I3" s="90"/>
    </row>
    <row r="4" spans="1:11" x14ac:dyDescent="0.25">
      <c r="A4" s="252"/>
      <c r="B4" s="102" t="s">
        <v>284</v>
      </c>
      <c r="C4" s="106" t="s">
        <v>293</v>
      </c>
      <c r="D4" s="102" t="s">
        <v>283</v>
      </c>
      <c r="E4" s="102" t="s">
        <v>294</v>
      </c>
      <c r="F4" s="103" t="s">
        <v>284</v>
      </c>
      <c r="G4" s="103" t="s">
        <v>294</v>
      </c>
      <c r="H4" s="252"/>
      <c r="I4" s="90"/>
    </row>
    <row r="5" spans="1:11" x14ac:dyDescent="0.25">
      <c r="A5" s="3" t="s">
        <v>295</v>
      </c>
      <c r="B5" s="138">
        <v>2462.43529012</v>
      </c>
      <c r="C5" s="139">
        <f t="shared" ref="C5:C11" si="0">B5/$B$12</f>
        <v>0.67385092196470953</v>
      </c>
      <c r="D5" s="140">
        <v>3996.74478821</v>
      </c>
      <c r="E5" s="141">
        <f t="shared" ref="E5:E11" si="1">D5/$D$12</f>
        <v>0.46675004031687445</v>
      </c>
      <c r="F5" s="140">
        <v>3837.7387804999998</v>
      </c>
      <c r="G5" s="141">
        <f t="shared" ref="G5:G11" si="2">F5/$F$12</f>
        <v>0.5261374151420336</v>
      </c>
      <c r="H5" s="91">
        <f>F5-D5</f>
        <v>-159.00600771000018</v>
      </c>
      <c r="I5" s="91"/>
    </row>
    <row r="6" spans="1:11" x14ac:dyDescent="0.25">
      <c r="A6" s="3" t="s">
        <v>296</v>
      </c>
      <c r="B6" s="142">
        <v>839.85673949</v>
      </c>
      <c r="C6" s="143">
        <f t="shared" si="0"/>
        <v>0.22982867427798759</v>
      </c>
      <c r="D6" s="140">
        <v>4015.0606523500001</v>
      </c>
      <c r="E6" s="141">
        <f t="shared" si="1"/>
        <v>0.46888901360108359</v>
      </c>
      <c r="F6" s="140">
        <v>3019.0683288999999</v>
      </c>
      <c r="G6" s="141">
        <f t="shared" si="2"/>
        <v>0.41390123131248507</v>
      </c>
      <c r="H6" s="91">
        <f>F6-D6</f>
        <v>-995.99232345000019</v>
      </c>
      <c r="I6" s="91"/>
    </row>
    <row r="7" spans="1:11" x14ac:dyDescent="0.25">
      <c r="A7" s="3" t="s">
        <v>297</v>
      </c>
      <c r="B7" s="142">
        <v>284.38024531000002</v>
      </c>
      <c r="C7" s="143">
        <f t="shared" si="0"/>
        <v>7.7821289866811166E-2</v>
      </c>
      <c r="D7" s="140">
        <v>385.18880286000001</v>
      </c>
      <c r="E7" s="141">
        <f t="shared" si="1"/>
        <v>4.4983329882575203E-2</v>
      </c>
      <c r="F7" s="140">
        <v>364.05569542000001</v>
      </c>
      <c r="G7" s="141">
        <f t="shared" si="2"/>
        <v>4.9910463820327829E-2</v>
      </c>
      <c r="H7" s="91">
        <f>F7-D7</f>
        <v>-21.133107440000003</v>
      </c>
      <c r="I7" s="91"/>
    </row>
    <row r="8" spans="1:11" x14ac:dyDescent="0.25">
      <c r="A8" s="3" t="s">
        <v>298</v>
      </c>
      <c r="B8" s="142">
        <v>3.0999999999999999E-3</v>
      </c>
      <c r="C8" s="143">
        <f t="shared" si="0"/>
        <v>8.4832193011203994E-7</v>
      </c>
      <c r="D8" s="140">
        <v>108.54694558</v>
      </c>
      <c r="E8" s="141">
        <f t="shared" si="1"/>
        <v>1.267638888907623E-2</v>
      </c>
      <c r="F8" s="140">
        <v>36.623852240000005</v>
      </c>
      <c r="G8" s="141">
        <f t="shared" si="2"/>
        <v>5.0209719973663483E-3</v>
      </c>
      <c r="H8" s="91">
        <f>F8-D8</f>
        <v>-71.923093339999994</v>
      </c>
      <c r="I8" s="91"/>
    </row>
    <row r="9" spans="1:11" x14ac:dyDescent="0.25">
      <c r="A9" s="3" t="s">
        <v>299</v>
      </c>
      <c r="B9" s="142">
        <v>62.926357840000001</v>
      </c>
      <c r="C9" s="143">
        <f t="shared" si="0"/>
        <v>1.721993849604829E-2</v>
      </c>
      <c r="D9" s="140">
        <v>48.21906457</v>
      </c>
      <c r="E9" s="141">
        <f t="shared" si="1"/>
        <v>5.6311452256047655E-3</v>
      </c>
      <c r="F9" s="140">
        <v>32.733042470000001</v>
      </c>
      <c r="G9" s="141">
        <f t="shared" si="2"/>
        <v>4.4875587787286623E-3</v>
      </c>
      <c r="H9" s="91">
        <f>F9-D9</f>
        <v>-15.4860221</v>
      </c>
      <c r="I9" s="91"/>
    </row>
    <row r="10" spans="1:11" x14ac:dyDescent="0.25">
      <c r="A10" s="3" t="s">
        <v>300</v>
      </c>
      <c r="B10" s="142">
        <v>4.2412461399999994</v>
      </c>
      <c r="C10" s="143">
        <f t="shared" si="0"/>
        <v>1.1606264876016254E-3</v>
      </c>
      <c r="D10" s="140">
        <v>8.759736349999999</v>
      </c>
      <c r="E10" s="141">
        <f t="shared" si="1"/>
        <v>1.0229843312959774E-3</v>
      </c>
      <c r="F10" s="140">
        <v>3.6211096</v>
      </c>
      <c r="G10" s="141">
        <f t="shared" si="2"/>
        <v>4.9643848991769678E-4</v>
      </c>
      <c r="H10" s="91">
        <f>F10-D10</f>
        <v>-5.1386267499999985</v>
      </c>
      <c r="I10" s="1"/>
    </row>
    <row r="11" spans="1:11" x14ac:dyDescent="0.25">
      <c r="A11" s="3" t="s">
        <v>301</v>
      </c>
      <c r="B11" s="144">
        <v>0.43011008000000001</v>
      </c>
      <c r="C11" s="145">
        <f t="shared" si="0"/>
        <v>1.1770058491169159E-4</v>
      </c>
      <c r="D11" s="140">
        <v>0.40329445000000003</v>
      </c>
      <c r="E11" s="141">
        <f t="shared" si="1"/>
        <v>4.7097753489878618E-5</v>
      </c>
      <c r="F11" s="140">
        <v>0.33495190000000002</v>
      </c>
      <c r="G11" s="141">
        <f t="shared" si="2"/>
        <v>4.5920459140773701E-5</v>
      </c>
      <c r="H11" s="91">
        <f>F11-D11</f>
        <v>-6.8342550000000002E-2</v>
      </c>
      <c r="I11" s="91"/>
    </row>
    <row r="12" spans="1:11" x14ac:dyDescent="0.25">
      <c r="A12" s="102" t="s">
        <v>266</v>
      </c>
      <c r="B12" s="105">
        <f>SUM(B5:B11)</f>
        <v>3654.27308898</v>
      </c>
      <c r="C12" s="108">
        <f t="shared" ref="C12" si="3">B12/$B$12</f>
        <v>1</v>
      </c>
      <c r="D12" s="105">
        <f>SUM(D5:D11)</f>
        <v>8562.9232843699992</v>
      </c>
      <c r="E12" s="108">
        <f t="shared" ref="E12" si="4">D12/$D$12</f>
        <v>1</v>
      </c>
      <c r="F12" s="109">
        <f>SUM(F5:F11)</f>
        <v>7294.1757610300001</v>
      </c>
      <c r="G12" s="108">
        <f t="shared" ref="G12" si="5">F12/$F$12</f>
        <v>1</v>
      </c>
      <c r="H12" s="102"/>
      <c r="I12" s="91"/>
    </row>
    <row r="13" spans="1:11" x14ac:dyDescent="0.25">
      <c r="A13" s="75"/>
      <c r="B13" s="76"/>
      <c r="C13" s="77"/>
      <c r="D13" s="76"/>
      <c r="E13" s="77"/>
      <c r="F13" s="78"/>
      <c r="G13" s="77"/>
      <c r="H13" s="77"/>
      <c r="I13" s="68"/>
    </row>
  </sheetData>
  <mergeCells count="6">
    <mergeCell ref="J2:K2"/>
    <mergeCell ref="A1:H1"/>
    <mergeCell ref="A3:A4"/>
    <mergeCell ref="B3:C3"/>
    <mergeCell ref="D3:G3"/>
    <mergeCell ref="H3:H4"/>
  </mergeCells>
  <hyperlinks>
    <hyperlink ref="J2:K2" location="'Table of Content'!A1" display="Table of Content" xr:uid="{00000000-0004-0000-0300-000000000000}"/>
  </hyperlink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11"/>
  <sheetViews>
    <sheetView workbookViewId="0">
      <selection activeCell="I2" sqref="I2:J2"/>
    </sheetView>
  </sheetViews>
  <sheetFormatPr defaultColWidth="8.7265625" defaultRowHeight="13.5" x14ac:dyDescent="0.25"/>
  <cols>
    <col min="1" max="1" width="46.81640625" style="3" customWidth="1"/>
    <col min="2" max="16384" width="8.7265625" style="3"/>
  </cols>
  <sheetData>
    <row r="1" spans="1:10" ht="14" x14ac:dyDescent="0.3">
      <c r="A1" s="249" t="s">
        <v>409</v>
      </c>
      <c r="B1" s="249"/>
      <c r="C1" s="249"/>
      <c r="D1" s="249"/>
      <c r="E1" s="249"/>
      <c r="F1" s="249"/>
      <c r="G1" s="249"/>
      <c r="H1" s="135"/>
    </row>
    <row r="2" spans="1:10" x14ac:dyDescent="0.25">
      <c r="A2" s="1"/>
      <c r="B2" s="1"/>
      <c r="C2" s="1"/>
      <c r="D2" s="1"/>
      <c r="E2" s="1"/>
      <c r="F2" s="1"/>
      <c r="G2" s="1"/>
      <c r="I2" s="251" t="s">
        <v>353</v>
      </c>
      <c r="J2" s="251"/>
    </row>
    <row r="3" spans="1:10" x14ac:dyDescent="0.25">
      <c r="A3" s="252" t="s">
        <v>292</v>
      </c>
      <c r="B3" s="253">
        <v>2021</v>
      </c>
      <c r="C3" s="253"/>
      <c r="D3" s="253">
        <v>2022</v>
      </c>
      <c r="E3" s="253"/>
      <c r="F3" s="253"/>
      <c r="G3" s="253"/>
      <c r="H3" s="65"/>
    </row>
    <row r="4" spans="1:10" x14ac:dyDescent="0.25">
      <c r="A4" s="255"/>
      <c r="B4" s="110" t="s">
        <v>284</v>
      </c>
      <c r="C4" s="111" t="s">
        <v>293</v>
      </c>
      <c r="D4" s="110" t="s">
        <v>283</v>
      </c>
      <c r="E4" s="110" t="s">
        <v>294</v>
      </c>
      <c r="F4" s="112" t="s">
        <v>284</v>
      </c>
      <c r="G4" s="112" t="s">
        <v>294</v>
      </c>
      <c r="H4" s="66"/>
    </row>
    <row r="5" spans="1:10" x14ac:dyDescent="0.25">
      <c r="A5" s="146" t="s">
        <v>295</v>
      </c>
      <c r="B5" s="147">
        <v>916.89802842999995</v>
      </c>
      <c r="C5" s="74">
        <f t="shared" ref="C5:C10" si="0">B5/$B$11</f>
        <v>0.67995908262870475</v>
      </c>
      <c r="D5" s="147">
        <v>1762.9495374600001</v>
      </c>
      <c r="E5" s="74">
        <f t="shared" ref="E5:E10" si="1">D5/$D$11</f>
        <v>0.64185004158479786</v>
      </c>
      <c r="F5" s="147">
        <v>1943.5437339600001</v>
      </c>
      <c r="G5" s="74">
        <f t="shared" ref="G5:G10" si="2">F5/$F$11</f>
        <v>0.65030422182798797</v>
      </c>
      <c r="H5" s="67"/>
    </row>
    <row r="6" spans="1:10" x14ac:dyDescent="0.25">
      <c r="A6" s="146" t="s">
        <v>296</v>
      </c>
      <c r="B6" s="147">
        <v>427.21565604</v>
      </c>
      <c r="C6" s="73">
        <f t="shared" si="0"/>
        <v>0.31681730853209689</v>
      </c>
      <c r="D6" s="147">
        <v>868.22531572000003</v>
      </c>
      <c r="E6" s="73">
        <f t="shared" si="1"/>
        <v>0.31610119470733877</v>
      </c>
      <c r="F6" s="147">
        <v>1003.97524614</v>
      </c>
      <c r="G6" s="73">
        <f t="shared" si="2"/>
        <v>0.33592727025769747</v>
      </c>
      <c r="H6" s="67"/>
    </row>
    <row r="7" spans="1:10" x14ac:dyDescent="0.25">
      <c r="A7" s="146" t="s">
        <v>298</v>
      </c>
      <c r="B7" s="147">
        <v>3.0500000000000002E-3</v>
      </c>
      <c r="C7" s="73">
        <f t="shared" si="0"/>
        <v>2.2618384353695646E-6</v>
      </c>
      <c r="D7" s="147">
        <v>108.54694558</v>
      </c>
      <c r="E7" s="73">
        <f t="shared" si="1"/>
        <v>3.9519487117484535E-2</v>
      </c>
      <c r="F7" s="147">
        <v>36.623852240000005</v>
      </c>
      <c r="G7" s="73">
        <f t="shared" si="2"/>
        <v>1.2254237100571767E-2</v>
      </c>
      <c r="H7" s="67"/>
    </row>
    <row r="8" spans="1:10" x14ac:dyDescent="0.25">
      <c r="A8" s="146" t="s">
        <v>297</v>
      </c>
      <c r="B8" s="147">
        <v>2.2022965299999999</v>
      </c>
      <c r="C8" s="73">
        <f t="shared" si="0"/>
        <v>1.6331930943065641E-3</v>
      </c>
      <c r="D8" s="147">
        <v>5.3045949199999995</v>
      </c>
      <c r="E8" s="73">
        <f t="shared" si="1"/>
        <v>1.9312829991140676E-3</v>
      </c>
      <c r="F8" s="147">
        <v>3.7652700499999998</v>
      </c>
      <c r="G8" s="73">
        <f t="shared" si="2"/>
        <v>1.2598486810731439E-3</v>
      </c>
      <c r="H8" s="67"/>
    </row>
    <row r="9" spans="1:10" x14ac:dyDescent="0.25">
      <c r="A9" s="146" t="s">
        <v>299</v>
      </c>
      <c r="B9" s="147">
        <v>1.7407760000000001</v>
      </c>
      <c r="C9" s="73">
        <f t="shared" si="0"/>
        <v>1.290935758743898E-3</v>
      </c>
      <c r="D9" s="147">
        <v>1.340462</v>
      </c>
      <c r="E9" s="73">
        <f t="shared" si="1"/>
        <v>4.8803188756182004E-4</v>
      </c>
      <c r="F9" s="147">
        <v>0.65510299999999999</v>
      </c>
      <c r="G9" s="73">
        <f t="shared" si="2"/>
        <v>2.1919560604080968E-4</v>
      </c>
      <c r="H9" s="67"/>
    </row>
    <row r="10" spans="1:10" x14ac:dyDescent="0.25">
      <c r="A10" s="146" t="s">
        <v>301</v>
      </c>
      <c r="B10" s="147">
        <v>0.40078696000000003</v>
      </c>
      <c r="C10" s="73">
        <f t="shared" si="0"/>
        <v>2.9721814771243416E-4</v>
      </c>
      <c r="D10" s="147">
        <v>0.30202839000000004</v>
      </c>
      <c r="E10" s="73">
        <f t="shared" si="1"/>
        <v>1.0996170370287075E-4</v>
      </c>
      <c r="F10" s="147">
        <v>0.10528041</v>
      </c>
      <c r="G10" s="73">
        <f t="shared" si="2"/>
        <v>3.5226526628904037E-5</v>
      </c>
      <c r="H10" s="67"/>
    </row>
    <row r="11" spans="1:10" x14ac:dyDescent="0.25">
      <c r="A11" s="113" t="s">
        <v>266</v>
      </c>
      <c r="B11" s="114">
        <f>SUM(B5:B10)</f>
        <v>1348.4605939600001</v>
      </c>
      <c r="C11" s="115">
        <f t="shared" ref="C11" si="3">B11/$B$11</f>
        <v>1</v>
      </c>
      <c r="D11" s="114">
        <f>SUM(D5:D10)</f>
        <v>2746.6688840700003</v>
      </c>
      <c r="E11" s="115">
        <f t="shared" ref="E11" si="4">D11/$D$11</f>
        <v>1</v>
      </c>
      <c r="F11" s="114">
        <f>SUM(F5:F10)</f>
        <v>2988.6684857999999</v>
      </c>
      <c r="G11" s="115">
        <f t="shared" ref="G11" si="5">F11/$F$11</f>
        <v>1</v>
      </c>
      <c r="H11" s="67"/>
    </row>
  </sheetData>
  <mergeCells count="5">
    <mergeCell ref="A3:A4"/>
    <mergeCell ref="B3:C3"/>
    <mergeCell ref="D3:G3"/>
    <mergeCell ref="I2:J2"/>
    <mergeCell ref="A1:G1"/>
  </mergeCells>
  <hyperlinks>
    <hyperlink ref="I2:J2" location="'Table of Content'!A1" display="Table of Content" xr:uid="{00000000-0004-0000-0400-000000000000}"/>
  </hyperlink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14"/>
  <sheetViews>
    <sheetView workbookViewId="0">
      <selection activeCell="I18" sqref="I18"/>
    </sheetView>
  </sheetViews>
  <sheetFormatPr defaultColWidth="8.7265625" defaultRowHeight="13.5" x14ac:dyDescent="0.25"/>
  <cols>
    <col min="1" max="1" width="50.26953125" style="3" customWidth="1"/>
    <col min="2" max="2" width="7.26953125" style="3" bestFit="1" customWidth="1"/>
    <col min="3" max="3" width="9.54296875" style="3" bestFit="1" customWidth="1"/>
    <col min="4" max="4" width="8.7265625" style="3"/>
    <col min="5" max="5" width="9.54296875" style="3" bestFit="1" customWidth="1"/>
    <col min="6" max="6" width="8.7265625" style="3"/>
    <col min="7" max="7" width="9.54296875" style="3" bestFit="1" customWidth="1"/>
    <col min="8" max="16384" width="8.7265625" style="3"/>
  </cols>
  <sheetData>
    <row r="1" spans="1:11" x14ac:dyDescent="0.25">
      <c r="A1" s="249" t="s">
        <v>410</v>
      </c>
      <c r="B1" s="249"/>
      <c r="C1" s="249"/>
      <c r="D1" s="249"/>
      <c r="E1" s="249"/>
      <c r="F1" s="249"/>
      <c r="G1" s="249"/>
      <c r="H1" s="249"/>
      <c r="I1" s="89"/>
    </row>
    <row r="2" spans="1:11" x14ac:dyDescent="0.25">
      <c r="A2" s="1"/>
      <c r="B2" s="1"/>
      <c r="C2" s="1"/>
      <c r="D2" s="1"/>
      <c r="E2" s="1"/>
      <c r="F2" s="1"/>
      <c r="G2" s="1"/>
      <c r="H2" s="1"/>
      <c r="I2" s="1"/>
      <c r="J2" s="250" t="s">
        <v>353</v>
      </c>
      <c r="K2" s="250"/>
    </row>
    <row r="3" spans="1:11" ht="14.5" customHeight="1" x14ac:dyDescent="0.25">
      <c r="A3" s="252" t="s">
        <v>292</v>
      </c>
      <c r="B3" s="253">
        <v>2021</v>
      </c>
      <c r="C3" s="253"/>
      <c r="D3" s="253">
        <v>2022</v>
      </c>
      <c r="E3" s="253"/>
      <c r="F3" s="253"/>
      <c r="G3" s="253"/>
      <c r="H3" s="254" t="s">
        <v>399</v>
      </c>
      <c r="I3" s="90"/>
    </row>
    <row r="4" spans="1:11" x14ac:dyDescent="0.25">
      <c r="A4" s="252"/>
      <c r="B4" s="102" t="s">
        <v>284</v>
      </c>
      <c r="C4" s="106" t="s">
        <v>293</v>
      </c>
      <c r="D4" s="102" t="s">
        <v>283</v>
      </c>
      <c r="E4" s="102" t="s">
        <v>294</v>
      </c>
      <c r="F4" s="103" t="s">
        <v>284</v>
      </c>
      <c r="G4" s="103" t="s">
        <v>294</v>
      </c>
      <c r="H4" s="252"/>
      <c r="I4" s="92"/>
    </row>
    <row r="5" spans="1:11" x14ac:dyDescent="0.25">
      <c r="A5" s="146" t="s">
        <v>295</v>
      </c>
      <c r="B5" s="147">
        <v>5254.7035918450001</v>
      </c>
      <c r="C5" s="133">
        <f t="shared" ref="C5:C13" si="0">B5/$B$14</f>
        <v>0.72807093874130535</v>
      </c>
      <c r="D5" s="147">
        <v>7156.5012242499997</v>
      </c>
      <c r="E5" s="133">
        <f t="shared" ref="E5:E13" si="1">D5/$D$14</f>
        <v>0.64726946040469591</v>
      </c>
      <c r="F5" s="147">
        <v>6562.1086529100003</v>
      </c>
      <c r="G5" s="133">
        <f t="shared" ref="G5:G13" si="2">F5/$F$14</f>
        <v>0.56783686917335119</v>
      </c>
      <c r="H5" s="116">
        <f t="shared" ref="H5:H11" si="3">F5-D5</f>
        <v>-594.39257133999945</v>
      </c>
      <c r="I5" s="67"/>
      <c r="J5" s="8"/>
    </row>
    <row r="6" spans="1:11" x14ac:dyDescent="0.25">
      <c r="A6" s="146" t="s">
        <v>296</v>
      </c>
      <c r="B6" s="147">
        <v>1782.4600183599998</v>
      </c>
      <c r="C6" s="133">
        <f t="shared" si="0"/>
        <v>0.24697060760006612</v>
      </c>
      <c r="D6" s="147">
        <v>3573.7968494800002</v>
      </c>
      <c r="E6" s="133">
        <f t="shared" si="1"/>
        <v>0.32323190982215561</v>
      </c>
      <c r="F6" s="147">
        <v>4822.0809835500004</v>
      </c>
      <c r="G6" s="133">
        <f t="shared" si="2"/>
        <v>0.41726760610480557</v>
      </c>
      <c r="H6" s="116">
        <f t="shared" si="3"/>
        <v>1248.2841340700002</v>
      </c>
      <c r="I6" s="91"/>
    </row>
    <row r="7" spans="1:11" x14ac:dyDescent="0.25">
      <c r="A7" s="146" t="s">
        <v>297</v>
      </c>
      <c r="B7" s="147">
        <v>155.28506737999999</v>
      </c>
      <c r="C7" s="133">
        <f t="shared" si="0"/>
        <v>2.1515684529822738E-2</v>
      </c>
      <c r="D7" s="147">
        <v>306.64946406999996</v>
      </c>
      <c r="E7" s="133">
        <f t="shared" si="1"/>
        <v>2.7734898230633537E-2</v>
      </c>
      <c r="F7" s="147">
        <v>154.15848419999998</v>
      </c>
      <c r="G7" s="133">
        <f t="shared" si="2"/>
        <v>1.3339747275568022E-2</v>
      </c>
      <c r="H7" s="116">
        <f t="shared" si="3"/>
        <v>-152.49097986999999</v>
      </c>
      <c r="I7" s="91"/>
    </row>
    <row r="8" spans="1:11" x14ac:dyDescent="0.25">
      <c r="A8" s="146" t="s">
        <v>301</v>
      </c>
      <c r="B8" s="147">
        <v>15.232159640000001</v>
      </c>
      <c r="C8" s="133">
        <f t="shared" si="0"/>
        <v>2.1105077716207276E-3</v>
      </c>
      <c r="D8" s="147">
        <v>18.593629670000002</v>
      </c>
      <c r="E8" s="133">
        <f t="shared" si="1"/>
        <v>1.6817000747075149E-3</v>
      </c>
      <c r="F8" s="147">
        <v>17.025210269999999</v>
      </c>
      <c r="G8" s="133">
        <f t="shared" si="2"/>
        <v>1.4732371266738572E-3</v>
      </c>
      <c r="H8" s="116">
        <f t="shared" si="3"/>
        <v>-1.5684194000000033</v>
      </c>
      <c r="I8" s="91"/>
    </row>
    <row r="9" spans="1:11" x14ac:dyDescent="0.25">
      <c r="A9" s="146" t="s">
        <v>299</v>
      </c>
      <c r="B9" s="147">
        <v>0.39815275999999999</v>
      </c>
      <c r="C9" s="133">
        <f t="shared" si="0"/>
        <v>5.5166471080409598E-5</v>
      </c>
      <c r="D9" s="147">
        <v>0.27841371000000004</v>
      </c>
      <c r="E9" s="133">
        <f t="shared" si="1"/>
        <v>2.5181116609094883E-5</v>
      </c>
      <c r="F9" s="147">
        <v>0.51730116999999998</v>
      </c>
      <c r="G9" s="133">
        <f t="shared" si="2"/>
        <v>4.4763458261583315E-5</v>
      </c>
      <c r="H9" s="116">
        <f t="shared" si="3"/>
        <v>0.23888745999999994</v>
      </c>
      <c r="I9" s="91"/>
    </row>
    <row r="10" spans="1:11" x14ac:dyDescent="0.25">
      <c r="A10" s="146" t="s">
        <v>300</v>
      </c>
      <c r="B10" s="147">
        <v>0.16906413000000001</v>
      </c>
      <c r="C10" s="133">
        <f t="shared" si="0"/>
        <v>2.342485692772696E-5</v>
      </c>
      <c r="D10" s="147">
        <v>0.44370546999999999</v>
      </c>
      <c r="E10" s="133">
        <f t="shared" si="1"/>
        <v>4.0130923079051134E-5</v>
      </c>
      <c r="F10" s="147">
        <v>0.32286572999999996</v>
      </c>
      <c r="G10" s="133">
        <f t="shared" si="2"/>
        <v>2.7938437929592596E-5</v>
      </c>
      <c r="H10" s="116">
        <f t="shared" si="3"/>
        <v>-0.12083974000000003</v>
      </c>
      <c r="I10" s="91"/>
    </row>
    <row r="11" spans="1:11" x14ac:dyDescent="0.25">
      <c r="A11" s="146" t="s">
        <v>298</v>
      </c>
      <c r="B11" s="147">
        <v>9.0248035699999996</v>
      </c>
      <c r="C11" s="133">
        <f t="shared" si="0"/>
        <v>1.2504410748045104E-3</v>
      </c>
      <c r="D11" s="147">
        <v>0.11057208</v>
      </c>
      <c r="E11" s="133">
        <f t="shared" si="1"/>
        <v>1.0000687251321667E-5</v>
      </c>
      <c r="F11" s="147">
        <v>0.11284103999999999</v>
      </c>
      <c r="G11" s="133">
        <f t="shared" si="2"/>
        <v>9.7644379660568977E-6</v>
      </c>
      <c r="H11" s="116">
        <f t="shared" si="3"/>
        <v>2.2689599999999865E-3</v>
      </c>
      <c r="I11" s="1"/>
    </row>
    <row r="12" spans="1:11" x14ac:dyDescent="0.25">
      <c r="A12" s="146" t="s">
        <v>354</v>
      </c>
      <c r="B12" s="147">
        <v>2.330432E-2</v>
      </c>
      <c r="C12" s="133">
        <f t="shared" si="0"/>
        <v>3.2289543725092125E-6</v>
      </c>
      <c r="D12" s="147">
        <v>5.5529999999999999E-5</v>
      </c>
      <c r="E12" s="133">
        <f t="shared" si="1"/>
        <v>5.0224085778787202E-9</v>
      </c>
      <c r="F12" s="147">
        <v>8.5499999999999997E-4</v>
      </c>
      <c r="G12" s="133">
        <f t="shared" si="2"/>
        <v>7.3985444134320704E-8</v>
      </c>
      <c r="H12" s="116">
        <f>F12-D12</f>
        <v>7.9946999999999993E-4</v>
      </c>
      <c r="I12" s="91"/>
    </row>
    <row r="13" spans="1:11" x14ac:dyDescent="0.25">
      <c r="A13" s="146" t="s">
        <v>303</v>
      </c>
      <c r="B13" s="147">
        <v>0</v>
      </c>
      <c r="C13" s="133">
        <f t="shared" si="0"/>
        <v>0</v>
      </c>
      <c r="D13" s="147">
        <v>7.4229879999999998E-2</v>
      </c>
      <c r="E13" s="133">
        <f t="shared" si="1"/>
        <v>6.7137184593356401E-6</v>
      </c>
      <c r="F13" s="147">
        <v>0</v>
      </c>
      <c r="G13" s="133">
        <f t="shared" si="2"/>
        <v>0</v>
      </c>
      <c r="H13" s="116">
        <f>F13-D13</f>
        <v>-7.4229879999999998E-2</v>
      </c>
      <c r="I13" s="91"/>
    </row>
    <row r="14" spans="1:11" x14ac:dyDescent="0.25">
      <c r="A14" s="102" t="s">
        <v>266</v>
      </c>
      <c r="B14" s="105">
        <f>SUM(B5:B13)</f>
        <v>7217.2961620049991</v>
      </c>
      <c r="C14" s="108">
        <f t="shared" ref="C14" si="4">B14/$B$14</f>
        <v>1</v>
      </c>
      <c r="D14" s="109">
        <f>SUM(D5:D13)</f>
        <v>11056.44814414</v>
      </c>
      <c r="E14" s="108">
        <f t="shared" ref="E14" si="5">D14/$D$14</f>
        <v>1</v>
      </c>
      <c r="F14" s="109">
        <f>SUM(F5:F13)</f>
        <v>11556.32719387</v>
      </c>
      <c r="G14" s="108">
        <f t="shared" ref="G14" si="6">F14/$F$14</f>
        <v>1</v>
      </c>
      <c r="H14" s="102"/>
      <c r="I14" s="9"/>
    </row>
  </sheetData>
  <mergeCells count="6">
    <mergeCell ref="J2:K2"/>
    <mergeCell ref="A3:A4"/>
    <mergeCell ref="D3:G3"/>
    <mergeCell ref="B3:C3"/>
    <mergeCell ref="A1:H1"/>
    <mergeCell ref="H3:H4"/>
  </mergeCells>
  <conditionalFormatting sqref="L16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{304785F3-33F9-4EBD-BCFB-5D8D5DB16292}</x14:id>
        </ext>
      </extLst>
    </cfRule>
  </conditionalFormatting>
  <hyperlinks>
    <hyperlink ref="J2:K2" location="'Table of Content'!A1" display="Table of Content" xr:uid="{00000000-0004-0000-0500-000000000000}"/>
  </hyperlinks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04785F3-33F9-4EBD-BCFB-5D8D5DB16292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L16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36"/>
  <sheetViews>
    <sheetView workbookViewId="0">
      <selection activeCell="G19" sqref="G19"/>
    </sheetView>
  </sheetViews>
  <sheetFormatPr defaultColWidth="9.1796875" defaultRowHeight="13.5" x14ac:dyDescent="0.25"/>
  <cols>
    <col min="1" max="1" width="8.7265625" style="3" customWidth="1"/>
    <col min="2" max="2" width="42.54296875" style="3" customWidth="1"/>
    <col min="3" max="3" width="8.7265625" style="3" customWidth="1"/>
    <col min="4" max="4" width="11.1796875" style="3" customWidth="1"/>
    <col min="5" max="6" width="10.7265625" style="3" customWidth="1"/>
    <col min="7" max="16384" width="9.1796875" style="3"/>
  </cols>
  <sheetData>
    <row r="1" spans="1:9" ht="14" x14ac:dyDescent="0.3">
      <c r="A1" s="256" t="s">
        <v>820</v>
      </c>
      <c r="B1" s="256"/>
      <c r="C1" s="256"/>
      <c r="D1" s="2"/>
      <c r="E1" s="2"/>
    </row>
    <row r="2" spans="1:9" x14ac:dyDescent="0.25">
      <c r="C2" s="6"/>
      <c r="D2" s="24"/>
      <c r="H2" s="251" t="s">
        <v>353</v>
      </c>
      <c r="I2" s="251"/>
    </row>
    <row r="3" spans="1:9" ht="14" x14ac:dyDescent="0.3">
      <c r="A3" s="146"/>
      <c r="B3" s="215" t="s">
        <v>273</v>
      </c>
      <c r="C3" s="215" t="s">
        <v>290</v>
      </c>
      <c r="D3" s="215" t="s">
        <v>291</v>
      </c>
      <c r="E3" s="215" t="s">
        <v>304</v>
      </c>
      <c r="F3" s="215" t="s">
        <v>305</v>
      </c>
    </row>
    <row r="4" spans="1:9" ht="13.5" customHeight="1" x14ac:dyDescent="0.25">
      <c r="A4" s="258">
        <v>2021</v>
      </c>
      <c r="B4" s="148" t="s">
        <v>284</v>
      </c>
      <c r="C4" s="213">
        <v>3654.2759709000002</v>
      </c>
      <c r="D4" s="213">
        <v>7217.296162005</v>
      </c>
      <c r="E4" s="216">
        <v>-7217.296162005</v>
      </c>
      <c r="F4" s="217">
        <v>-3563.0201911049999</v>
      </c>
    </row>
    <row r="5" spans="1:9" x14ac:dyDescent="0.25">
      <c r="A5" s="259"/>
      <c r="B5" s="149" t="s">
        <v>285</v>
      </c>
      <c r="C5" s="214">
        <v>5315.6143844199996</v>
      </c>
      <c r="D5" s="214">
        <v>7987.6914034900001</v>
      </c>
      <c r="E5" s="218">
        <v>-7987.6914034900001</v>
      </c>
      <c r="F5" s="219">
        <v>-2672.0770190700005</v>
      </c>
    </row>
    <row r="6" spans="1:9" x14ac:dyDescent="0.25">
      <c r="A6" s="259"/>
      <c r="B6" s="148" t="s">
        <v>286</v>
      </c>
      <c r="C6" s="213">
        <v>5315.7690093800002</v>
      </c>
      <c r="D6" s="213">
        <v>8055.9528307800001</v>
      </c>
      <c r="E6" s="216">
        <v>-8055.9528307800001</v>
      </c>
      <c r="F6" s="217">
        <v>-2740.1838213999999</v>
      </c>
    </row>
    <row r="7" spans="1:9" x14ac:dyDescent="0.25">
      <c r="A7" s="259"/>
      <c r="B7" s="149" t="s">
        <v>287</v>
      </c>
      <c r="C7" s="214">
        <v>6895.7096349200001</v>
      </c>
      <c r="D7" s="214">
        <v>12424.64994718</v>
      </c>
      <c r="E7" s="218">
        <v>-12424.64994718</v>
      </c>
      <c r="F7" s="219">
        <v>-5528.9403122599997</v>
      </c>
    </row>
    <row r="8" spans="1:9" x14ac:dyDescent="0.25">
      <c r="A8" s="259"/>
      <c r="B8" s="148" t="s">
        <v>288</v>
      </c>
      <c r="C8" s="213">
        <v>7257.7336518500006</v>
      </c>
      <c r="D8" s="213">
        <v>8814.4269406620006</v>
      </c>
      <c r="E8" s="216">
        <v>-8814.4269406620006</v>
      </c>
      <c r="F8" s="217">
        <v>-1556.693288812</v>
      </c>
    </row>
    <row r="9" spans="1:9" x14ac:dyDescent="0.25">
      <c r="A9" s="260"/>
      <c r="B9" s="149" t="s">
        <v>289</v>
      </c>
      <c r="C9" s="214">
        <v>6311.4168569200001</v>
      </c>
      <c r="D9" s="214">
        <v>8586.1802672600006</v>
      </c>
      <c r="E9" s="218">
        <v>-8586.1802672600006</v>
      </c>
      <c r="F9" s="219">
        <v>-2274.7634103400005</v>
      </c>
    </row>
    <row r="10" spans="1:9" x14ac:dyDescent="0.25">
      <c r="A10" s="258">
        <v>2022</v>
      </c>
      <c r="B10" s="148" t="s">
        <v>278</v>
      </c>
      <c r="C10" s="213">
        <v>6286.4923168300002</v>
      </c>
      <c r="D10" s="213">
        <v>10432.987107610001</v>
      </c>
      <c r="E10" s="216">
        <v>-10432.987107610001</v>
      </c>
      <c r="F10" s="217">
        <v>-4146.4947907800006</v>
      </c>
    </row>
    <row r="11" spans="1:9" ht="13.5" customHeight="1" x14ac:dyDescent="0.25">
      <c r="A11" s="259"/>
      <c r="B11" s="149" t="s">
        <v>279</v>
      </c>
      <c r="C11" s="214">
        <v>7946.5134636700004</v>
      </c>
      <c r="D11" s="214">
        <v>10854.47654018</v>
      </c>
      <c r="E11" s="218">
        <v>-10854.47654018</v>
      </c>
      <c r="F11" s="219">
        <v>-2907.9630765099992</v>
      </c>
    </row>
    <row r="12" spans="1:9" x14ac:dyDescent="0.25">
      <c r="A12" s="259"/>
      <c r="B12" s="148" t="s">
        <v>280</v>
      </c>
      <c r="C12" s="213">
        <v>8786.4626574899994</v>
      </c>
      <c r="D12" s="213">
        <v>9383.5855766599998</v>
      </c>
      <c r="E12" s="216">
        <v>-9383.5855766599998</v>
      </c>
      <c r="F12" s="217">
        <v>-597.12291917000039</v>
      </c>
    </row>
    <row r="13" spans="1:9" x14ac:dyDescent="0.25">
      <c r="A13" s="259"/>
      <c r="B13" s="149" t="s">
        <v>281</v>
      </c>
      <c r="C13" s="214">
        <v>6047.05296172</v>
      </c>
      <c r="D13" s="214">
        <v>10118.587456740001</v>
      </c>
      <c r="E13" s="218">
        <v>-10118.587456740001</v>
      </c>
      <c r="F13" s="219">
        <v>-4071.5344950200006</v>
      </c>
    </row>
    <row r="14" spans="1:9" x14ac:dyDescent="0.25">
      <c r="A14" s="259"/>
      <c r="B14" s="148" t="s">
        <v>282</v>
      </c>
      <c r="C14" s="213">
        <v>6339.94724778</v>
      </c>
      <c r="D14" s="213">
        <v>12464.3840408</v>
      </c>
      <c r="E14" s="216">
        <v>-12464.3840408</v>
      </c>
      <c r="F14" s="217">
        <v>-6124.4367930199996</v>
      </c>
    </row>
    <row r="15" spans="1:9" x14ac:dyDescent="0.25">
      <c r="A15" s="259"/>
      <c r="B15" s="149" t="s">
        <v>283</v>
      </c>
      <c r="C15" s="214">
        <v>8562.9232843699992</v>
      </c>
      <c r="D15" s="214">
        <v>11056.44814414</v>
      </c>
      <c r="E15" s="218">
        <v>-11056.44814414</v>
      </c>
      <c r="F15" s="219">
        <v>-2493.5248597700011</v>
      </c>
    </row>
    <row r="16" spans="1:9" x14ac:dyDescent="0.25">
      <c r="A16" s="260"/>
      <c r="B16" s="148" t="s">
        <v>284</v>
      </c>
      <c r="C16" s="213">
        <v>7294.1757610300001</v>
      </c>
      <c r="D16" s="213">
        <v>11556.32723228</v>
      </c>
      <c r="E16" s="216">
        <v>-11556.32723228</v>
      </c>
      <c r="F16" s="217">
        <v>-4262.1514712500002</v>
      </c>
    </row>
    <row r="17" spans="1:6" x14ac:dyDescent="0.25">
      <c r="A17" s="30"/>
      <c r="B17" s="31"/>
      <c r="D17" s="32"/>
      <c r="F17" s="29"/>
    </row>
    <row r="18" spans="1:6" x14ac:dyDescent="0.25">
      <c r="A18" s="30"/>
      <c r="B18" s="33"/>
      <c r="C18" s="33"/>
      <c r="D18" s="32"/>
      <c r="E18" s="32"/>
      <c r="F18" s="5"/>
    </row>
    <row r="19" spans="1:6" x14ac:dyDescent="0.25">
      <c r="A19" s="30"/>
      <c r="B19" s="33"/>
      <c r="C19" s="33"/>
      <c r="D19" s="32"/>
      <c r="E19" s="32"/>
    </row>
    <row r="20" spans="1:6" x14ac:dyDescent="0.25">
      <c r="A20" s="30"/>
      <c r="B20" s="33"/>
      <c r="C20" s="33"/>
      <c r="D20" s="32"/>
      <c r="E20" s="32"/>
      <c r="F20" s="32"/>
    </row>
    <row r="21" spans="1:6" x14ac:dyDescent="0.25">
      <c r="A21" s="6"/>
      <c r="D21" s="32"/>
    </row>
    <row r="22" spans="1:6" x14ac:dyDescent="0.25">
      <c r="A22" s="257"/>
      <c r="B22" s="220" t="s">
        <v>606</v>
      </c>
      <c r="C22" s="221">
        <v>10871.572132904999</v>
      </c>
    </row>
    <row r="23" spans="1:6" x14ac:dyDescent="0.25">
      <c r="A23" s="257"/>
      <c r="B23" s="222" t="s">
        <v>607</v>
      </c>
      <c r="C23" s="223">
        <v>18850.502993310001</v>
      </c>
    </row>
    <row r="24" spans="1:6" x14ac:dyDescent="0.25">
      <c r="A24" s="257"/>
      <c r="B24" s="222" t="s">
        <v>608</v>
      </c>
      <c r="C24" s="223">
        <v>19619.37142851</v>
      </c>
    </row>
    <row r="25" spans="1:6" x14ac:dyDescent="0.25">
      <c r="A25" s="257"/>
      <c r="B25" s="222" t="s">
        <v>306</v>
      </c>
      <c r="C25" s="224">
        <v>-3.9189249156204475E-2</v>
      </c>
      <c r="D25" s="8"/>
    </row>
    <row r="26" spans="1:6" x14ac:dyDescent="0.25">
      <c r="A26" s="257"/>
      <c r="B26" s="222" t="s">
        <v>307</v>
      </c>
      <c r="C26" s="224">
        <v>0.73392612980556549</v>
      </c>
      <c r="D26" s="8"/>
    </row>
    <row r="27" spans="1:6" x14ac:dyDescent="0.25">
      <c r="A27" s="257"/>
      <c r="B27" s="222" t="s">
        <v>308</v>
      </c>
      <c r="C27" s="224">
        <v>0.70928773962299085</v>
      </c>
      <c r="D27" s="8"/>
    </row>
    <row r="28" spans="1:6" x14ac:dyDescent="0.25">
      <c r="A28" s="257"/>
      <c r="B28" s="222" t="s">
        <v>309</v>
      </c>
      <c r="C28" s="224">
        <v>0.19621872530791884</v>
      </c>
      <c r="D28" s="8"/>
    </row>
    <row r="29" spans="1:6" x14ac:dyDescent="0.25">
      <c r="A29" s="257"/>
      <c r="B29" s="222" t="s">
        <v>310</v>
      </c>
      <c r="C29" s="224">
        <v>-0.14816756862178815</v>
      </c>
      <c r="D29" s="8"/>
    </row>
    <row r="30" spans="1:6" x14ac:dyDescent="0.25">
      <c r="A30" s="257"/>
      <c r="B30" s="222" t="s">
        <v>311</v>
      </c>
      <c r="C30" s="224">
        <v>0.9960659290966305</v>
      </c>
      <c r="D30" s="8"/>
    </row>
    <row r="31" spans="1:6" x14ac:dyDescent="0.25">
      <c r="A31" s="257"/>
      <c r="B31" s="222" t="s">
        <v>312</v>
      </c>
      <c r="C31" s="224">
        <v>4.5211543673267185E-2</v>
      </c>
      <c r="D31" s="8"/>
    </row>
    <row r="32" spans="1:6" x14ac:dyDescent="0.25">
      <c r="A32" s="257"/>
      <c r="B32" s="225" t="s">
        <v>313</v>
      </c>
      <c r="C32" s="226">
        <v>0.60119897713461667</v>
      </c>
      <c r="D32" s="34"/>
      <c r="E32" s="8"/>
      <c r="F32" s="8"/>
    </row>
    <row r="33" spans="4:6" x14ac:dyDescent="0.25">
      <c r="D33" s="34"/>
      <c r="E33" s="8"/>
      <c r="F33" s="8"/>
    </row>
    <row r="34" spans="4:6" x14ac:dyDescent="0.25">
      <c r="D34" s="34"/>
      <c r="E34" s="8"/>
      <c r="F34" s="8"/>
    </row>
    <row r="35" spans="4:6" x14ac:dyDescent="0.25">
      <c r="F35" s="8"/>
    </row>
    <row r="36" spans="4:6" x14ac:dyDescent="0.25">
      <c r="F36" s="8"/>
    </row>
  </sheetData>
  <mergeCells count="5">
    <mergeCell ref="H2:I2"/>
    <mergeCell ref="A1:C1"/>
    <mergeCell ref="A22:A32"/>
    <mergeCell ref="A4:A9"/>
    <mergeCell ref="A10:A16"/>
  </mergeCells>
  <hyperlinks>
    <hyperlink ref="H2" location="'Table of Content'!A1" display="Table of Content" xr:uid="{00000000-0004-0000-0600-000000000000}"/>
  </hyperlink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L261"/>
  <sheetViews>
    <sheetView topLeftCell="A18" workbookViewId="0">
      <selection activeCell="L3" sqref="L3"/>
    </sheetView>
  </sheetViews>
  <sheetFormatPr defaultRowHeight="13.5" x14ac:dyDescent="0.25"/>
  <cols>
    <col min="1" max="1" width="70.453125" style="3" customWidth="1"/>
    <col min="2" max="3" width="8.7265625" style="3"/>
    <col min="4" max="4" width="12.54296875" style="130" bestFit="1" customWidth="1"/>
    <col min="5" max="6" width="8.7265625" style="3"/>
    <col min="7" max="7" width="33.81640625" style="3" bestFit="1" customWidth="1"/>
    <col min="8" max="9" width="8.7265625" style="3"/>
    <col min="10" max="10" width="12.54296875" style="3" bestFit="1" customWidth="1"/>
    <col min="11" max="16384" width="8.7265625" style="3"/>
  </cols>
  <sheetData>
    <row r="1" spans="1:12" ht="14" x14ac:dyDescent="0.3">
      <c r="A1" s="2" t="s">
        <v>462</v>
      </c>
    </row>
    <row r="3" spans="1:12" x14ac:dyDescent="0.25">
      <c r="A3" s="200" t="s">
        <v>459</v>
      </c>
      <c r="B3" s="201" t="s">
        <v>460</v>
      </c>
      <c r="C3" s="202" t="s">
        <v>461</v>
      </c>
      <c r="D3" s="201" t="s">
        <v>424</v>
      </c>
      <c r="G3" s="203" t="s">
        <v>463</v>
      </c>
      <c r="H3" s="204" t="s">
        <v>460</v>
      </c>
      <c r="I3" s="204" t="s">
        <v>461</v>
      </c>
      <c r="J3" s="205" t="s">
        <v>424</v>
      </c>
      <c r="L3" s="212" t="s">
        <v>353</v>
      </c>
    </row>
    <row r="4" spans="1:12" x14ac:dyDescent="0.25">
      <c r="A4" s="146" t="s">
        <v>330</v>
      </c>
      <c r="B4" s="169">
        <v>1443.9250694500001</v>
      </c>
      <c r="C4" s="169">
        <v>4187.2003572699996</v>
      </c>
      <c r="D4" s="95">
        <v>-2743.2752878199994</v>
      </c>
      <c r="G4" s="146" t="s">
        <v>80</v>
      </c>
      <c r="H4" s="169">
        <v>512.70477884000002</v>
      </c>
      <c r="I4" s="169">
        <v>2082.5654101800001</v>
      </c>
      <c r="J4" s="95">
        <v>-1569.8606313400001</v>
      </c>
    </row>
    <row r="5" spans="1:12" x14ac:dyDescent="0.25">
      <c r="A5" s="146" t="s">
        <v>599</v>
      </c>
      <c r="B5" s="169">
        <v>0</v>
      </c>
      <c r="C5" s="169">
        <v>1390.18138144</v>
      </c>
      <c r="D5" s="95">
        <v>-1390.18138144</v>
      </c>
      <c r="G5" s="146" t="s">
        <v>67</v>
      </c>
      <c r="H5" s="169">
        <v>384.86286231999998</v>
      </c>
      <c r="I5" s="169">
        <v>1416.87979032</v>
      </c>
      <c r="J5" s="95">
        <v>-1032.016928</v>
      </c>
    </row>
    <row r="6" spans="1:12" x14ac:dyDescent="0.25">
      <c r="A6" s="146" t="s">
        <v>346</v>
      </c>
      <c r="B6" s="169">
        <v>0</v>
      </c>
      <c r="C6" s="169">
        <v>774.15075913999999</v>
      </c>
      <c r="D6" s="95">
        <v>-774.15075913999999</v>
      </c>
      <c r="G6" s="146" t="s">
        <v>73</v>
      </c>
      <c r="H6" s="169">
        <v>1.6934999999999999E-2</v>
      </c>
      <c r="I6" s="169">
        <v>692.73859862999996</v>
      </c>
      <c r="J6" s="95">
        <v>-692.72166362999997</v>
      </c>
    </row>
    <row r="7" spans="1:12" x14ac:dyDescent="0.25">
      <c r="A7" s="146" t="s">
        <v>533</v>
      </c>
      <c r="B7" s="169">
        <v>2.05E-4</v>
      </c>
      <c r="C7" s="169">
        <v>723.05849359000001</v>
      </c>
      <c r="D7" s="95">
        <v>-723.05828858999996</v>
      </c>
      <c r="G7" s="146" t="s">
        <v>185</v>
      </c>
      <c r="H7" s="169">
        <v>30.27235546</v>
      </c>
      <c r="I7" s="169">
        <v>337.23280913000002</v>
      </c>
      <c r="J7" s="95">
        <v>-306.96045366999999</v>
      </c>
    </row>
    <row r="8" spans="1:12" x14ac:dyDescent="0.25">
      <c r="A8" s="146" t="s">
        <v>484</v>
      </c>
      <c r="B8" s="169">
        <v>2.4020237</v>
      </c>
      <c r="C8" s="169">
        <v>645.10703515</v>
      </c>
      <c r="D8" s="95">
        <v>-642.70501145000003</v>
      </c>
      <c r="G8" s="146" t="s">
        <v>219</v>
      </c>
      <c r="H8" s="169">
        <v>46.934144530000005</v>
      </c>
      <c r="I8" s="169">
        <v>286.48518631999997</v>
      </c>
      <c r="J8" s="95">
        <v>-239.55104178999997</v>
      </c>
    </row>
    <row r="9" spans="1:12" x14ac:dyDescent="0.25">
      <c r="A9" s="146" t="s">
        <v>591</v>
      </c>
      <c r="B9" s="169">
        <v>5.0000000000000001E-4</v>
      </c>
      <c r="C9" s="169">
        <v>266.47725624000003</v>
      </c>
      <c r="D9" s="95">
        <v>-266.47675624000004</v>
      </c>
      <c r="G9" s="146" t="s">
        <v>218</v>
      </c>
      <c r="H9" s="169">
        <v>12.17503531</v>
      </c>
      <c r="I9" s="169">
        <v>211.06769930000002</v>
      </c>
      <c r="J9" s="95">
        <v>-198.89266399000002</v>
      </c>
    </row>
    <row r="10" spans="1:12" x14ac:dyDescent="0.25">
      <c r="A10" s="146" t="s">
        <v>471</v>
      </c>
      <c r="B10" s="169">
        <v>172.59219492</v>
      </c>
      <c r="C10" s="169">
        <v>414.53131768000003</v>
      </c>
      <c r="D10" s="95">
        <v>-241.93912276000003</v>
      </c>
      <c r="G10" s="146" t="s">
        <v>123</v>
      </c>
      <c r="H10" s="169">
        <v>71.051672019999998</v>
      </c>
      <c r="I10" s="169">
        <v>244.46832716999998</v>
      </c>
      <c r="J10" s="95">
        <v>-173.41665515</v>
      </c>
    </row>
    <row r="11" spans="1:12" x14ac:dyDescent="0.25">
      <c r="A11" s="146" t="s">
        <v>475</v>
      </c>
      <c r="B11" s="169">
        <v>124.40241374999999</v>
      </c>
      <c r="C11" s="169">
        <v>313.26808722999999</v>
      </c>
      <c r="D11" s="95">
        <v>-188.86567348</v>
      </c>
      <c r="G11" s="146" t="s">
        <v>105</v>
      </c>
      <c r="H11" s="169">
        <v>0.32043212999999998</v>
      </c>
      <c r="I11" s="169">
        <v>173.2619924</v>
      </c>
      <c r="J11" s="95">
        <v>-172.94156027</v>
      </c>
    </row>
    <row r="12" spans="1:12" x14ac:dyDescent="0.25">
      <c r="A12" s="146" t="s">
        <v>481</v>
      </c>
      <c r="B12" s="169">
        <v>62.054175450000002</v>
      </c>
      <c r="C12" s="169">
        <v>164.59617993000001</v>
      </c>
      <c r="D12" s="95">
        <v>-102.54200448</v>
      </c>
      <c r="G12" s="146" t="s">
        <v>210</v>
      </c>
      <c r="H12" s="169">
        <v>1.2924357399999999</v>
      </c>
      <c r="I12" s="169">
        <v>155.35677561000003</v>
      </c>
      <c r="J12" s="95">
        <v>-154.06433987000003</v>
      </c>
    </row>
    <row r="13" spans="1:12" x14ac:dyDescent="0.25">
      <c r="A13" s="146" t="s">
        <v>493</v>
      </c>
      <c r="B13" s="169">
        <v>17.52567728</v>
      </c>
      <c r="C13" s="169">
        <v>109.72670715000001</v>
      </c>
      <c r="D13" s="95">
        <v>-92.201029870000013</v>
      </c>
      <c r="G13" s="146" t="s">
        <v>107</v>
      </c>
      <c r="H13" s="169">
        <v>0.33036904</v>
      </c>
      <c r="I13" s="169">
        <v>112.06426747</v>
      </c>
      <c r="J13" s="95">
        <v>-111.73389843000001</v>
      </c>
    </row>
    <row r="14" spans="1:12" x14ac:dyDescent="0.25">
      <c r="A14" s="146" t="s">
        <v>483</v>
      </c>
      <c r="B14" s="169">
        <v>30.568667480000002</v>
      </c>
      <c r="C14" s="169">
        <v>120.17715967000001</v>
      </c>
      <c r="D14" s="95">
        <v>-89.608492190000007</v>
      </c>
      <c r="G14" s="146" t="s">
        <v>221</v>
      </c>
      <c r="H14" s="169">
        <v>4.4765541900000008</v>
      </c>
      <c r="I14" s="169">
        <v>110.62381442</v>
      </c>
      <c r="J14" s="95">
        <v>-106.14726023</v>
      </c>
    </row>
    <row r="15" spans="1:12" x14ac:dyDescent="0.25">
      <c r="A15" s="146" t="s">
        <v>487</v>
      </c>
      <c r="B15" s="169">
        <v>5.6026438399999998</v>
      </c>
      <c r="C15" s="169">
        <v>80.856362610000005</v>
      </c>
      <c r="D15" s="95">
        <v>-75.253718770000006</v>
      </c>
      <c r="G15" s="146" t="s">
        <v>108</v>
      </c>
      <c r="H15" s="169">
        <v>16.934165699999998</v>
      </c>
      <c r="I15" s="169">
        <v>116.04637581999999</v>
      </c>
      <c r="J15" s="95">
        <v>-99.11221012</v>
      </c>
    </row>
    <row r="16" spans="1:12" x14ac:dyDescent="0.25">
      <c r="A16" s="146" t="s">
        <v>504</v>
      </c>
      <c r="B16" s="169">
        <v>0.81991247999999994</v>
      </c>
      <c r="C16" s="169">
        <v>66.025990590000006</v>
      </c>
      <c r="D16" s="95">
        <v>-65.206078110000007</v>
      </c>
      <c r="G16" s="146" t="s">
        <v>176</v>
      </c>
      <c r="H16" s="169">
        <v>29.21364973</v>
      </c>
      <c r="I16" s="169">
        <v>128.05524402</v>
      </c>
      <c r="J16" s="95">
        <v>-98.841594290000003</v>
      </c>
    </row>
    <row r="17" spans="1:10" x14ac:dyDescent="0.25">
      <c r="A17" s="146" t="s">
        <v>557</v>
      </c>
      <c r="B17" s="169">
        <v>0.02</v>
      </c>
      <c r="C17" s="169">
        <v>52.96053801</v>
      </c>
      <c r="D17" s="95">
        <v>-52.940538009999997</v>
      </c>
      <c r="G17" s="146" t="s">
        <v>251</v>
      </c>
      <c r="H17" s="169">
        <v>12.01393208</v>
      </c>
      <c r="I17" s="169">
        <v>110.69143054000001</v>
      </c>
      <c r="J17" s="95">
        <v>-98.67749846000001</v>
      </c>
    </row>
    <row r="18" spans="1:10" x14ac:dyDescent="0.25">
      <c r="A18" s="146" t="s">
        <v>494</v>
      </c>
      <c r="B18" s="169">
        <v>7.3763785899999998</v>
      </c>
      <c r="C18" s="169">
        <v>54.946769549999999</v>
      </c>
      <c r="D18" s="95">
        <v>-47.570390959999997</v>
      </c>
      <c r="G18" s="146" t="s">
        <v>134</v>
      </c>
      <c r="H18" s="169">
        <v>0.23189762</v>
      </c>
      <c r="I18" s="169">
        <v>95.626239630000001</v>
      </c>
      <c r="J18" s="95">
        <v>-95.394342010000003</v>
      </c>
    </row>
    <row r="19" spans="1:10" x14ac:dyDescent="0.25">
      <c r="A19" s="146" t="s">
        <v>500</v>
      </c>
      <c r="B19" s="169">
        <v>2.9186060299999999</v>
      </c>
      <c r="C19" s="169">
        <v>41.911620679999999</v>
      </c>
      <c r="D19" s="95">
        <v>-38.993014649999999</v>
      </c>
      <c r="G19" s="146" t="s">
        <v>217</v>
      </c>
      <c r="H19" s="169">
        <v>37.925004549999997</v>
      </c>
      <c r="I19" s="169">
        <v>129.56163826</v>
      </c>
      <c r="J19" s="95">
        <v>-91.636633709999998</v>
      </c>
    </row>
    <row r="20" spans="1:10" x14ac:dyDescent="0.25">
      <c r="A20" s="146" t="s">
        <v>536</v>
      </c>
      <c r="B20" s="169">
        <v>0.83546399999999998</v>
      </c>
      <c r="C20" s="169">
        <v>36.031032799999998</v>
      </c>
      <c r="D20" s="95">
        <v>-35.195568799999997</v>
      </c>
      <c r="G20" s="146" t="s">
        <v>190</v>
      </c>
      <c r="H20" s="169">
        <v>10.837553529999999</v>
      </c>
      <c r="I20" s="169">
        <v>92.487184760000005</v>
      </c>
      <c r="J20" s="95">
        <v>-81.649631230000011</v>
      </c>
    </row>
    <row r="21" spans="1:10" x14ac:dyDescent="0.25">
      <c r="A21" s="146" t="s">
        <v>558</v>
      </c>
      <c r="B21" s="169">
        <v>0</v>
      </c>
      <c r="C21" s="169">
        <v>34.780895899999997</v>
      </c>
      <c r="D21" s="95">
        <v>-34.780895899999997</v>
      </c>
      <c r="G21" s="146" t="s">
        <v>33</v>
      </c>
      <c r="H21" s="169">
        <v>22.129977950000001</v>
      </c>
      <c r="I21" s="169">
        <v>100.87967114</v>
      </c>
      <c r="J21" s="95">
        <v>-78.749693190000002</v>
      </c>
    </row>
    <row r="22" spans="1:10" x14ac:dyDescent="0.25">
      <c r="A22" s="146" t="s">
        <v>498</v>
      </c>
      <c r="B22" s="169">
        <v>12.899946949999999</v>
      </c>
      <c r="C22" s="169">
        <v>31.904730260000001</v>
      </c>
      <c r="D22" s="95">
        <v>-19.004783310000001</v>
      </c>
      <c r="G22" s="146" t="s">
        <v>104</v>
      </c>
      <c r="H22" s="169">
        <v>6.7585596900000002</v>
      </c>
      <c r="I22" s="169">
        <v>83.923536920000004</v>
      </c>
      <c r="J22" s="95">
        <v>-77.164977230000005</v>
      </c>
    </row>
    <row r="23" spans="1:10" x14ac:dyDescent="0.25">
      <c r="A23" s="146" t="s">
        <v>526</v>
      </c>
      <c r="B23" s="169">
        <v>1.9599999999999999E-4</v>
      </c>
      <c r="C23" s="169">
        <v>15.562144160000001</v>
      </c>
      <c r="D23" s="95">
        <v>-15.56194816</v>
      </c>
      <c r="G23" s="146" t="s">
        <v>213</v>
      </c>
      <c r="H23" s="169">
        <v>8.1257708799999993</v>
      </c>
      <c r="I23" s="169">
        <v>82.321229959999997</v>
      </c>
      <c r="J23" s="95">
        <v>-74.195459079999992</v>
      </c>
    </row>
    <row r="24" spans="1:10" x14ac:dyDescent="0.25">
      <c r="A24" s="146" t="s">
        <v>333</v>
      </c>
      <c r="B24" s="169">
        <v>5.3137685000000001</v>
      </c>
      <c r="C24" s="169">
        <v>20.829711670000002</v>
      </c>
      <c r="D24" s="95">
        <v>-15.515943170000002</v>
      </c>
      <c r="G24" s="146" t="s">
        <v>239</v>
      </c>
      <c r="H24" s="169">
        <v>0.48415234999999995</v>
      </c>
      <c r="I24" s="169">
        <v>70.219195330000005</v>
      </c>
      <c r="J24" s="95">
        <v>-69.735042980000003</v>
      </c>
    </row>
    <row r="25" spans="1:10" x14ac:dyDescent="0.25">
      <c r="A25" s="146" t="s">
        <v>519</v>
      </c>
      <c r="B25" s="169">
        <v>0.22918201999999999</v>
      </c>
      <c r="C25" s="169">
        <v>14.160155900000001</v>
      </c>
      <c r="D25" s="95">
        <v>-13.930973880000002</v>
      </c>
      <c r="G25" s="146" t="s">
        <v>35</v>
      </c>
      <c r="H25" s="169">
        <v>39.877443030000002</v>
      </c>
      <c r="I25" s="169">
        <v>105.59114367000001</v>
      </c>
      <c r="J25" s="95">
        <v>-65.713700640000013</v>
      </c>
    </row>
    <row r="26" spans="1:10" x14ac:dyDescent="0.25">
      <c r="A26" s="146" t="s">
        <v>492</v>
      </c>
      <c r="B26" s="169">
        <v>5.2637247499999997</v>
      </c>
      <c r="C26" s="169">
        <v>17.54819286</v>
      </c>
      <c r="D26" s="95">
        <v>-12.284468110000001</v>
      </c>
      <c r="G26" s="146" t="s">
        <v>230</v>
      </c>
      <c r="H26" s="169">
        <v>7.5818687000000002</v>
      </c>
      <c r="I26" s="169">
        <v>72.966644770000002</v>
      </c>
      <c r="J26" s="95">
        <v>-65.384776070000001</v>
      </c>
    </row>
    <row r="27" spans="1:10" x14ac:dyDescent="0.25">
      <c r="A27" s="146" t="s">
        <v>559</v>
      </c>
      <c r="B27" s="169">
        <v>5.8070509999999999E-2</v>
      </c>
      <c r="C27" s="169">
        <v>11.106792739999999</v>
      </c>
      <c r="D27" s="95">
        <v>-11.048722229999999</v>
      </c>
      <c r="G27" s="146" t="s">
        <v>135</v>
      </c>
      <c r="H27" s="169">
        <v>0.93612195999999992</v>
      </c>
      <c r="I27" s="169">
        <v>62.305272369999997</v>
      </c>
      <c r="J27" s="95">
        <v>-61.369150409999996</v>
      </c>
    </row>
    <row r="28" spans="1:10" x14ac:dyDescent="0.25">
      <c r="A28" s="146" t="s">
        <v>495</v>
      </c>
      <c r="B28" s="169">
        <v>0.33450128000000001</v>
      </c>
      <c r="C28" s="169">
        <v>10.680054800000001</v>
      </c>
      <c r="D28" s="95">
        <v>-10.345553520000001</v>
      </c>
      <c r="G28" s="146" t="s">
        <v>26</v>
      </c>
      <c r="H28" s="169">
        <v>35.447185020000006</v>
      </c>
      <c r="I28" s="169">
        <v>96.570075829999993</v>
      </c>
      <c r="J28" s="95">
        <v>-61.122890809999987</v>
      </c>
    </row>
    <row r="29" spans="1:10" x14ac:dyDescent="0.25">
      <c r="A29" s="146" t="s">
        <v>516</v>
      </c>
      <c r="B29" s="169">
        <v>0</v>
      </c>
      <c r="C29" s="169">
        <v>10.3366755</v>
      </c>
      <c r="D29" s="95">
        <v>-10.3366755</v>
      </c>
      <c r="G29" s="146" t="s">
        <v>205</v>
      </c>
      <c r="H29" s="169">
        <v>1.3956634800000001</v>
      </c>
      <c r="I29" s="169">
        <v>61.360855399999998</v>
      </c>
      <c r="J29" s="95">
        <v>-59.965191919999995</v>
      </c>
    </row>
    <row r="30" spans="1:10" x14ac:dyDescent="0.25">
      <c r="A30" s="146" t="s">
        <v>490</v>
      </c>
      <c r="B30" s="169">
        <v>10.385519480000001</v>
      </c>
      <c r="C30" s="169">
        <v>19.26226071</v>
      </c>
      <c r="D30" s="95">
        <v>-8.8767412299999986</v>
      </c>
      <c r="G30" s="146" t="s">
        <v>109</v>
      </c>
      <c r="H30" s="169">
        <v>2.31776692</v>
      </c>
      <c r="I30" s="169">
        <v>62.067127499999998</v>
      </c>
      <c r="J30" s="95">
        <v>-59.749360580000001</v>
      </c>
    </row>
    <row r="31" spans="1:10" x14ac:dyDescent="0.25">
      <c r="A31" s="146" t="s">
        <v>560</v>
      </c>
      <c r="B31" s="169">
        <v>0</v>
      </c>
      <c r="C31" s="169">
        <v>8.1977812500000002</v>
      </c>
      <c r="D31" s="95">
        <v>-8.1977812500000002</v>
      </c>
      <c r="G31" s="146" t="s">
        <v>160</v>
      </c>
      <c r="H31" s="169">
        <v>5.4280227999999999</v>
      </c>
      <c r="I31" s="169">
        <v>64.145710320000006</v>
      </c>
      <c r="J31" s="95">
        <v>-58.717687520000005</v>
      </c>
    </row>
    <row r="32" spans="1:10" x14ac:dyDescent="0.25">
      <c r="A32" s="146" t="s">
        <v>529</v>
      </c>
      <c r="B32" s="169">
        <v>0.15370588000000002</v>
      </c>
      <c r="C32" s="169">
        <v>7.8473462999999999</v>
      </c>
      <c r="D32" s="95">
        <v>-7.6936404199999995</v>
      </c>
      <c r="G32" s="146" t="s">
        <v>215</v>
      </c>
      <c r="H32" s="169">
        <v>2.7320145400000002</v>
      </c>
      <c r="I32" s="169">
        <v>61.132586840000002</v>
      </c>
      <c r="J32" s="95">
        <v>-58.4005723</v>
      </c>
    </row>
    <row r="33" spans="1:10" x14ac:dyDescent="0.25">
      <c r="A33" s="146" t="s">
        <v>527</v>
      </c>
      <c r="B33" s="169">
        <v>0.23698598999999998</v>
      </c>
      <c r="C33" s="169">
        <v>7.6411100699999999</v>
      </c>
      <c r="D33" s="95">
        <v>-7.4041240799999999</v>
      </c>
      <c r="G33" s="146" t="s">
        <v>212</v>
      </c>
      <c r="H33" s="169">
        <v>7.6866169699999993</v>
      </c>
      <c r="I33" s="169">
        <v>64.831507720000005</v>
      </c>
      <c r="J33" s="95">
        <v>-57.144890750000002</v>
      </c>
    </row>
    <row r="34" spans="1:10" x14ac:dyDescent="0.25">
      <c r="A34" s="146" t="s">
        <v>505</v>
      </c>
      <c r="B34" s="169">
        <v>0.13271025</v>
      </c>
      <c r="C34" s="169">
        <v>6.6349408899999993</v>
      </c>
      <c r="D34" s="95">
        <v>-6.5022306399999996</v>
      </c>
      <c r="G34" s="146" t="s">
        <v>88</v>
      </c>
      <c r="H34" s="169">
        <v>5.3858050000000005E-2</v>
      </c>
      <c r="I34" s="169">
        <v>56.422382859999999</v>
      </c>
      <c r="J34" s="95">
        <v>-56.368524809999997</v>
      </c>
    </row>
    <row r="35" spans="1:10" x14ac:dyDescent="0.25">
      <c r="A35" s="146" t="s">
        <v>517</v>
      </c>
      <c r="B35" s="169">
        <v>2.89528644</v>
      </c>
      <c r="C35" s="169">
        <v>9.2084885800000009</v>
      </c>
      <c r="D35" s="95">
        <v>-6.3132021400000014</v>
      </c>
      <c r="G35" s="146" t="s">
        <v>20</v>
      </c>
      <c r="H35" s="169">
        <v>33.111176100000002</v>
      </c>
      <c r="I35" s="169">
        <v>89.272979059999997</v>
      </c>
      <c r="J35" s="95">
        <v>-56.161802959999996</v>
      </c>
    </row>
    <row r="36" spans="1:10" x14ac:dyDescent="0.25">
      <c r="A36" s="146" t="s">
        <v>491</v>
      </c>
      <c r="B36" s="169">
        <v>13.318418880000001</v>
      </c>
      <c r="C36" s="169">
        <v>19.324964820000002</v>
      </c>
      <c r="D36" s="95">
        <v>-6.0065459400000005</v>
      </c>
      <c r="G36" s="146" t="s">
        <v>169</v>
      </c>
      <c r="H36" s="169">
        <v>11.563843539999999</v>
      </c>
      <c r="I36" s="169">
        <v>66.712193650000003</v>
      </c>
      <c r="J36" s="95">
        <v>-55.148350110000003</v>
      </c>
    </row>
    <row r="37" spans="1:10" x14ac:dyDescent="0.25">
      <c r="A37" s="146" t="s">
        <v>539</v>
      </c>
      <c r="B37" s="169">
        <v>0.27362700000000001</v>
      </c>
      <c r="C37" s="169">
        <v>4.6424716999999998</v>
      </c>
      <c r="D37" s="95">
        <v>-4.3688446999999995</v>
      </c>
      <c r="G37" s="146" t="s">
        <v>179</v>
      </c>
      <c r="H37" s="169">
        <v>3.0915107799999997</v>
      </c>
      <c r="I37" s="169">
        <v>57.896537409999993</v>
      </c>
      <c r="J37" s="95">
        <v>-54.805026629999993</v>
      </c>
    </row>
    <row r="38" spans="1:10" x14ac:dyDescent="0.25">
      <c r="A38" s="146" t="s">
        <v>555</v>
      </c>
      <c r="B38" s="169">
        <v>0</v>
      </c>
      <c r="C38" s="169">
        <v>4.2035413300000002</v>
      </c>
      <c r="D38" s="95">
        <v>-4.2035413300000002</v>
      </c>
      <c r="G38" s="146" t="s">
        <v>197</v>
      </c>
      <c r="H38" s="169">
        <v>10.794140539999999</v>
      </c>
      <c r="I38" s="169">
        <v>64.940551709999994</v>
      </c>
      <c r="J38" s="95">
        <v>-54.146411169999993</v>
      </c>
    </row>
    <row r="39" spans="1:10" x14ac:dyDescent="0.25">
      <c r="A39" s="146" t="s">
        <v>534</v>
      </c>
      <c r="B39" s="169">
        <v>0</v>
      </c>
      <c r="C39" s="169">
        <v>3.1262345899999997</v>
      </c>
      <c r="D39" s="95">
        <v>-3.1262345899999997</v>
      </c>
      <c r="G39" s="146" t="s">
        <v>196</v>
      </c>
      <c r="H39" s="169">
        <v>2.2411732999999998</v>
      </c>
      <c r="I39" s="169">
        <v>55.702010789999996</v>
      </c>
      <c r="J39" s="95">
        <v>-53.460837489999996</v>
      </c>
    </row>
    <row r="40" spans="1:10" x14ac:dyDescent="0.25">
      <c r="A40" s="146" t="s">
        <v>336</v>
      </c>
      <c r="B40" s="169">
        <v>1.2589164099999999</v>
      </c>
      <c r="C40" s="169">
        <v>4.2984570700000004</v>
      </c>
      <c r="D40" s="95">
        <v>-3.0395406600000006</v>
      </c>
      <c r="G40" s="146" t="s">
        <v>241</v>
      </c>
      <c r="H40" s="169">
        <v>2.7343684700000002</v>
      </c>
      <c r="I40" s="169">
        <v>56.080800789999998</v>
      </c>
      <c r="J40" s="95">
        <v>-53.346432319999998</v>
      </c>
    </row>
    <row r="41" spans="1:10" x14ac:dyDescent="0.25">
      <c r="A41" s="146" t="s">
        <v>540</v>
      </c>
      <c r="B41" s="169">
        <v>4.9000000000000002E-2</v>
      </c>
      <c r="C41" s="169">
        <v>3.0440164599999999</v>
      </c>
      <c r="D41" s="95">
        <v>-2.99501646</v>
      </c>
      <c r="G41" s="146" t="s">
        <v>236</v>
      </c>
      <c r="H41" s="169">
        <v>4.7499839999999995E-2</v>
      </c>
      <c r="I41" s="169">
        <v>52.920535659999999</v>
      </c>
      <c r="J41" s="95">
        <v>-52.873035819999998</v>
      </c>
    </row>
    <row r="42" spans="1:10" x14ac:dyDescent="0.25">
      <c r="A42" s="146" t="s">
        <v>503</v>
      </c>
      <c r="B42" s="169">
        <v>3.0541037900000001</v>
      </c>
      <c r="C42" s="169">
        <v>5.9319048499999996</v>
      </c>
      <c r="D42" s="95">
        <v>-2.8778010599999995</v>
      </c>
      <c r="G42" s="146" t="s">
        <v>39</v>
      </c>
      <c r="H42" s="169">
        <v>2.4125000000000001E-2</v>
      </c>
      <c r="I42" s="169">
        <v>51.761099739999999</v>
      </c>
      <c r="J42" s="95">
        <v>-51.736974740000001</v>
      </c>
    </row>
    <row r="43" spans="1:10" x14ac:dyDescent="0.25">
      <c r="A43" s="146" t="s">
        <v>530</v>
      </c>
      <c r="B43" s="169">
        <v>0.40378534999999999</v>
      </c>
      <c r="C43" s="169">
        <v>2.9138300499999996</v>
      </c>
      <c r="D43" s="95">
        <v>-2.5100446999999995</v>
      </c>
      <c r="G43" s="146" t="s">
        <v>98</v>
      </c>
      <c r="H43" s="169">
        <v>18.146562360000001</v>
      </c>
      <c r="I43" s="169">
        <v>65.056626539999996</v>
      </c>
      <c r="J43" s="95">
        <v>-46.910064179999992</v>
      </c>
    </row>
    <row r="44" spans="1:10" x14ac:dyDescent="0.25">
      <c r="A44" s="146" t="s">
        <v>512</v>
      </c>
      <c r="B44" s="169">
        <v>0</v>
      </c>
      <c r="C44" s="169">
        <v>1.9900537899999999</v>
      </c>
      <c r="D44" s="95">
        <v>-1.9900537899999999</v>
      </c>
      <c r="G44" s="146" t="s">
        <v>211</v>
      </c>
      <c r="H44" s="169">
        <v>6.3319874</v>
      </c>
      <c r="I44" s="169">
        <v>52.782279009999996</v>
      </c>
      <c r="J44" s="95">
        <v>-46.450291609999994</v>
      </c>
    </row>
    <row r="45" spans="1:10" x14ac:dyDescent="0.25">
      <c r="A45" s="146" t="s">
        <v>564</v>
      </c>
      <c r="B45" s="169">
        <v>1.343744</v>
      </c>
      <c r="C45" s="169">
        <v>3.2837158199999998</v>
      </c>
      <c r="D45" s="95">
        <v>-1.9399718199999998</v>
      </c>
      <c r="G45" s="146" t="s">
        <v>13</v>
      </c>
      <c r="H45" s="169">
        <v>4.0000000000000003E-5</v>
      </c>
      <c r="I45" s="169">
        <v>45.75294762</v>
      </c>
      <c r="J45" s="95">
        <v>-45.752907620000002</v>
      </c>
    </row>
    <row r="46" spans="1:10" x14ac:dyDescent="0.25">
      <c r="A46" s="146" t="s">
        <v>344</v>
      </c>
      <c r="B46" s="169">
        <v>0</v>
      </c>
      <c r="C46" s="169">
        <v>1.86138037</v>
      </c>
      <c r="D46" s="95">
        <v>-1.86138037</v>
      </c>
      <c r="G46" s="146" t="s">
        <v>143</v>
      </c>
      <c r="H46" s="169">
        <v>2.6170129200000001</v>
      </c>
      <c r="I46" s="169">
        <v>47.98139063</v>
      </c>
      <c r="J46" s="95">
        <v>-45.364377709999999</v>
      </c>
    </row>
    <row r="47" spans="1:10" x14ac:dyDescent="0.25">
      <c r="A47" s="146" t="s">
        <v>570</v>
      </c>
      <c r="B47" s="169">
        <v>0</v>
      </c>
      <c r="C47" s="169">
        <v>1.84813585</v>
      </c>
      <c r="D47" s="95">
        <v>-1.84813585</v>
      </c>
      <c r="G47" s="146" t="s">
        <v>204</v>
      </c>
      <c r="H47" s="169">
        <v>0.50919071999999999</v>
      </c>
      <c r="I47" s="169">
        <v>39.475971250000001</v>
      </c>
      <c r="J47" s="95">
        <v>-38.966780530000001</v>
      </c>
    </row>
    <row r="48" spans="1:10" x14ac:dyDescent="0.25">
      <c r="A48" s="146" t="s">
        <v>541</v>
      </c>
      <c r="B48" s="169">
        <v>0</v>
      </c>
      <c r="C48" s="169">
        <v>1.5851440400000001</v>
      </c>
      <c r="D48" s="95">
        <v>-1.5851440400000001</v>
      </c>
      <c r="G48" s="146" t="s">
        <v>148</v>
      </c>
      <c r="H48" s="169">
        <v>0.66086595999999997</v>
      </c>
      <c r="I48" s="169">
        <v>39.183334850000001</v>
      </c>
      <c r="J48" s="95">
        <v>-38.522468889999999</v>
      </c>
    </row>
    <row r="49" spans="1:10" x14ac:dyDescent="0.25">
      <c r="A49" s="146" t="s">
        <v>561</v>
      </c>
      <c r="B49" s="169">
        <v>3.7967542400000003</v>
      </c>
      <c r="C49" s="169">
        <v>5.30574631</v>
      </c>
      <c r="D49" s="95">
        <v>-1.5089920699999997</v>
      </c>
      <c r="G49" s="146" t="s">
        <v>233</v>
      </c>
      <c r="H49" s="169">
        <v>0.33098640999999995</v>
      </c>
      <c r="I49" s="169">
        <v>38.629217329999996</v>
      </c>
      <c r="J49" s="95">
        <v>-38.298230919999995</v>
      </c>
    </row>
    <row r="50" spans="1:10" x14ac:dyDescent="0.25">
      <c r="A50" s="146" t="s">
        <v>342</v>
      </c>
      <c r="B50" s="169">
        <v>0</v>
      </c>
      <c r="C50" s="169">
        <v>1.4633499399999998</v>
      </c>
      <c r="D50" s="95">
        <v>-1.4633499399999998</v>
      </c>
      <c r="G50" s="146" t="s">
        <v>257</v>
      </c>
      <c r="H50" s="169">
        <v>1.5960765299999999</v>
      </c>
      <c r="I50" s="169">
        <v>39.86568115</v>
      </c>
      <c r="J50" s="95">
        <v>-38.269604620000003</v>
      </c>
    </row>
    <row r="51" spans="1:10" x14ac:dyDescent="0.25">
      <c r="A51" s="146" t="s">
        <v>497</v>
      </c>
      <c r="B51" s="169">
        <v>5.3419000000000001E-2</v>
      </c>
      <c r="C51" s="169">
        <v>0.99595387999999996</v>
      </c>
      <c r="D51" s="95">
        <v>-0.94253487999999996</v>
      </c>
      <c r="G51" s="146" t="s">
        <v>243</v>
      </c>
      <c r="H51" s="169">
        <v>4.8056230300000005</v>
      </c>
      <c r="I51" s="169">
        <v>42.528164200000006</v>
      </c>
      <c r="J51" s="95">
        <v>-37.722541170000007</v>
      </c>
    </row>
    <row r="52" spans="1:10" x14ac:dyDescent="0.25">
      <c r="A52" s="146" t="s">
        <v>537</v>
      </c>
      <c r="B52" s="169">
        <v>8.2740899999999996E-3</v>
      </c>
      <c r="C52" s="169">
        <v>0.93741607999999998</v>
      </c>
      <c r="D52" s="95">
        <v>-0.92914198999999997</v>
      </c>
      <c r="G52" s="146" t="s">
        <v>232</v>
      </c>
      <c r="H52" s="169">
        <v>0.11307555</v>
      </c>
      <c r="I52" s="169">
        <v>37.601127909999995</v>
      </c>
      <c r="J52" s="95">
        <v>-37.488052359999998</v>
      </c>
    </row>
    <row r="53" spans="1:10" x14ac:dyDescent="0.25">
      <c r="A53" s="146" t="s">
        <v>568</v>
      </c>
      <c r="B53" s="169">
        <v>1.3183E-2</v>
      </c>
      <c r="C53" s="169">
        <v>0.90017654000000003</v>
      </c>
      <c r="D53" s="95">
        <v>-0.88699353999999997</v>
      </c>
      <c r="G53" s="146" t="s">
        <v>181</v>
      </c>
      <c r="H53" s="169">
        <v>0.12985438999999999</v>
      </c>
      <c r="I53" s="169">
        <v>34.069734500000003</v>
      </c>
      <c r="J53" s="95">
        <v>-33.939880110000004</v>
      </c>
    </row>
    <row r="54" spans="1:10" x14ac:dyDescent="0.25">
      <c r="A54" s="146" t="s">
        <v>347</v>
      </c>
      <c r="B54" s="169">
        <v>0</v>
      </c>
      <c r="C54" s="169">
        <v>0.63041110999999994</v>
      </c>
      <c r="D54" s="95">
        <v>-0.63041110999999994</v>
      </c>
      <c r="G54" s="146" t="s">
        <v>36</v>
      </c>
      <c r="H54" s="169">
        <v>0.77409282999999995</v>
      </c>
      <c r="I54" s="169">
        <v>33.54206937</v>
      </c>
      <c r="J54" s="95">
        <v>-32.767976539999999</v>
      </c>
    </row>
    <row r="55" spans="1:10" x14ac:dyDescent="0.25">
      <c r="A55" s="146" t="s">
        <v>577</v>
      </c>
      <c r="B55" s="169">
        <v>6.0000000000000002E-5</v>
      </c>
      <c r="C55" s="169">
        <v>0.54759347000000003</v>
      </c>
      <c r="D55" s="95">
        <v>-0.54753347000000008</v>
      </c>
      <c r="G55" s="146" t="s">
        <v>149</v>
      </c>
      <c r="H55" s="169">
        <v>3.3790174300000002</v>
      </c>
      <c r="I55" s="169">
        <v>36.008416450000006</v>
      </c>
      <c r="J55" s="95">
        <v>-32.629399020000008</v>
      </c>
    </row>
    <row r="56" spans="1:10" x14ac:dyDescent="0.25">
      <c r="A56" s="146" t="s">
        <v>571</v>
      </c>
      <c r="B56" s="169">
        <v>0</v>
      </c>
      <c r="C56" s="169">
        <v>0.51032160999999998</v>
      </c>
      <c r="D56" s="95">
        <v>-0.51032160999999998</v>
      </c>
      <c r="G56" s="146" t="s">
        <v>5</v>
      </c>
      <c r="H56" s="169">
        <v>4.5146839999999994E-2</v>
      </c>
      <c r="I56" s="169">
        <v>32.186732159999998</v>
      </c>
      <c r="J56" s="95">
        <v>-32.141585319999997</v>
      </c>
    </row>
    <row r="57" spans="1:10" x14ac:dyDescent="0.25">
      <c r="A57" s="146" t="s">
        <v>562</v>
      </c>
      <c r="B57" s="169">
        <v>0</v>
      </c>
      <c r="C57" s="169">
        <v>0.40300860999999999</v>
      </c>
      <c r="D57" s="95">
        <v>-0.40300860999999999</v>
      </c>
      <c r="G57" s="146" t="s">
        <v>27</v>
      </c>
      <c r="H57" s="169">
        <v>0.53913800000000001</v>
      </c>
      <c r="I57" s="169">
        <v>32.439026730000002</v>
      </c>
      <c r="J57" s="95">
        <v>-31.899888730000001</v>
      </c>
    </row>
    <row r="58" spans="1:10" x14ac:dyDescent="0.25">
      <c r="A58" s="146" t="s">
        <v>579</v>
      </c>
      <c r="B58" s="169">
        <v>0</v>
      </c>
      <c r="C58" s="169">
        <v>0.36591424</v>
      </c>
      <c r="D58" s="95">
        <v>-0.36591424</v>
      </c>
      <c r="G58" s="146" t="s">
        <v>142</v>
      </c>
      <c r="H58" s="169">
        <v>0.42731709999999995</v>
      </c>
      <c r="I58" s="169">
        <v>30.674110840000001</v>
      </c>
      <c r="J58" s="95">
        <v>-30.246793740000001</v>
      </c>
    </row>
    <row r="59" spans="1:10" x14ac:dyDescent="0.25">
      <c r="A59" s="146" t="s">
        <v>593</v>
      </c>
      <c r="B59" s="169">
        <v>8.4744E-2</v>
      </c>
      <c r="C59" s="169">
        <v>0.32351455000000001</v>
      </c>
      <c r="D59" s="95">
        <v>-0.23877055000000003</v>
      </c>
      <c r="G59" s="146" t="s">
        <v>198</v>
      </c>
      <c r="H59" s="169">
        <v>3.0887605499999999</v>
      </c>
      <c r="I59" s="169">
        <v>33.111544960000003</v>
      </c>
      <c r="J59" s="95">
        <v>-30.022784410000003</v>
      </c>
    </row>
    <row r="60" spans="1:10" x14ac:dyDescent="0.25">
      <c r="A60" s="146" t="s">
        <v>575</v>
      </c>
      <c r="B60" s="169">
        <v>0</v>
      </c>
      <c r="C60" s="169">
        <v>0.20567786999999998</v>
      </c>
      <c r="D60" s="95">
        <v>-0.20567786999999998</v>
      </c>
      <c r="G60" s="146" t="s">
        <v>201</v>
      </c>
      <c r="H60" s="169">
        <v>1.2199316299999998</v>
      </c>
      <c r="I60" s="169">
        <v>30.586255690000002</v>
      </c>
      <c r="J60" s="95">
        <v>-29.36632406</v>
      </c>
    </row>
    <row r="61" spans="1:10" x14ac:dyDescent="0.25">
      <c r="A61" s="146" t="s">
        <v>609</v>
      </c>
      <c r="B61" s="169">
        <v>0</v>
      </c>
      <c r="C61" s="169">
        <v>0.1809907</v>
      </c>
      <c r="D61" s="95">
        <v>-0.1809907</v>
      </c>
      <c r="G61" s="146" t="s">
        <v>234</v>
      </c>
      <c r="H61" s="169">
        <v>1.715773E-2</v>
      </c>
      <c r="I61" s="169">
        <v>29.219100649999998</v>
      </c>
      <c r="J61" s="95">
        <v>-29.201942919999997</v>
      </c>
    </row>
    <row r="62" spans="1:10" x14ac:dyDescent="0.25">
      <c r="A62" s="146" t="s">
        <v>584</v>
      </c>
      <c r="B62" s="169">
        <v>0</v>
      </c>
      <c r="C62" s="169">
        <v>0.15634212</v>
      </c>
      <c r="D62" s="95">
        <v>-0.15634212</v>
      </c>
      <c r="G62" s="146" t="s">
        <v>103</v>
      </c>
      <c r="H62" s="169">
        <v>0.3575682</v>
      </c>
      <c r="I62" s="169">
        <v>29.14055016</v>
      </c>
      <c r="J62" s="95">
        <v>-28.782981960000001</v>
      </c>
    </row>
    <row r="63" spans="1:10" x14ac:dyDescent="0.25">
      <c r="A63" s="146" t="s">
        <v>595</v>
      </c>
      <c r="B63" s="169">
        <v>0</v>
      </c>
      <c r="C63" s="169">
        <v>0.14345785</v>
      </c>
      <c r="D63" s="95">
        <v>-0.14345785</v>
      </c>
      <c r="G63" s="146" t="s">
        <v>132</v>
      </c>
      <c r="H63" s="169">
        <v>7.2674370000000002E-2</v>
      </c>
      <c r="I63" s="169">
        <v>27.062304399999999</v>
      </c>
      <c r="J63" s="95">
        <v>-26.989630029999997</v>
      </c>
    </row>
    <row r="64" spans="1:10" x14ac:dyDescent="0.25">
      <c r="A64" s="146" t="s">
        <v>572</v>
      </c>
      <c r="B64" s="169">
        <v>0</v>
      </c>
      <c r="C64" s="169">
        <v>0.14185549</v>
      </c>
      <c r="D64" s="95">
        <v>-0.14185549</v>
      </c>
      <c r="G64" s="146" t="s">
        <v>173</v>
      </c>
      <c r="H64" s="169">
        <v>0.63559906999999993</v>
      </c>
      <c r="I64" s="169">
        <v>27.474786590000001</v>
      </c>
      <c r="J64" s="95">
        <v>-26.839187519999999</v>
      </c>
    </row>
    <row r="65" spans="1:10" x14ac:dyDescent="0.25">
      <c r="A65" s="146" t="s">
        <v>553</v>
      </c>
      <c r="B65" s="169">
        <v>5.9629190000000006E-2</v>
      </c>
      <c r="C65" s="169">
        <v>0.18232120000000002</v>
      </c>
      <c r="D65" s="95">
        <v>-0.12269201000000002</v>
      </c>
      <c r="G65" s="146" t="s">
        <v>25</v>
      </c>
      <c r="H65" s="169">
        <v>1.7284189999999998E-2</v>
      </c>
      <c r="I65" s="169">
        <v>26.16313589</v>
      </c>
      <c r="J65" s="95">
        <v>-26.145851699999998</v>
      </c>
    </row>
    <row r="66" spans="1:10" x14ac:dyDescent="0.25">
      <c r="A66" s="146" t="s">
        <v>546</v>
      </c>
      <c r="B66" s="169">
        <v>0</v>
      </c>
      <c r="C66" s="169">
        <v>0.11829681</v>
      </c>
      <c r="D66" s="95">
        <v>-0.11829681</v>
      </c>
      <c r="G66" s="146" t="s">
        <v>223</v>
      </c>
      <c r="H66" s="169">
        <v>1.2088267399999999</v>
      </c>
      <c r="I66" s="169">
        <v>26.776155149999997</v>
      </c>
      <c r="J66" s="95">
        <v>-25.567328409999998</v>
      </c>
    </row>
    <row r="67" spans="1:10" x14ac:dyDescent="0.25">
      <c r="A67" s="146" t="s">
        <v>551</v>
      </c>
      <c r="B67" s="169">
        <v>0</v>
      </c>
      <c r="C67" s="169">
        <v>0.11674505</v>
      </c>
      <c r="D67" s="95">
        <v>-0.11674505</v>
      </c>
      <c r="G67" s="146" t="s">
        <v>155</v>
      </c>
      <c r="H67" s="169">
        <v>6.3532982999999996</v>
      </c>
      <c r="I67" s="169">
        <v>31.91963522</v>
      </c>
      <c r="J67" s="95">
        <v>-25.566336920000001</v>
      </c>
    </row>
    <row r="68" spans="1:10" x14ac:dyDescent="0.25">
      <c r="A68" s="146" t="s">
        <v>563</v>
      </c>
      <c r="B68" s="169">
        <v>0</v>
      </c>
      <c r="C68" s="169">
        <v>0.11587072</v>
      </c>
      <c r="D68" s="95">
        <v>-0.11587072</v>
      </c>
      <c r="G68" s="146" t="s">
        <v>252</v>
      </c>
      <c r="H68" s="169">
        <v>0.17594328000000001</v>
      </c>
      <c r="I68" s="169">
        <v>25.671105090000001</v>
      </c>
      <c r="J68" s="95">
        <v>-25.495161810000003</v>
      </c>
    </row>
    <row r="69" spans="1:10" x14ac:dyDescent="0.25">
      <c r="A69" s="146" t="s">
        <v>565</v>
      </c>
      <c r="B69" s="169">
        <v>0</v>
      </c>
      <c r="C69" s="169">
        <v>0.10709964</v>
      </c>
      <c r="D69" s="95">
        <v>-0.10709964</v>
      </c>
      <c r="G69" s="146" t="s">
        <v>16</v>
      </c>
      <c r="H69" s="169">
        <v>6.2199839999999999E-2</v>
      </c>
      <c r="I69" s="169">
        <v>25.473178770000001</v>
      </c>
      <c r="J69" s="95">
        <v>-25.410978929999999</v>
      </c>
    </row>
    <row r="70" spans="1:10" x14ac:dyDescent="0.25">
      <c r="A70" s="146" t="s">
        <v>547</v>
      </c>
      <c r="B70" s="169">
        <v>0</v>
      </c>
      <c r="C70" s="169">
        <v>8.9167559999999993E-2</v>
      </c>
      <c r="D70" s="95">
        <v>-8.9167559999999993E-2</v>
      </c>
      <c r="G70" s="146" t="s">
        <v>171</v>
      </c>
      <c r="H70" s="169">
        <v>0.17191910999999999</v>
      </c>
      <c r="I70" s="169">
        <v>25.41032388</v>
      </c>
      <c r="J70" s="95">
        <v>-25.238404769999999</v>
      </c>
    </row>
    <row r="71" spans="1:10" x14ac:dyDescent="0.25">
      <c r="A71" s="146" t="s">
        <v>574</v>
      </c>
      <c r="B71" s="169">
        <v>0</v>
      </c>
      <c r="C71" s="169">
        <v>5.6486589999999996E-2</v>
      </c>
      <c r="D71" s="95">
        <v>-5.6486589999999996E-2</v>
      </c>
      <c r="G71" s="146" t="s">
        <v>129</v>
      </c>
      <c r="H71" s="169">
        <v>72.588464760000008</v>
      </c>
      <c r="I71" s="169">
        <v>97.54742675</v>
      </c>
      <c r="J71" s="95">
        <v>-24.958961989999992</v>
      </c>
    </row>
    <row r="72" spans="1:10" x14ac:dyDescent="0.25">
      <c r="A72" s="146" t="s">
        <v>345</v>
      </c>
      <c r="B72" s="169">
        <v>0</v>
      </c>
      <c r="C72" s="169">
        <v>4.4007120000000004E-2</v>
      </c>
      <c r="D72" s="95">
        <v>-4.4007120000000004E-2</v>
      </c>
      <c r="G72" s="146" t="s">
        <v>172</v>
      </c>
      <c r="H72" s="169">
        <v>1.2580876200000002</v>
      </c>
      <c r="I72" s="169">
        <v>26.19950635</v>
      </c>
      <c r="J72" s="95">
        <v>-24.941418729999999</v>
      </c>
    </row>
    <row r="73" spans="1:10" x14ac:dyDescent="0.25">
      <c r="A73" s="146" t="s">
        <v>580</v>
      </c>
      <c r="B73" s="169">
        <v>0</v>
      </c>
      <c r="C73" s="169">
        <v>3.1432750000000002E-2</v>
      </c>
      <c r="D73" s="95">
        <v>-3.1432750000000002E-2</v>
      </c>
      <c r="G73" s="146" t="s">
        <v>220</v>
      </c>
      <c r="H73" s="169">
        <v>9.8113573800000005</v>
      </c>
      <c r="I73" s="169">
        <v>34.628730900000001</v>
      </c>
      <c r="J73" s="95">
        <v>-24.81737352</v>
      </c>
    </row>
    <row r="74" spans="1:10" x14ac:dyDescent="0.25">
      <c r="A74" s="146" t="s">
        <v>581</v>
      </c>
      <c r="B74" s="169">
        <v>0</v>
      </c>
      <c r="C74" s="169">
        <v>3.044502E-2</v>
      </c>
      <c r="D74" s="95">
        <v>-3.044502E-2</v>
      </c>
      <c r="G74" s="146" t="s">
        <v>207</v>
      </c>
      <c r="H74" s="169">
        <v>0.70228621999999996</v>
      </c>
      <c r="I74" s="169">
        <v>24.790806109999998</v>
      </c>
      <c r="J74" s="95">
        <v>-24.088519889999997</v>
      </c>
    </row>
    <row r="75" spans="1:10" x14ac:dyDescent="0.25">
      <c r="A75" s="146" t="s">
        <v>589</v>
      </c>
      <c r="B75" s="169">
        <v>0</v>
      </c>
      <c r="C75" s="169">
        <v>2.9875840000000001E-2</v>
      </c>
      <c r="D75" s="95">
        <v>-2.9875840000000001E-2</v>
      </c>
      <c r="G75" s="146" t="s">
        <v>235</v>
      </c>
      <c r="H75" s="169">
        <v>0.11870682</v>
      </c>
      <c r="I75" s="169">
        <v>23.865863510000001</v>
      </c>
      <c r="J75" s="95">
        <v>-23.747156690000001</v>
      </c>
    </row>
    <row r="76" spans="1:10" x14ac:dyDescent="0.25">
      <c r="A76" s="146" t="s">
        <v>610</v>
      </c>
      <c r="B76" s="169">
        <v>0</v>
      </c>
      <c r="C76" s="169">
        <v>2.9395299999999999E-2</v>
      </c>
      <c r="D76" s="95">
        <v>-2.9395299999999999E-2</v>
      </c>
      <c r="G76" s="146" t="s">
        <v>22</v>
      </c>
      <c r="H76" s="169">
        <v>0.19125845999999999</v>
      </c>
      <c r="I76" s="169">
        <v>23.685326940000003</v>
      </c>
      <c r="J76" s="95">
        <v>-23.494068480000003</v>
      </c>
    </row>
    <row r="77" spans="1:10" x14ac:dyDescent="0.25">
      <c r="A77" s="146" t="s">
        <v>583</v>
      </c>
      <c r="B77" s="169">
        <v>0</v>
      </c>
      <c r="C77" s="169">
        <v>2.644109E-2</v>
      </c>
      <c r="D77" s="95">
        <v>-2.644109E-2</v>
      </c>
      <c r="G77" s="146" t="s">
        <v>195</v>
      </c>
      <c r="H77" s="169">
        <v>3.6951668399999997</v>
      </c>
      <c r="I77" s="169">
        <v>27.09469391</v>
      </c>
      <c r="J77" s="95">
        <v>-23.399527070000001</v>
      </c>
    </row>
    <row r="78" spans="1:10" x14ac:dyDescent="0.25">
      <c r="A78" s="146" t="s">
        <v>611</v>
      </c>
      <c r="B78" s="169">
        <v>0</v>
      </c>
      <c r="C78" s="169">
        <v>2.6159689999999999E-2</v>
      </c>
      <c r="D78" s="95">
        <v>-2.6159689999999999E-2</v>
      </c>
      <c r="G78" s="146" t="s">
        <v>199</v>
      </c>
      <c r="H78" s="169">
        <v>0.90158654000000005</v>
      </c>
      <c r="I78" s="169">
        <v>24.05941803</v>
      </c>
      <c r="J78" s="95">
        <v>-23.15783149</v>
      </c>
    </row>
    <row r="79" spans="1:10" x14ac:dyDescent="0.25">
      <c r="A79" s="146" t="s">
        <v>612</v>
      </c>
      <c r="B79" s="169">
        <v>0</v>
      </c>
      <c r="C79" s="169">
        <v>2.5654639999999999E-2</v>
      </c>
      <c r="D79" s="95">
        <v>-2.5654639999999999E-2</v>
      </c>
      <c r="G79" s="146" t="s">
        <v>30</v>
      </c>
      <c r="H79" s="169">
        <v>7.5773900000000007E-3</v>
      </c>
      <c r="I79" s="169">
        <v>22.850806640000002</v>
      </c>
      <c r="J79" s="95">
        <v>-22.84322925</v>
      </c>
    </row>
    <row r="80" spans="1:10" x14ac:dyDescent="0.25">
      <c r="A80" s="146" t="s">
        <v>339</v>
      </c>
      <c r="B80" s="169">
        <v>0</v>
      </c>
      <c r="C80" s="169">
        <v>2.2818999999999999E-2</v>
      </c>
      <c r="D80" s="95">
        <v>-2.2818999999999999E-2</v>
      </c>
      <c r="G80" s="146" t="s">
        <v>146</v>
      </c>
      <c r="H80" s="169">
        <v>0.32240664000000002</v>
      </c>
      <c r="I80" s="169">
        <v>23.029407030000002</v>
      </c>
      <c r="J80" s="95">
        <v>-22.707000390000001</v>
      </c>
    </row>
    <row r="81" spans="1:10" x14ac:dyDescent="0.25">
      <c r="A81" s="146" t="s">
        <v>613</v>
      </c>
      <c r="B81" s="169">
        <v>0</v>
      </c>
      <c r="C81" s="169">
        <v>1.9555549999999998E-2</v>
      </c>
      <c r="D81" s="95">
        <v>-1.9555549999999998E-2</v>
      </c>
      <c r="G81" s="146" t="s">
        <v>110</v>
      </c>
      <c r="H81" s="169">
        <v>0</v>
      </c>
      <c r="I81" s="169">
        <v>22.693910880000001</v>
      </c>
      <c r="J81" s="95">
        <v>-22.693910880000001</v>
      </c>
    </row>
    <row r="82" spans="1:10" x14ac:dyDescent="0.25">
      <c r="A82" s="146" t="s">
        <v>587</v>
      </c>
      <c r="B82" s="169">
        <v>0</v>
      </c>
      <c r="C82" s="169">
        <v>1.2941610000000001E-2</v>
      </c>
      <c r="D82" s="95">
        <v>-1.2941610000000001E-2</v>
      </c>
      <c r="G82" s="146" t="s">
        <v>99</v>
      </c>
      <c r="H82" s="169">
        <v>0.9298789300000001</v>
      </c>
      <c r="I82" s="169">
        <v>23.404197059999998</v>
      </c>
      <c r="J82" s="95">
        <v>-22.474318129999997</v>
      </c>
    </row>
    <row r="83" spans="1:10" x14ac:dyDescent="0.25">
      <c r="A83" s="146" t="s">
        <v>594</v>
      </c>
      <c r="B83" s="169">
        <v>0</v>
      </c>
      <c r="C83" s="169">
        <v>1.152182E-2</v>
      </c>
      <c r="D83" s="95">
        <v>-1.152182E-2</v>
      </c>
      <c r="G83" s="146" t="s">
        <v>182</v>
      </c>
      <c r="H83" s="169">
        <v>1.18594176</v>
      </c>
      <c r="I83" s="169">
        <v>22.733784719999999</v>
      </c>
      <c r="J83" s="95">
        <v>-21.547842960000001</v>
      </c>
    </row>
    <row r="84" spans="1:10" x14ac:dyDescent="0.25">
      <c r="A84" s="146" t="s">
        <v>598</v>
      </c>
      <c r="B84" s="169">
        <v>0</v>
      </c>
      <c r="C84" s="169">
        <v>7.1825500000000002E-3</v>
      </c>
      <c r="D84" s="95">
        <v>-7.1825500000000002E-3</v>
      </c>
      <c r="G84" s="146" t="s">
        <v>114</v>
      </c>
      <c r="H84" s="169">
        <v>2.9270796200000002</v>
      </c>
      <c r="I84" s="169">
        <v>24.092931660000001</v>
      </c>
      <c r="J84" s="95">
        <v>-21.165852040000001</v>
      </c>
    </row>
    <row r="85" spans="1:10" x14ac:dyDescent="0.25">
      <c r="A85" s="146" t="s">
        <v>337</v>
      </c>
      <c r="B85" s="169">
        <v>0</v>
      </c>
      <c r="C85" s="169">
        <v>6.3459799999999993E-3</v>
      </c>
      <c r="D85" s="95">
        <v>-6.3459799999999993E-3</v>
      </c>
      <c r="G85" s="146" t="s">
        <v>117</v>
      </c>
      <c r="H85" s="169">
        <v>0.22406055999999999</v>
      </c>
      <c r="I85" s="169">
        <v>21.14604868</v>
      </c>
      <c r="J85" s="95">
        <v>-20.921988119999998</v>
      </c>
    </row>
    <row r="86" spans="1:10" x14ac:dyDescent="0.25">
      <c r="A86" s="146" t="s">
        <v>556</v>
      </c>
      <c r="B86" s="169">
        <v>0</v>
      </c>
      <c r="C86" s="169">
        <v>6.2183000000000004E-3</v>
      </c>
      <c r="D86" s="95">
        <v>-6.2183000000000004E-3</v>
      </c>
      <c r="G86" s="146" t="s">
        <v>170</v>
      </c>
      <c r="H86" s="169">
        <v>0.32128886000000001</v>
      </c>
      <c r="I86" s="169">
        <v>21.08219845</v>
      </c>
      <c r="J86" s="95">
        <v>-20.760909590000001</v>
      </c>
    </row>
    <row r="87" spans="1:10" x14ac:dyDescent="0.25">
      <c r="A87" s="146" t="s">
        <v>576</v>
      </c>
      <c r="B87" s="169">
        <v>0</v>
      </c>
      <c r="C87" s="169">
        <v>6.1619999999999999E-3</v>
      </c>
      <c r="D87" s="95">
        <v>-6.1619999999999999E-3</v>
      </c>
      <c r="G87" s="146" t="s">
        <v>4</v>
      </c>
      <c r="H87" s="169">
        <v>1.39629</v>
      </c>
      <c r="I87" s="169">
        <v>21.469607549999999</v>
      </c>
      <c r="J87" s="95">
        <v>-20.073317549999999</v>
      </c>
    </row>
    <row r="88" spans="1:10" x14ac:dyDescent="0.25">
      <c r="A88" s="146" t="s">
        <v>614</v>
      </c>
      <c r="B88" s="169">
        <v>0</v>
      </c>
      <c r="C88" s="169">
        <v>4.4565500000000001E-3</v>
      </c>
      <c r="D88" s="95">
        <v>-4.4565500000000001E-3</v>
      </c>
      <c r="G88" s="146" t="s">
        <v>79</v>
      </c>
      <c r="H88" s="169">
        <v>0</v>
      </c>
      <c r="I88" s="169">
        <v>19.705280260000002</v>
      </c>
      <c r="J88" s="95">
        <v>-19.705280260000002</v>
      </c>
    </row>
    <row r="89" spans="1:10" x14ac:dyDescent="0.25">
      <c r="A89" s="146" t="s">
        <v>597</v>
      </c>
      <c r="B89" s="169">
        <v>0</v>
      </c>
      <c r="C89" s="169">
        <v>4.3580500000000005E-3</v>
      </c>
      <c r="D89" s="95">
        <v>-4.3580500000000005E-3</v>
      </c>
      <c r="G89" s="146" t="s">
        <v>189</v>
      </c>
      <c r="H89" s="169">
        <v>19.2966677</v>
      </c>
      <c r="I89" s="169">
        <v>38.979886619999995</v>
      </c>
      <c r="J89" s="95">
        <v>-19.683218919999995</v>
      </c>
    </row>
    <row r="90" spans="1:10" x14ac:dyDescent="0.25">
      <c r="A90" s="146" t="s">
        <v>549</v>
      </c>
      <c r="B90" s="169">
        <v>1.4999999999999999E-4</v>
      </c>
      <c r="C90" s="169">
        <v>4.0905400000000001E-3</v>
      </c>
      <c r="D90" s="95">
        <v>-3.9405400000000002E-3</v>
      </c>
      <c r="G90" s="146" t="s">
        <v>32</v>
      </c>
      <c r="H90" s="169">
        <v>5.9750350000000001E-2</v>
      </c>
      <c r="I90" s="169">
        <v>19.48490116</v>
      </c>
      <c r="J90" s="95">
        <v>-19.425150809999998</v>
      </c>
    </row>
    <row r="91" spans="1:10" x14ac:dyDescent="0.25">
      <c r="A91" s="146" t="s">
        <v>588</v>
      </c>
      <c r="B91" s="169">
        <v>0</v>
      </c>
      <c r="C91" s="169">
        <v>3.5192299999999999E-3</v>
      </c>
      <c r="D91" s="95">
        <v>-3.5192299999999999E-3</v>
      </c>
      <c r="G91" s="146" t="s">
        <v>175</v>
      </c>
      <c r="H91" s="169">
        <v>1.0178856000000001</v>
      </c>
      <c r="I91" s="169">
        <v>20.25974592</v>
      </c>
      <c r="J91" s="95">
        <v>-19.241860320000001</v>
      </c>
    </row>
    <row r="92" spans="1:10" x14ac:dyDescent="0.25">
      <c r="A92" s="146" t="s">
        <v>332</v>
      </c>
      <c r="B92" s="169">
        <v>0</v>
      </c>
      <c r="C92" s="169">
        <v>3.4669000000000002E-3</v>
      </c>
      <c r="D92" s="95">
        <v>-3.4669000000000002E-3</v>
      </c>
      <c r="G92" s="146" t="s">
        <v>130</v>
      </c>
      <c r="H92" s="169">
        <v>1.6773594299999999</v>
      </c>
      <c r="I92" s="169">
        <v>20.597700700000001</v>
      </c>
      <c r="J92" s="95">
        <v>-18.920341270000002</v>
      </c>
    </row>
    <row r="93" spans="1:10" x14ac:dyDescent="0.25">
      <c r="A93" s="146" t="s">
        <v>348</v>
      </c>
      <c r="B93" s="169">
        <v>0</v>
      </c>
      <c r="C93" s="169">
        <v>3.1669099999999998E-3</v>
      </c>
      <c r="D93" s="95">
        <v>-3.1669099999999998E-3</v>
      </c>
      <c r="G93" s="146" t="s">
        <v>7</v>
      </c>
      <c r="H93" s="169">
        <v>0.29954222999999996</v>
      </c>
      <c r="I93" s="169">
        <v>19.168448850000001</v>
      </c>
      <c r="J93" s="95">
        <v>-18.868906620000001</v>
      </c>
    </row>
    <row r="94" spans="1:10" x14ac:dyDescent="0.25">
      <c r="A94" s="146" t="s">
        <v>600</v>
      </c>
      <c r="B94" s="169">
        <v>0</v>
      </c>
      <c r="C94" s="169">
        <v>2.1390300000000001E-3</v>
      </c>
      <c r="D94" s="95">
        <v>-2.1390300000000001E-3</v>
      </c>
      <c r="G94" s="146" t="s">
        <v>116</v>
      </c>
      <c r="H94" s="169">
        <v>0.25805621000000001</v>
      </c>
      <c r="I94" s="169">
        <v>19.04260506</v>
      </c>
      <c r="J94" s="95">
        <v>-18.78454885</v>
      </c>
    </row>
    <row r="95" spans="1:10" x14ac:dyDescent="0.25">
      <c r="A95" s="146" t="s">
        <v>615</v>
      </c>
      <c r="B95" s="169">
        <v>0</v>
      </c>
      <c r="C95" s="169">
        <v>1.678E-3</v>
      </c>
      <c r="D95" s="95">
        <v>-1.678E-3</v>
      </c>
      <c r="G95" s="146" t="s">
        <v>28</v>
      </c>
      <c r="H95" s="169">
        <v>2.5320389999999998E-2</v>
      </c>
      <c r="I95" s="169">
        <v>17.94387098</v>
      </c>
      <c r="J95" s="95">
        <v>-17.918550589999999</v>
      </c>
    </row>
    <row r="96" spans="1:10" x14ac:dyDescent="0.25">
      <c r="A96" s="146" t="s">
        <v>518</v>
      </c>
      <c r="B96" s="169">
        <v>0</v>
      </c>
      <c r="C96" s="169">
        <v>704.12862707000011</v>
      </c>
      <c r="D96" s="95">
        <v>-704.12862707000011</v>
      </c>
      <c r="G96" s="146" t="s">
        <v>50</v>
      </c>
      <c r="H96" s="169">
        <v>2.2451533399999999</v>
      </c>
      <c r="I96" s="169">
        <v>20.145337039999998</v>
      </c>
      <c r="J96" s="95">
        <v>-17.900183699999999</v>
      </c>
    </row>
    <row r="97" spans="1:10" x14ac:dyDescent="0.25">
      <c r="A97" s="146" t="s">
        <v>616</v>
      </c>
      <c r="B97" s="169">
        <v>0</v>
      </c>
      <c r="C97" s="169">
        <v>9.2958000000000005E-4</v>
      </c>
      <c r="D97" s="95">
        <v>-9.2958000000000005E-4</v>
      </c>
      <c r="G97" s="146" t="s">
        <v>82</v>
      </c>
      <c r="H97" s="169">
        <v>2.867869E-2</v>
      </c>
      <c r="I97" s="169">
        <v>17.528290999999999</v>
      </c>
      <c r="J97" s="95">
        <v>-17.49961231</v>
      </c>
    </row>
    <row r="98" spans="1:10" x14ac:dyDescent="0.25">
      <c r="A98" s="146" t="s">
        <v>507</v>
      </c>
      <c r="B98" s="169">
        <v>0</v>
      </c>
      <c r="C98" s="169">
        <v>8.7399999999999999E-4</v>
      </c>
      <c r="D98" s="95">
        <v>-8.7399999999999999E-4</v>
      </c>
      <c r="G98" s="146" t="s">
        <v>183</v>
      </c>
      <c r="H98" s="169">
        <v>0.44896558000000003</v>
      </c>
      <c r="I98" s="169">
        <v>16.99136464</v>
      </c>
      <c r="J98" s="95">
        <v>-16.542399060000001</v>
      </c>
    </row>
    <row r="99" spans="1:10" x14ac:dyDescent="0.25">
      <c r="A99" s="146" t="s">
        <v>573</v>
      </c>
      <c r="B99" s="169">
        <v>0</v>
      </c>
      <c r="C99" s="169">
        <v>7.6305999999999998E-4</v>
      </c>
      <c r="D99" s="95">
        <v>-7.6305999999999998E-4</v>
      </c>
      <c r="G99" s="146" t="s">
        <v>14</v>
      </c>
      <c r="H99" s="169">
        <v>0</v>
      </c>
      <c r="I99" s="169">
        <v>15.78073131</v>
      </c>
      <c r="J99" s="95">
        <v>-15.78073131</v>
      </c>
    </row>
    <row r="100" spans="1:10" x14ac:dyDescent="0.25">
      <c r="A100" s="146" t="s">
        <v>617</v>
      </c>
      <c r="B100" s="169">
        <v>0</v>
      </c>
      <c r="C100" s="169">
        <v>7.5699999999999997E-4</v>
      </c>
      <c r="D100" s="95">
        <v>-7.5699999999999997E-4</v>
      </c>
      <c r="G100" s="146" t="s">
        <v>34</v>
      </c>
      <c r="H100" s="169">
        <v>6.3915650000000004E-2</v>
      </c>
      <c r="I100" s="169">
        <v>15.734192070000001</v>
      </c>
      <c r="J100" s="95">
        <v>-15.67027642</v>
      </c>
    </row>
    <row r="101" spans="1:10" x14ac:dyDescent="0.25">
      <c r="A101" s="146" t="s">
        <v>601</v>
      </c>
      <c r="B101" s="169">
        <v>0</v>
      </c>
      <c r="C101" s="169">
        <v>6.3400000000000001E-4</v>
      </c>
      <c r="D101" s="95">
        <v>-6.3400000000000001E-4</v>
      </c>
      <c r="G101" s="146" t="s">
        <v>229</v>
      </c>
      <c r="H101" s="169">
        <v>0.16731799</v>
      </c>
      <c r="I101" s="169">
        <v>15.19231907</v>
      </c>
      <c r="J101" s="95">
        <v>-15.025001079999999</v>
      </c>
    </row>
    <row r="102" spans="1:10" x14ac:dyDescent="0.25">
      <c r="A102" s="146" t="s">
        <v>618</v>
      </c>
      <c r="B102" s="169">
        <v>0</v>
      </c>
      <c r="C102" s="169">
        <v>5.13E-4</v>
      </c>
      <c r="D102" s="95">
        <v>-5.13E-4</v>
      </c>
      <c r="G102" s="146" t="s">
        <v>119</v>
      </c>
      <c r="H102" s="169">
        <v>0.61005401999999997</v>
      </c>
      <c r="I102" s="169">
        <v>15.559884670000001</v>
      </c>
      <c r="J102" s="95">
        <v>-14.949830650000001</v>
      </c>
    </row>
    <row r="103" spans="1:10" x14ac:dyDescent="0.25">
      <c r="A103" s="146" t="s">
        <v>592</v>
      </c>
      <c r="B103" s="169">
        <v>0</v>
      </c>
      <c r="C103" s="169">
        <v>3.4200000000000002E-4</v>
      </c>
      <c r="D103" s="95">
        <v>-3.4200000000000002E-4</v>
      </c>
      <c r="G103" s="146" t="s">
        <v>237</v>
      </c>
      <c r="H103" s="169">
        <v>0.22100178000000001</v>
      </c>
      <c r="I103" s="169">
        <v>14.8409245</v>
      </c>
      <c r="J103" s="95">
        <v>-14.61992272</v>
      </c>
    </row>
    <row r="104" spans="1:10" x14ac:dyDescent="0.25">
      <c r="A104" s="146" t="s">
        <v>585</v>
      </c>
      <c r="B104" s="169">
        <v>0</v>
      </c>
      <c r="C104" s="169">
        <v>3.3806999999999999E-4</v>
      </c>
      <c r="D104" s="95">
        <v>-3.3806999999999999E-4</v>
      </c>
      <c r="G104" s="146" t="s">
        <v>231</v>
      </c>
      <c r="H104" s="169">
        <v>6.0975220000000004E-2</v>
      </c>
      <c r="I104" s="169">
        <v>14.654469880000001</v>
      </c>
      <c r="J104" s="95">
        <v>-14.593494660000001</v>
      </c>
    </row>
    <row r="105" spans="1:10" x14ac:dyDescent="0.25">
      <c r="A105" s="146" t="s">
        <v>619</v>
      </c>
      <c r="B105" s="169">
        <v>0</v>
      </c>
      <c r="C105" s="169">
        <v>3.2285000000000001E-4</v>
      </c>
      <c r="D105" s="95">
        <v>-3.2285000000000001E-4</v>
      </c>
      <c r="G105" s="146" t="s">
        <v>94</v>
      </c>
      <c r="H105" s="169">
        <v>0</v>
      </c>
      <c r="I105" s="169">
        <v>14.057299789999998</v>
      </c>
      <c r="J105" s="95">
        <v>-14.057299789999998</v>
      </c>
    </row>
    <row r="106" spans="1:10" x14ac:dyDescent="0.25">
      <c r="A106" s="146" t="s">
        <v>620</v>
      </c>
      <c r="B106" s="169">
        <v>0</v>
      </c>
      <c r="C106" s="169">
        <v>2.5633999999999997E-4</v>
      </c>
      <c r="D106" s="95">
        <v>-2.5633999999999997E-4</v>
      </c>
      <c r="G106" s="146" t="s">
        <v>202</v>
      </c>
      <c r="H106" s="169">
        <v>9.0613180199999999</v>
      </c>
      <c r="I106" s="169">
        <v>22.068976969999998</v>
      </c>
      <c r="J106" s="95">
        <v>-13.007658949999998</v>
      </c>
    </row>
    <row r="107" spans="1:10" x14ac:dyDescent="0.25">
      <c r="A107" s="146" t="s">
        <v>338</v>
      </c>
      <c r="B107" s="169">
        <v>0</v>
      </c>
      <c r="C107" s="169">
        <v>1.2988E-4</v>
      </c>
      <c r="D107" s="95">
        <v>-1.2988E-4</v>
      </c>
      <c r="G107" s="146" t="s">
        <v>24</v>
      </c>
      <c r="H107" s="169">
        <v>1.127767E-2</v>
      </c>
      <c r="I107" s="169">
        <v>12.994615400000001</v>
      </c>
      <c r="J107" s="95">
        <v>-12.983337730000001</v>
      </c>
    </row>
    <row r="108" spans="1:10" x14ac:dyDescent="0.25">
      <c r="A108" s="146" t="s">
        <v>340</v>
      </c>
      <c r="B108" s="169">
        <v>4.0000000000000002E-4</v>
      </c>
      <c r="C108" s="169">
        <v>0</v>
      </c>
      <c r="D108" s="95">
        <v>4.0000000000000002E-4</v>
      </c>
      <c r="G108" s="146" t="s">
        <v>121</v>
      </c>
      <c r="H108" s="169">
        <v>1.66650451</v>
      </c>
      <c r="I108" s="169">
        <v>14.162633509999999</v>
      </c>
      <c r="J108" s="95">
        <v>-12.496129</v>
      </c>
    </row>
    <row r="109" spans="1:10" x14ac:dyDescent="0.25">
      <c r="A109" s="146" t="s">
        <v>566</v>
      </c>
      <c r="B109" s="169">
        <v>1.0651000000000001E-2</v>
      </c>
      <c r="C109" s="169">
        <v>0</v>
      </c>
      <c r="D109" s="95">
        <v>1.0651000000000001E-2</v>
      </c>
      <c r="G109" s="146" t="s">
        <v>238</v>
      </c>
      <c r="H109" s="169">
        <v>2.5092056199999999</v>
      </c>
      <c r="I109" s="169">
        <v>14.368636689999999</v>
      </c>
      <c r="J109" s="95">
        <v>-11.859431069999999</v>
      </c>
    </row>
    <row r="110" spans="1:10" x14ac:dyDescent="0.25">
      <c r="A110" s="146" t="s">
        <v>548</v>
      </c>
      <c r="B110" s="169">
        <v>1.3013500000000001E-2</v>
      </c>
      <c r="C110" s="169">
        <v>8.8199999999999997E-4</v>
      </c>
      <c r="D110" s="95">
        <v>1.21315E-2</v>
      </c>
      <c r="G110" s="146" t="s">
        <v>247</v>
      </c>
      <c r="H110" s="169">
        <v>0.16022027999999999</v>
      </c>
      <c r="I110" s="169">
        <v>11.393599439999999</v>
      </c>
      <c r="J110" s="95">
        <v>-11.233379159999998</v>
      </c>
    </row>
    <row r="111" spans="1:10" x14ac:dyDescent="0.25">
      <c r="A111" s="146" t="s">
        <v>521</v>
      </c>
      <c r="B111" s="169">
        <v>2.409681E-2</v>
      </c>
      <c r="C111" s="169">
        <v>0</v>
      </c>
      <c r="D111" s="95">
        <v>2.409681E-2</v>
      </c>
      <c r="G111" s="146" t="s">
        <v>147</v>
      </c>
      <c r="H111" s="169">
        <v>0.40841265000000004</v>
      </c>
      <c r="I111" s="169">
        <v>11.47498283</v>
      </c>
      <c r="J111" s="95">
        <v>-11.066570179999999</v>
      </c>
    </row>
    <row r="112" spans="1:10" x14ac:dyDescent="0.25">
      <c r="A112" s="146" t="s">
        <v>513</v>
      </c>
      <c r="B112" s="169">
        <v>4.6087400000000001E-2</v>
      </c>
      <c r="C112" s="169">
        <v>1.4351860000000001E-2</v>
      </c>
      <c r="D112" s="95">
        <v>3.173554E-2</v>
      </c>
      <c r="G112" s="146" t="s">
        <v>203</v>
      </c>
      <c r="H112" s="169">
        <v>7.0913807200000001</v>
      </c>
      <c r="I112" s="169">
        <v>18.069555510000001</v>
      </c>
      <c r="J112" s="95">
        <v>-10.978174790000001</v>
      </c>
    </row>
    <row r="113" spans="1:10" x14ac:dyDescent="0.25">
      <c r="A113" s="146" t="s">
        <v>515</v>
      </c>
      <c r="B113" s="169">
        <v>4.8229569999999999E-2</v>
      </c>
      <c r="C113" s="169">
        <v>1.4982790000000001E-2</v>
      </c>
      <c r="D113" s="95">
        <v>3.3246779999999997E-2</v>
      </c>
      <c r="G113" s="146" t="s">
        <v>106</v>
      </c>
      <c r="H113" s="169">
        <v>3.7791975</v>
      </c>
      <c r="I113" s="169">
        <v>14.50781286</v>
      </c>
      <c r="J113" s="95">
        <v>-10.728615359999999</v>
      </c>
    </row>
    <row r="114" spans="1:10" x14ac:dyDescent="0.25">
      <c r="A114" s="146" t="s">
        <v>343</v>
      </c>
      <c r="B114" s="169">
        <v>3.7714360000000002E-2</v>
      </c>
      <c r="C114" s="169">
        <v>0</v>
      </c>
      <c r="D114" s="95">
        <v>3.7714360000000002E-2</v>
      </c>
      <c r="G114" s="146" t="s">
        <v>120</v>
      </c>
      <c r="H114" s="169">
        <v>7.8898289999999996E-2</v>
      </c>
      <c r="I114" s="169">
        <v>10.74644711</v>
      </c>
      <c r="J114" s="95">
        <v>-10.66754882</v>
      </c>
    </row>
    <row r="115" spans="1:10" x14ac:dyDescent="0.25">
      <c r="A115" s="146" t="s">
        <v>349</v>
      </c>
      <c r="B115" s="169">
        <v>4.1131260000000003E-2</v>
      </c>
      <c r="C115" s="169">
        <v>0</v>
      </c>
      <c r="D115" s="95">
        <v>4.1131260000000003E-2</v>
      </c>
      <c r="G115" s="146" t="s">
        <v>256</v>
      </c>
      <c r="H115" s="169">
        <v>5.1966350000000001E-2</v>
      </c>
      <c r="I115" s="169">
        <v>10.377894449999999</v>
      </c>
      <c r="J115" s="95">
        <v>-10.325928099999999</v>
      </c>
    </row>
    <row r="116" spans="1:10" x14ac:dyDescent="0.25">
      <c r="A116" s="146" t="s">
        <v>542</v>
      </c>
      <c r="B116" s="169">
        <v>4.7073540000000004E-2</v>
      </c>
      <c r="C116" s="169">
        <v>9.2175000000000004E-4</v>
      </c>
      <c r="D116" s="95">
        <v>4.6151790000000005E-2</v>
      </c>
      <c r="G116" s="146" t="s">
        <v>225</v>
      </c>
      <c r="H116" s="169">
        <v>1.532116</v>
      </c>
      <c r="I116" s="169">
        <v>11.784824240000001</v>
      </c>
      <c r="J116" s="95">
        <v>-10.25270824</v>
      </c>
    </row>
    <row r="117" spans="1:10" x14ac:dyDescent="0.25">
      <c r="A117" s="146" t="s">
        <v>488</v>
      </c>
      <c r="B117" s="169">
        <v>4.7409160000000006E-2</v>
      </c>
      <c r="C117" s="169">
        <v>5.1199999999999998E-4</v>
      </c>
      <c r="D117" s="95">
        <v>4.6897160000000007E-2</v>
      </c>
      <c r="G117" s="146" t="s">
        <v>174</v>
      </c>
      <c r="H117" s="169">
        <v>3.465621E-2</v>
      </c>
      <c r="I117" s="169">
        <v>10.04461336</v>
      </c>
      <c r="J117" s="95">
        <v>-10.00995715</v>
      </c>
    </row>
    <row r="118" spans="1:10" x14ac:dyDescent="0.25">
      <c r="A118" s="146" t="s">
        <v>532</v>
      </c>
      <c r="B118" s="169">
        <v>5.6349999999999997E-2</v>
      </c>
      <c r="C118" s="169">
        <v>0</v>
      </c>
      <c r="D118" s="95">
        <v>5.6349999999999997E-2</v>
      </c>
      <c r="G118" s="146" t="s">
        <v>159</v>
      </c>
      <c r="H118" s="169">
        <v>9.3115699999999999E-3</v>
      </c>
      <c r="I118" s="169">
        <v>9.7130423699999984</v>
      </c>
      <c r="J118" s="95">
        <v>-9.7037307999999989</v>
      </c>
    </row>
    <row r="119" spans="1:10" x14ac:dyDescent="0.25">
      <c r="A119" s="146" t="s">
        <v>485</v>
      </c>
      <c r="B119" s="169">
        <v>5.7709499999999997E-2</v>
      </c>
      <c r="C119" s="169">
        <v>0</v>
      </c>
      <c r="D119" s="95">
        <v>5.7709499999999997E-2</v>
      </c>
      <c r="G119" s="146" t="s">
        <v>128</v>
      </c>
      <c r="H119" s="169">
        <v>0.27172077</v>
      </c>
      <c r="I119" s="169">
        <v>9.9652325699999995</v>
      </c>
      <c r="J119" s="95">
        <v>-9.6935117999999996</v>
      </c>
    </row>
    <row r="120" spans="1:10" x14ac:dyDescent="0.25">
      <c r="A120" s="146" t="s">
        <v>525</v>
      </c>
      <c r="B120" s="169">
        <v>0.71048500000000003</v>
      </c>
      <c r="C120" s="169">
        <v>0.65272395999999999</v>
      </c>
      <c r="D120" s="95">
        <v>5.7761040000000041E-2</v>
      </c>
      <c r="G120" s="146" t="s">
        <v>23</v>
      </c>
      <c r="H120" s="169">
        <v>16.2141865</v>
      </c>
      <c r="I120" s="169">
        <v>25.630646030000001</v>
      </c>
      <c r="J120" s="95">
        <v>-9.4164595300000009</v>
      </c>
    </row>
    <row r="121" spans="1:10" x14ac:dyDescent="0.25">
      <c r="A121" s="146" t="s">
        <v>544</v>
      </c>
      <c r="B121" s="169">
        <v>6.8184999999999996E-2</v>
      </c>
      <c r="C121" s="169">
        <v>0</v>
      </c>
      <c r="D121" s="95">
        <v>6.8184999999999996E-2</v>
      </c>
      <c r="G121" s="146" t="s">
        <v>37</v>
      </c>
      <c r="H121" s="169">
        <v>207.11960802000002</v>
      </c>
      <c r="I121" s="169">
        <v>216.22268111000002</v>
      </c>
      <c r="J121" s="95">
        <v>-9.1030730900000094</v>
      </c>
    </row>
    <row r="122" spans="1:10" x14ac:dyDescent="0.25">
      <c r="A122" s="146" t="s">
        <v>538</v>
      </c>
      <c r="B122" s="169">
        <v>6.964497E-2</v>
      </c>
      <c r="C122" s="169">
        <v>0</v>
      </c>
      <c r="D122" s="95">
        <v>6.964497E-2</v>
      </c>
      <c r="G122" s="146" t="s">
        <v>31</v>
      </c>
      <c r="H122" s="169">
        <v>5.496E-3</v>
      </c>
      <c r="I122" s="169">
        <v>9.0066940999999989</v>
      </c>
      <c r="J122" s="95">
        <v>-9.0011980999999981</v>
      </c>
    </row>
    <row r="123" spans="1:10" x14ac:dyDescent="0.25">
      <c r="A123" s="146" t="s">
        <v>524</v>
      </c>
      <c r="B123" s="169">
        <v>9.9920270000000005E-2</v>
      </c>
      <c r="C123" s="169">
        <v>1.6983410000000001E-2</v>
      </c>
      <c r="D123" s="95">
        <v>8.2936860000000001E-2</v>
      </c>
      <c r="G123" s="146" t="s">
        <v>242</v>
      </c>
      <c r="H123" s="169">
        <v>1.941232E-2</v>
      </c>
      <c r="I123" s="169">
        <v>8.94498864</v>
      </c>
      <c r="J123" s="95">
        <v>-8.9255763199999993</v>
      </c>
    </row>
    <row r="124" spans="1:10" x14ac:dyDescent="0.25">
      <c r="A124" s="146" t="s">
        <v>520</v>
      </c>
      <c r="B124" s="169">
        <v>0.13532670999999999</v>
      </c>
      <c r="C124" s="169">
        <v>0</v>
      </c>
      <c r="D124" s="95">
        <v>0.13532670999999999</v>
      </c>
      <c r="G124" s="146" t="s">
        <v>184</v>
      </c>
      <c r="H124" s="169">
        <v>2.0032000000000001E-3</v>
      </c>
      <c r="I124" s="169">
        <v>8.8389199000000005</v>
      </c>
      <c r="J124" s="95">
        <v>-8.8369166999999997</v>
      </c>
    </row>
    <row r="125" spans="1:10" x14ac:dyDescent="0.25">
      <c r="A125" s="146" t="s">
        <v>334</v>
      </c>
      <c r="B125" s="169">
        <v>0.22092534999999999</v>
      </c>
      <c r="C125" s="169">
        <v>0</v>
      </c>
      <c r="D125" s="95">
        <v>0.22092534999999999</v>
      </c>
      <c r="G125" s="146" t="s">
        <v>133</v>
      </c>
      <c r="H125" s="169">
        <v>6.8523615400000004</v>
      </c>
      <c r="I125" s="169">
        <v>15.572114189999999</v>
      </c>
      <c r="J125" s="95">
        <v>-8.7197526499999984</v>
      </c>
    </row>
    <row r="126" spans="1:10" x14ac:dyDescent="0.25">
      <c r="A126" s="146" t="s">
        <v>502</v>
      </c>
      <c r="B126" s="169">
        <v>0.23264651</v>
      </c>
      <c r="C126" s="169">
        <v>0</v>
      </c>
      <c r="D126" s="95">
        <v>0.23264651</v>
      </c>
      <c r="G126" s="146" t="s">
        <v>158</v>
      </c>
      <c r="H126" s="169">
        <v>0</v>
      </c>
      <c r="I126" s="169">
        <v>8.667391910000001</v>
      </c>
      <c r="J126" s="95">
        <v>-8.667391910000001</v>
      </c>
    </row>
    <row r="127" spans="1:10" x14ac:dyDescent="0.25">
      <c r="A127" s="146" t="s">
        <v>621</v>
      </c>
      <c r="B127" s="169">
        <v>0.26200000000000001</v>
      </c>
      <c r="C127" s="169">
        <v>0</v>
      </c>
      <c r="D127" s="95">
        <v>0.26200000000000001</v>
      </c>
      <c r="G127" s="146" t="s">
        <v>206</v>
      </c>
      <c r="H127" s="169">
        <v>0.90971108000000001</v>
      </c>
      <c r="I127" s="169">
        <v>9.418534339999999</v>
      </c>
      <c r="J127" s="95">
        <v>-8.5088232599999998</v>
      </c>
    </row>
    <row r="128" spans="1:10" x14ac:dyDescent="0.25">
      <c r="A128" s="146" t="s">
        <v>496</v>
      </c>
      <c r="B128" s="169">
        <v>0.44914700000000002</v>
      </c>
      <c r="C128" s="169">
        <v>5.0865839999999996E-2</v>
      </c>
      <c r="D128" s="95">
        <v>0.39828116000000002</v>
      </c>
      <c r="G128" s="146" t="s">
        <v>253</v>
      </c>
      <c r="H128" s="169">
        <v>5.4796809999999994E-2</v>
      </c>
      <c r="I128" s="169">
        <v>8.3455203499999993</v>
      </c>
      <c r="J128" s="95">
        <v>-8.2907235400000001</v>
      </c>
    </row>
    <row r="129" spans="1:10" x14ac:dyDescent="0.25">
      <c r="A129" s="146" t="s">
        <v>506</v>
      </c>
      <c r="B129" s="169">
        <v>0.73668400000000001</v>
      </c>
      <c r="C129" s="169">
        <v>4.1103999999999999E-4</v>
      </c>
      <c r="D129" s="95">
        <v>0.73627295999999998</v>
      </c>
      <c r="G129" s="146" t="s">
        <v>83</v>
      </c>
      <c r="H129" s="169">
        <v>0</v>
      </c>
      <c r="I129" s="169">
        <v>8.1478249300000005</v>
      </c>
      <c r="J129" s="95">
        <v>-8.1478249300000005</v>
      </c>
    </row>
    <row r="130" spans="1:10" x14ac:dyDescent="0.25">
      <c r="A130" s="146" t="s">
        <v>522</v>
      </c>
      <c r="B130" s="169">
        <v>1.32861348</v>
      </c>
      <c r="C130" s="169">
        <v>0</v>
      </c>
      <c r="D130" s="95">
        <v>1.32861348</v>
      </c>
      <c r="G130" s="146" t="s">
        <v>200</v>
      </c>
      <c r="H130" s="169">
        <v>0.34893948999999996</v>
      </c>
      <c r="I130" s="169">
        <v>8.2813380900000002</v>
      </c>
      <c r="J130" s="95">
        <v>-7.9323986</v>
      </c>
    </row>
    <row r="131" spans="1:10" x14ac:dyDescent="0.25">
      <c r="A131" s="146" t="s">
        <v>499</v>
      </c>
      <c r="B131" s="169">
        <v>5.3727220599999992</v>
      </c>
      <c r="C131" s="169">
        <v>3.9800570799999999</v>
      </c>
      <c r="D131" s="95">
        <v>1.3926649799999993</v>
      </c>
      <c r="G131" s="146" t="s">
        <v>164</v>
      </c>
      <c r="H131" s="169">
        <v>2.1363775299999999</v>
      </c>
      <c r="I131" s="169">
        <v>9.8461102500000006</v>
      </c>
      <c r="J131" s="95">
        <v>-7.7097327200000008</v>
      </c>
    </row>
    <row r="132" spans="1:10" x14ac:dyDescent="0.25">
      <c r="A132" s="146" t="s">
        <v>501</v>
      </c>
      <c r="B132" s="169">
        <v>2.0979834300000002</v>
      </c>
      <c r="C132" s="169">
        <v>0.58922576999999998</v>
      </c>
      <c r="D132" s="95">
        <v>1.5087576600000001</v>
      </c>
      <c r="G132" s="146" t="s">
        <v>122</v>
      </c>
      <c r="H132" s="169">
        <v>0.16863507999999999</v>
      </c>
      <c r="I132" s="169">
        <v>7.1106526100000007</v>
      </c>
      <c r="J132" s="95">
        <v>-6.9420175300000011</v>
      </c>
    </row>
    <row r="133" spans="1:10" x14ac:dyDescent="0.25">
      <c r="A133" s="146" t="s">
        <v>510</v>
      </c>
      <c r="B133" s="169">
        <v>2.37932583</v>
      </c>
      <c r="C133" s="169">
        <v>0.2445069</v>
      </c>
      <c r="D133" s="95">
        <v>2.1348189299999998</v>
      </c>
      <c r="G133" s="146" t="s">
        <v>162</v>
      </c>
      <c r="H133" s="169">
        <v>1.4892450000000002E-2</v>
      </c>
      <c r="I133" s="169">
        <v>6.8754699700000002</v>
      </c>
      <c r="J133" s="95">
        <v>-6.8605775200000005</v>
      </c>
    </row>
    <row r="134" spans="1:10" x14ac:dyDescent="0.25">
      <c r="A134" s="146" t="s">
        <v>509</v>
      </c>
      <c r="B134" s="169">
        <v>2.1747330599999999</v>
      </c>
      <c r="C134" s="169">
        <v>2.4412330000000003E-2</v>
      </c>
      <c r="D134" s="95">
        <v>2.1503207299999998</v>
      </c>
      <c r="G134" s="146" t="s">
        <v>49</v>
      </c>
      <c r="H134" s="169">
        <v>5.1467339800000005</v>
      </c>
      <c r="I134" s="169">
        <v>11.738583179999999</v>
      </c>
      <c r="J134" s="95">
        <v>-6.5918491999999986</v>
      </c>
    </row>
    <row r="135" spans="1:10" x14ac:dyDescent="0.25">
      <c r="A135" s="146" t="s">
        <v>511</v>
      </c>
      <c r="B135" s="169">
        <v>2.4362722300000001</v>
      </c>
      <c r="C135" s="169">
        <v>8.3999999999999995E-5</v>
      </c>
      <c r="D135" s="95">
        <v>2.43618823</v>
      </c>
      <c r="G135" s="146" t="s">
        <v>113</v>
      </c>
      <c r="H135" s="169">
        <v>0.26172706000000001</v>
      </c>
      <c r="I135" s="169">
        <v>6.3853984700000002</v>
      </c>
      <c r="J135" s="95">
        <v>-6.12367141</v>
      </c>
    </row>
    <row r="136" spans="1:10" x14ac:dyDescent="0.25">
      <c r="A136" s="146" t="s">
        <v>508</v>
      </c>
      <c r="B136" s="169">
        <v>2.6803654199999998</v>
      </c>
      <c r="C136" s="169">
        <v>1.4388000000000001E-3</v>
      </c>
      <c r="D136" s="95">
        <v>2.6789266199999999</v>
      </c>
      <c r="G136" s="146" t="s">
        <v>249</v>
      </c>
      <c r="H136" s="169">
        <v>2.3242904100000001</v>
      </c>
      <c r="I136" s="169">
        <v>7.7104704999999996</v>
      </c>
      <c r="J136" s="95">
        <v>-5.3861800899999999</v>
      </c>
    </row>
    <row r="137" spans="1:10" x14ac:dyDescent="0.25">
      <c r="A137" s="146" t="s">
        <v>489</v>
      </c>
      <c r="B137" s="169">
        <v>6.3574237</v>
      </c>
      <c r="C137" s="169">
        <v>1.6222162199999999</v>
      </c>
      <c r="D137" s="95">
        <v>4.7352074799999997</v>
      </c>
      <c r="G137" s="146" t="s">
        <v>75</v>
      </c>
      <c r="H137" s="169">
        <v>4.4121606399999997</v>
      </c>
      <c r="I137" s="169">
        <v>9.7835971500000003</v>
      </c>
      <c r="J137" s="95">
        <v>-5.3714365100000006</v>
      </c>
    </row>
    <row r="138" spans="1:10" x14ac:dyDescent="0.25">
      <c r="A138" s="146" t="s">
        <v>465</v>
      </c>
      <c r="B138" s="169">
        <v>39.996919840000004</v>
      </c>
      <c r="C138" s="169">
        <v>33.963911909999993</v>
      </c>
      <c r="D138" s="95">
        <v>6.0330079300000108</v>
      </c>
      <c r="G138" s="146" t="s">
        <v>255</v>
      </c>
      <c r="H138" s="169">
        <v>1.604E-3</v>
      </c>
      <c r="I138" s="169">
        <v>4.8910498000000002</v>
      </c>
      <c r="J138" s="95">
        <v>-4.8894457999999998</v>
      </c>
    </row>
    <row r="139" spans="1:10" x14ac:dyDescent="0.25">
      <c r="A139" s="146" t="s">
        <v>486</v>
      </c>
      <c r="B139" s="169">
        <v>9.7755565799999999</v>
      </c>
      <c r="C139" s="169">
        <v>1.8849782399999999</v>
      </c>
      <c r="D139" s="95">
        <v>7.8905783400000002</v>
      </c>
      <c r="G139" s="146" t="s">
        <v>262</v>
      </c>
      <c r="H139" s="169">
        <v>0</v>
      </c>
      <c r="I139" s="169">
        <v>4.8407927500000003</v>
      </c>
      <c r="J139" s="95">
        <v>-4.8407927500000003</v>
      </c>
    </row>
    <row r="140" spans="1:10" x14ac:dyDescent="0.25">
      <c r="A140" s="146" t="s">
        <v>478</v>
      </c>
      <c r="B140" s="169">
        <v>40.361831689999995</v>
      </c>
      <c r="C140" s="169">
        <v>28.49449181</v>
      </c>
      <c r="D140" s="95">
        <v>11.867339879999996</v>
      </c>
      <c r="G140" s="146" t="s">
        <v>6</v>
      </c>
      <c r="H140" s="169">
        <v>0.25702032999999996</v>
      </c>
      <c r="I140" s="169">
        <v>4.7627589600000002</v>
      </c>
      <c r="J140" s="95">
        <v>-4.5057386300000006</v>
      </c>
    </row>
    <row r="141" spans="1:10" x14ac:dyDescent="0.25">
      <c r="A141" s="146" t="s">
        <v>331</v>
      </c>
      <c r="B141" s="169">
        <v>12.90730799</v>
      </c>
      <c r="C141" s="169">
        <v>2.5726200000000001E-2</v>
      </c>
      <c r="D141" s="95">
        <v>12.88158179</v>
      </c>
      <c r="G141" s="146" t="s">
        <v>150</v>
      </c>
      <c r="H141" s="169">
        <v>3.9442499999999998E-2</v>
      </c>
      <c r="I141" s="169">
        <v>4.3374201299999999</v>
      </c>
      <c r="J141" s="95">
        <v>-4.2979776300000001</v>
      </c>
    </row>
    <row r="142" spans="1:10" x14ac:dyDescent="0.25">
      <c r="A142" s="146" t="s">
        <v>482</v>
      </c>
      <c r="B142" s="169">
        <v>19.515082379999999</v>
      </c>
      <c r="C142" s="169">
        <v>5.7902544200000001</v>
      </c>
      <c r="D142" s="95">
        <v>13.724827959999999</v>
      </c>
      <c r="G142" s="146" t="s">
        <v>248</v>
      </c>
      <c r="H142" s="169">
        <v>5.3179999999999998E-3</v>
      </c>
      <c r="I142" s="169">
        <v>4.2823711100000006</v>
      </c>
      <c r="J142" s="95">
        <v>-4.2770531100000007</v>
      </c>
    </row>
    <row r="143" spans="1:10" x14ac:dyDescent="0.25">
      <c r="A143" s="146" t="s">
        <v>479</v>
      </c>
      <c r="B143" s="169">
        <v>28.299069260000003</v>
      </c>
      <c r="C143" s="169">
        <v>6.7259520000000003E-2</v>
      </c>
      <c r="D143" s="95">
        <v>28.231809740000003</v>
      </c>
      <c r="G143" s="146" t="s">
        <v>194</v>
      </c>
      <c r="H143" s="169">
        <v>0.15408548</v>
      </c>
      <c r="I143" s="169">
        <v>4.3020924900000006</v>
      </c>
      <c r="J143" s="95">
        <v>-4.1480070100000006</v>
      </c>
    </row>
    <row r="144" spans="1:10" x14ac:dyDescent="0.25">
      <c r="A144" s="146" t="s">
        <v>474</v>
      </c>
      <c r="B144" s="169">
        <v>68.363956220000006</v>
      </c>
      <c r="C144" s="169">
        <v>3.6870967100000001</v>
      </c>
      <c r="D144" s="95">
        <v>64.67685951</v>
      </c>
      <c r="G144" s="146" t="s">
        <v>227</v>
      </c>
      <c r="H144" s="169">
        <v>0</v>
      </c>
      <c r="I144" s="169">
        <v>4.1308735199999997</v>
      </c>
      <c r="J144" s="95">
        <v>-4.1308735199999997</v>
      </c>
    </row>
    <row r="145" spans="1:10" x14ac:dyDescent="0.25">
      <c r="A145" s="146" t="s">
        <v>480</v>
      </c>
      <c r="B145" s="169">
        <v>76.749612450000001</v>
      </c>
      <c r="C145" s="169">
        <v>4.0266025399999998</v>
      </c>
      <c r="D145" s="95">
        <v>72.723009910000002</v>
      </c>
      <c r="G145" s="146" t="s">
        <v>2</v>
      </c>
      <c r="H145" s="169">
        <v>76.677737919999998</v>
      </c>
      <c r="I145" s="169">
        <v>80.722288079999998</v>
      </c>
      <c r="J145" s="95">
        <v>-4.04455016</v>
      </c>
    </row>
    <row r="146" spans="1:10" x14ac:dyDescent="0.25">
      <c r="A146" s="146" t="s">
        <v>477</v>
      </c>
      <c r="B146" s="169">
        <v>150.06655068999999</v>
      </c>
      <c r="C146" s="169">
        <v>53.229497710000004</v>
      </c>
      <c r="D146" s="95">
        <v>96.837052979999982</v>
      </c>
      <c r="G146" s="146" t="s">
        <v>138</v>
      </c>
      <c r="H146" s="169">
        <v>1.482E-2</v>
      </c>
      <c r="I146" s="169">
        <v>3.9708654399999999</v>
      </c>
      <c r="J146" s="95">
        <v>-3.95604544</v>
      </c>
    </row>
    <row r="147" spans="1:10" x14ac:dyDescent="0.25">
      <c r="A147" s="146" t="s">
        <v>466</v>
      </c>
      <c r="B147" s="169">
        <v>726.16277838999997</v>
      </c>
      <c r="C147" s="169">
        <v>620.01672289999999</v>
      </c>
      <c r="D147" s="95">
        <v>106.14605548999998</v>
      </c>
      <c r="G147" s="146" t="s">
        <v>186</v>
      </c>
      <c r="H147" s="169">
        <v>0.1504345</v>
      </c>
      <c r="I147" s="169">
        <v>4.0624412400000001</v>
      </c>
      <c r="J147" s="95">
        <v>-3.9120067400000003</v>
      </c>
    </row>
    <row r="148" spans="1:10" x14ac:dyDescent="0.25">
      <c r="A148" s="146" t="s">
        <v>476</v>
      </c>
      <c r="B148" s="169">
        <v>181.45105998</v>
      </c>
      <c r="C148" s="169">
        <v>59.287669360000002</v>
      </c>
      <c r="D148" s="95">
        <v>122.16339062</v>
      </c>
      <c r="G148" s="146" t="s">
        <v>154</v>
      </c>
      <c r="H148" s="169">
        <v>3.0904319300000003</v>
      </c>
      <c r="I148" s="169">
        <v>6.8968262000000005</v>
      </c>
      <c r="J148" s="95">
        <v>-3.8063942700000002</v>
      </c>
    </row>
    <row r="149" spans="1:10" x14ac:dyDescent="0.25">
      <c r="A149" s="146" t="s">
        <v>473</v>
      </c>
      <c r="B149" s="169">
        <v>136.19187743999998</v>
      </c>
      <c r="C149" s="169">
        <v>6.0403539800000008</v>
      </c>
      <c r="D149" s="95">
        <v>130.15152345999999</v>
      </c>
      <c r="G149" s="146" t="s">
        <v>228</v>
      </c>
      <c r="H149" s="169">
        <v>6.799324000000001E-2</v>
      </c>
      <c r="I149" s="169">
        <v>3.8387088899999999</v>
      </c>
      <c r="J149" s="95">
        <v>-3.7707156500000001</v>
      </c>
    </row>
    <row r="150" spans="1:10" x14ac:dyDescent="0.25">
      <c r="A150" s="146" t="s">
        <v>467</v>
      </c>
      <c r="B150" s="169">
        <v>350.12473908999999</v>
      </c>
      <c r="C150" s="169">
        <v>38.824102859999996</v>
      </c>
      <c r="D150" s="95">
        <v>311.30063623000001</v>
      </c>
      <c r="G150" s="146" t="s">
        <v>144</v>
      </c>
      <c r="H150" s="169">
        <v>4.3346209999999996E-2</v>
      </c>
      <c r="I150" s="169">
        <v>3.29801119</v>
      </c>
      <c r="J150" s="95">
        <v>-3.2546649799999998</v>
      </c>
    </row>
    <row r="151" spans="1:10" x14ac:dyDescent="0.25">
      <c r="A151" s="146" t="s">
        <v>470</v>
      </c>
      <c r="B151" s="169">
        <v>402.03764638999996</v>
      </c>
      <c r="C151" s="169">
        <v>75.59556126999999</v>
      </c>
      <c r="D151" s="95">
        <v>326.44208512</v>
      </c>
      <c r="G151" s="146" t="s">
        <v>188</v>
      </c>
      <c r="H151" s="169">
        <v>0.19514767000000002</v>
      </c>
      <c r="I151" s="169">
        <v>3.4413485000000001</v>
      </c>
      <c r="J151" s="95">
        <v>-3.2462008300000003</v>
      </c>
    </row>
    <row r="152" spans="1:10" x14ac:dyDescent="0.25">
      <c r="A152" s="146" t="s">
        <v>472</v>
      </c>
      <c r="B152" s="169">
        <v>483.16598517</v>
      </c>
      <c r="C152" s="169">
        <v>52.543753659999993</v>
      </c>
      <c r="D152" s="95">
        <v>430.62223151000001</v>
      </c>
      <c r="G152" s="146" t="s">
        <v>17</v>
      </c>
      <c r="H152" s="169">
        <v>6.798000000000001E-5</v>
      </c>
      <c r="I152" s="169">
        <v>3.0257114600000001</v>
      </c>
      <c r="J152" s="95">
        <v>-3.0256434800000003</v>
      </c>
    </row>
    <row r="153" spans="1:10" x14ac:dyDescent="0.25">
      <c r="A153" s="146" t="s">
        <v>469</v>
      </c>
      <c r="B153" s="169">
        <v>471.95028180999998</v>
      </c>
      <c r="C153" s="169">
        <v>13.099456</v>
      </c>
      <c r="D153" s="95">
        <v>458.85082581</v>
      </c>
      <c r="G153" s="146" t="s">
        <v>95</v>
      </c>
      <c r="H153" s="169">
        <v>0</v>
      </c>
      <c r="I153" s="169">
        <v>2.8662771199999999</v>
      </c>
      <c r="J153" s="95">
        <v>-2.8662771199999999</v>
      </c>
    </row>
    <row r="154" spans="1:10" x14ac:dyDescent="0.25">
      <c r="A154" s="146" t="s">
        <v>468</v>
      </c>
      <c r="B154" s="169">
        <v>643.75933521000002</v>
      </c>
      <c r="C154" s="169">
        <v>38.091073460000004</v>
      </c>
      <c r="D154" s="95">
        <v>605.66826175000006</v>
      </c>
      <c r="G154" s="146" t="s">
        <v>208</v>
      </c>
      <c r="H154" s="169">
        <v>5.9494110000000003E-2</v>
      </c>
      <c r="I154" s="169">
        <v>2.8692026800000003</v>
      </c>
      <c r="J154" s="95">
        <v>-2.8097085700000002</v>
      </c>
    </row>
    <row r="155" spans="1:10" x14ac:dyDescent="0.25">
      <c r="A155" s="146" t="s">
        <v>464</v>
      </c>
      <c r="B155" s="169">
        <v>1492.3885613599998</v>
      </c>
      <c r="C155" s="169">
        <v>70.986724659999993</v>
      </c>
      <c r="D155" s="95">
        <v>1421.4018366999999</v>
      </c>
      <c r="G155" s="146" t="s">
        <v>18</v>
      </c>
      <c r="H155" s="169">
        <v>0</v>
      </c>
      <c r="I155" s="169">
        <v>2.78853609</v>
      </c>
      <c r="J155" s="95">
        <v>-2.78853609</v>
      </c>
    </row>
    <row r="156" spans="1:10" x14ac:dyDescent="0.25">
      <c r="D156" s="3"/>
      <c r="G156" s="146" t="s">
        <v>224</v>
      </c>
      <c r="H156" s="169">
        <v>0.15</v>
      </c>
      <c r="I156" s="169">
        <v>2.8683067799999997</v>
      </c>
      <c r="J156" s="95">
        <v>-2.7183067799999998</v>
      </c>
    </row>
    <row r="157" spans="1:10" x14ac:dyDescent="0.25">
      <c r="D157" s="3"/>
      <c r="G157" s="146" t="s">
        <v>244</v>
      </c>
      <c r="H157" s="169">
        <v>5.2969999999999996E-3</v>
      </c>
      <c r="I157" s="169">
        <v>2.62403802</v>
      </c>
      <c r="J157" s="95">
        <v>-2.6187410199999999</v>
      </c>
    </row>
    <row r="158" spans="1:10" x14ac:dyDescent="0.25">
      <c r="D158" s="3"/>
      <c r="G158" s="146" t="s">
        <v>152</v>
      </c>
      <c r="H158" s="169">
        <v>6.3574237</v>
      </c>
      <c r="I158" s="169">
        <v>8.7215185799999997</v>
      </c>
      <c r="J158" s="95">
        <v>-2.3640948799999997</v>
      </c>
    </row>
    <row r="159" spans="1:10" x14ac:dyDescent="0.25">
      <c r="D159" s="3"/>
      <c r="G159" s="146" t="s">
        <v>93</v>
      </c>
      <c r="H159" s="169">
        <v>7.7000000000000001E-5</v>
      </c>
      <c r="I159" s="169">
        <v>2.2638756899999999</v>
      </c>
      <c r="J159" s="95">
        <v>-2.2637986899999998</v>
      </c>
    </row>
    <row r="160" spans="1:10" x14ac:dyDescent="0.25">
      <c r="D160" s="3"/>
      <c r="G160" s="146" t="s">
        <v>92</v>
      </c>
      <c r="H160" s="169">
        <v>0</v>
      </c>
      <c r="I160" s="169">
        <v>2.0888579599999999</v>
      </c>
      <c r="J160" s="95">
        <v>-2.0888579599999999</v>
      </c>
    </row>
    <row r="161" spans="4:10" x14ac:dyDescent="0.25">
      <c r="D161" s="3"/>
      <c r="G161" s="146" t="s">
        <v>74</v>
      </c>
      <c r="H161" s="169">
        <v>0.29802140999999999</v>
      </c>
      <c r="I161" s="169">
        <v>2.3761213100000003</v>
      </c>
      <c r="J161" s="95">
        <v>-2.0780999000000002</v>
      </c>
    </row>
    <row r="162" spans="4:10" x14ac:dyDescent="0.25">
      <c r="D162" s="3"/>
      <c r="G162" s="146" t="s">
        <v>139</v>
      </c>
      <c r="H162" s="169">
        <v>3.2024999999999998E-2</v>
      </c>
      <c r="I162" s="169">
        <v>2.0981904600000001</v>
      </c>
      <c r="J162" s="95">
        <v>-2.0661654600000001</v>
      </c>
    </row>
    <row r="163" spans="4:10" x14ac:dyDescent="0.25">
      <c r="D163" s="3"/>
      <c r="G163" s="146" t="s">
        <v>89</v>
      </c>
      <c r="H163" s="169">
        <v>4.4970000000000003E-2</v>
      </c>
      <c r="I163" s="169">
        <v>2.0672860700000002</v>
      </c>
      <c r="J163" s="95">
        <v>-2.02231607</v>
      </c>
    </row>
    <row r="164" spans="4:10" x14ac:dyDescent="0.25">
      <c r="D164" s="3"/>
      <c r="G164" s="146" t="s">
        <v>240</v>
      </c>
      <c r="H164" s="169">
        <v>3.5621670000000001E-2</v>
      </c>
      <c r="I164" s="169">
        <v>1.9513664900000001</v>
      </c>
      <c r="J164" s="95">
        <v>-1.91574482</v>
      </c>
    </row>
    <row r="165" spans="4:10" x14ac:dyDescent="0.25">
      <c r="D165" s="3"/>
      <c r="G165" s="146" t="s">
        <v>191</v>
      </c>
      <c r="H165" s="169">
        <v>1.4406889999999999E-2</v>
      </c>
      <c r="I165" s="169">
        <v>1.8416855400000001</v>
      </c>
      <c r="J165" s="95">
        <v>-1.82727865</v>
      </c>
    </row>
    <row r="166" spans="4:10" x14ac:dyDescent="0.25">
      <c r="D166" s="3"/>
      <c r="G166" s="146" t="s">
        <v>137</v>
      </c>
      <c r="H166" s="169">
        <v>0</v>
      </c>
      <c r="I166" s="169">
        <v>1.7448121299999999</v>
      </c>
      <c r="J166" s="95">
        <v>-1.7448121299999999</v>
      </c>
    </row>
    <row r="167" spans="4:10" x14ac:dyDescent="0.25">
      <c r="D167" s="3"/>
      <c r="G167" s="146" t="s">
        <v>136</v>
      </c>
      <c r="H167" s="169">
        <v>4.1884860000000003E-2</v>
      </c>
      <c r="I167" s="169">
        <v>1.71296044</v>
      </c>
      <c r="J167" s="95">
        <v>-1.6710755800000001</v>
      </c>
    </row>
    <row r="168" spans="4:10" x14ac:dyDescent="0.25">
      <c r="D168" s="3"/>
      <c r="G168" s="146" t="s">
        <v>101</v>
      </c>
      <c r="H168" s="169">
        <v>1.005526E-2</v>
      </c>
      <c r="I168" s="169">
        <v>1.6282058700000002</v>
      </c>
      <c r="J168" s="95">
        <v>-1.6181506100000003</v>
      </c>
    </row>
    <row r="169" spans="4:10" x14ac:dyDescent="0.25">
      <c r="D169" s="3"/>
      <c r="G169" s="146" t="s">
        <v>187</v>
      </c>
      <c r="H169" s="169">
        <v>1.0142950000000001E-2</v>
      </c>
      <c r="I169" s="169">
        <v>1.5703305700000001</v>
      </c>
      <c r="J169" s="95">
        <v>-1.56018762</v>
      </c>
    </row>
    <row r="170" spans="4:10" x14ac:dyDescent="0.25">
      <c r="D170" s="3"/>
      <c r="G170" s="146" t="s">
        <v>180</v>
      </c>
      <c r="H170" s="169">
        <v>2.5500000000000002E-3</v>
      </c>
      <c r="I170" s="169">
        <v>1.4484998500000001</v>
      </c>
      <c r="J170" s="95">
        <v>-1.4459498500000001</v>
      </c>
    </row>
    <row r="171" spans="4:10" x14ac:dyDescent="0.25">
      <c r="D171" s="3"/>
      <c r="G171" s="146" t="s">
        <v>91</v>
      </c>
      <c r="H171" s="169">
        <v>0.37319912999999999</v>
      </c>
      <c r="I171" s="169">
        <v>1.7994252800000001</v>
      </c>
      <c r="J171" s="95">
        <v>-1.4262261500000002</v>
      </c>
    </row>
    <row r="172" spans="4:10" x14ac:dyDescent="0.25">
      <c r="D172" s="3"/>
      <c r="G172" s="146" t="s">
        <v>19</v>
      </c>
      <c r="H172" s="169">
        <v>0.25066727</v>
      </c>
      <c r="I172" s="169">
        <v>1.5783825900000001</v>
      </c>
      <c r="J172" s="95">
        <v>-1.3277153200000003</v>
      </c>
    </row>
    <row r="173" spans="4:10" x14ac:dyDescent="0.25">
      <c r="D173" s="3"/>
      <c r="G173" s="146" t="s">
        <v>126</v>
      </c>
      <c r="H173" s="169">
        <v>5.5440000000000003E-3</v>
      </c>
      <c r="I173" s="169">
        <v>1.1643036100000002</v>
      </c>
      <c r="J173" s="95">
        <v>-1.1587596100000002</v>
      </c>
    </row>
    <row r="174" spans="4:10" x14ac:dyDescent="0.25">
      <c r="D174" s="3"/>
      <c r="G174" s="146" t="s">
        <v>141</v>
      </c>
      <c r="H174" s="169">
        <v>1.9719E-3</v>
      </c>
      <c r="I174" s="169">
        <v>0.96609919999999994</v>
      </c>
      <c r="J174" s="95">
        <v>-0.96412729999999991</v>
      </c>
    </row>
    <row r="175" spans="4:10" x14ac:dyDescent="0.25">
      <c r="D175" s="3"/>
      <c r="G175" s="146" t="s">
        <v>214</v>
      </c>
      <c r="H175" s="169">
        <v>4.9989549999999996</v>
      </c>
      <c r="I175" s="169">
        <v>5.9173013000000001</v>
      </c>
      <c r="J175" s="95">
        <v>-0.9183463000000005</v>
      </c>
    </row>
    <row r="176" spans="4:10" x14ac:dyDescent="0.25">
      <c r="D176" s="3"/>
      <c r="G176" s="146" t="s">
        <v>209</v>
      </c>
      <c r="H176" s="169">
        <v>7.8487390000000004E-2</v>
      </c>
      <c r="I176" s="169">
        <v>0.82253418</v>
      </c>
      <c r="J176" s="95">
        <v>-0.74404678999999996</v>
      </c>
    </row>
    <row r="177" spans="4:10" x14ac:dyDescent="0.25">
      <c r="D177" s="3"/>
      <c r="G177" s="146" t="s">
        <v>140</v>
      </c>
      <c r="H177" s="169">
        <v>6.4999999999999994E-5</v>
      </c>
      <c r="I177" s="169">
        <v>0.72690387000000001</v>
      </c>
      <c r="J177" s="95">
        <v>-0.72683887000000003</v>
      </c>
    </row>
    <row r="178" spans="4:10" x14ac:dyDescent="0.25">
      <c r="D178" s="3"/>
      <c r="G178" s="146" t="s">
        <v>48</v>
      </c>
      <c r="H178" s="169">
        <v>5.0186000000000001E-2</v>
      </c>
      <c r="I178" s="169">
        <v>0.72606102000000006</v>
      </c>
      <c r="J178" s="95">
        <v>-0.6758750200000001</v>
      </c>
    </row>
    <row r="179" spans="4:10" x14ac:dyDescent="0.25">
      <c r="D179" s="3"/>
      <c r="G179" s="146" t="s">
        <v>59</v>
      </c>
      <c r="H179" s="169">
        <v>5.8934029999999998E-2</v>
      </c>
      <c r="I179" s="169">
        <v>0.71247777000000001</v>
      </c>
      <c r="J179" s="95">
        <v>-0.65354374000000004</v>
      </c>
    </row>
    <row r="180" spans="4:10" x14ac:dyDescent="0.25">
      <c r="D180" s="3"/>
      <c r="G180" s="146" t="s">
        <v>193</v>
      </c>
      <c r="H180" s="169">
        <v>1.3521430000000001E-2</v>
      </c>
      <c r="I180" s="169">
        <v>0.54583990000000004</v>
      </c>
      <c r="J180" s="95">
        <v>-0.5323184700000001</v>
      </c>
    </row>
    <row r="181" spans="4:10" x14ac:dyDescent="0.25">
      <c r="D181" s="3"/>
      <c r="G181" s="146" t="s">
        <v>245</v>
      </c>
      <c r="H181" s="169">
        <v>2.1020000000000001E-3</v>
      </c>
      <c r="I181" s="169">
        <v>0.49403944</v>
      </c>
      <c r="J181" s="95">
        <v>-0.49193744</v>
      </c>
    </row>
    <row r="182" spans="4:10" x14ac:dyDescent="0.25">
      <c r="D182" s="3"/>
      <c r="G182" s="146" t="s">
        <v>81</v>
      </c>
      <c r="H182" s="169">
        <v>20.296065890000001</v>
      </c>
      <c r="I182" s="169">
        <v>20.780212690000003</v>
      </c>
      <c r="J182" s="95">
        <v>-0.48414680000000132</v>
      </c>
    </row>
    <row r="183" spans="4:10" x14ac:dyDescent="0.25">
      <c r="D183" s="3"/>
      <c r="G183" s="146" t="s">
        <v>111</v>
      </c>
      <c r="H183" s="169">
        <v>1.1269100000000001E-3</v>
      </c>
      <c r="I183" s="169">
        <v>0.46092696999999999</v>
      </c>
      <c r="J183" s="95">
        <v>-0.45980006000000001</v>
      </c>
    </row>
    <row r="184" spans="4:10" x14ac:dyDescent="0.25">
      <c r="D184" s="3"/>
      <c r="G184" s="146" t="s">
        <v>177</v>
      </c>
      <c r="H184" s="169">
        <v>4.0000000000000002E-4</v>
      </c>
      <c r="I184" s="169">
        <v>0.45014910999999996</v>
      </c>
      <c r="J184" s="95">
        <v>-0.44974910999999995</v>
      </c>
    </row>
    <row r="185" spans="4:10" x14ac:dyDescent="0.25">
      <c r="D185" s="3"/>
      <c r="G185" s="146" t="s">
        <v>153</v>
      </c>
      <c r="H185" s="169">
        <v>0</v>
      </c>
      <c r="I185" s="169">
        <v>0.3960458</v>
      </c>
      <c r="J185" s="95">
        <v>-0.3960458</v>
      </c>
    </row>
    <row r="186" spans="4:10" x14ac:dyDescent="0.25">
      <c r="D186" s="3"/>
      <c r="G186" s="146" t="s">
        <v>29</v>
      </c>
      <c r="H186" s="169">
        <v>0</v>
      </c>
      <c r="I186" s="169">
        <v>0.38774731000000001</v>
      </c>
      <c r="J186" s="95">
        <v>-0.38774731000000001</v>
      </c>
    </row>
    <row r="187" spans="4:10" x14ac:dyDescent="0.25">
      <c r="D187" s="3"/>
      <c r="G187" s="146" t="s">
        <v>118</v>
      </c>
      <c r="H187" s="169">
        <v>1.0143549999999999E-2</v>
      </c>
      <c r="I187" s="169">
        <v>0.32076575000000002</v>
      </c>
      <c r="J187" s="95">
        <v>-0.31062220000000001</v>
      </c>
    </row>
    <row r="188" spans="4:10" x14ac:dyDescent="0.25">
      <c r="D188" s="3"/>
      <c r="G188" s="146" t="s">
        <v>112</v>
      </c>
      <c r="H188" s="169">
        <v>0.47635495999999999</v>
      </c>
      <c r="I188" s="169">
        <v>0.74700327</v>
      </c>
      <c r="J188" s="95">
        <v>-0.27064831</v>
      </c>
    </row>
    <row r="189" spans="4:10" x14ac:dyDescent="0.25">
      <c r="D189" s="3"/>
      <c r="G189" s="146" t="s">
        <v>102</v>
      </c>
      <c r="H189" s="169">
        <v>3.4334999999999999E-3</v>
      </c>
      <c r="I189" s="169">
        <v>0.27362128000000002</v>
      </c>
      <c r="J189" s="95">
        <v>-0.27018778000000004</v>
      </c>
    </row>
    <row r="190" spans="4:10" x14ac:dyDescent="0.25">
      <c r="D190" s="3"/>
      <c r="G190" s="146" t="s">
        <v>43</v>
      </c>
      <c r="H190" s="169">
        <v>0</v>
      </c>
      <c r="I190" s="169">
        <v>0.23040923999999999</v>
      </c>
      <c r="J190" s="95">
        <v>-0.23040923999999999</v>
      </c>
    </row>
    <row r="191" spans="4:10" x14ac:dyDescent="0.25">
      <c r="D191" s="3"/>
      <c r="G191" s="146" t="s">
        <v>55</v>
      </c>
      <c r="H191" s="169">
        <v>2.0420000000000001E-5</v>
      </c>
      <c r="I191" s="169">
        <v>0.22767298999999999</v>
      </c>
      <c r="J191" s="95">
        <v>-0.22765257</v>
      </c>
    </row>
    <row r="192" spans="4:10" x14ac:dyDescent="0.25">
      <c r="D192" s="3"/>
      <c r="G192" s="146" t="s">
        <v>45</v>
      </c>
      <c r="H192" s="169">
        <v>1.2195E-4</v>
      </c>
      <c r="I192" s="169">
        <v>0.22005598999999998</v>
      </c>
      <c r="J192" s="95">
        <v>-0.21993403999999997</v>
      </c>
    </row>
    <row r="193" spans="4:10" x14ac:dyDescent="0.25">
      <c r="D193" s="3"/>
      <c r="G193" s="146" t="s">
        <v>69</v>
      </c>
      <c r="H193" s="169">
        <v>0</v>
      </c>
      <c r="I193" s="169">
        <v>0.20198876999999998</v>
      </c>
      <c r="J193" s="95">
        <v>-0.20198876999999998</v>
      </c>
    </row>
    <row r="194" spans="4:10" x14ac:dyDescent="0.25">
      <c r="D194" s="3"/>
      <c r="G194" s="146" t="s">
        <v>53</v>
      </c>
      <c r="H194" s="169">
        <v>9.1850000000000001E-2</v>
      </c>
      <c r="I194" s="169">
        <v>0.22254479000000002</v>
      </c>
      <c r="J194" s="95">
        <v>-0.13069479000000001</v>
      </c>
    </row>
    <row r="195" spans="4:10" x14ac:dyDescent="0.25">
      <c r="D195" s="3"/>
      <c r="G195" s="146" t="s">
        <v>226</v>
      </c>
      <c r="H195" s="169">
        <v>0.54099399999999997</v>
      </c>
      <c r="I195" s="169">
        <v>0.66707881999999996</v>
      </c>
      <c r="J195" s="95">
        <v>-0.12608481999999999</v>
      </c>
    </row>
    <row r="196" spans="4:10" x14ac:dyDescent="0.25">
      <c r="D196" s="3"/>
      <c r="G196" s="146" t="s">
        <v>124</v>
      </c>
      <c r="H196" s="169">
        <v>0</v>
      </c>
      <c r="I196" s="169">
        <v>0.10330752999999999</v>
      </c>
      <c r="J196" s="95">
        <v>-0.10330752999999999</v>
      </c>
    </row>
    <row r="197" spans="4:10" x14ac:dyDescent="0.25">
      <c r="D197" s="3"/>
      <c r="G197" s="146" t="s">
        <v>84</v>
      </c>
      <c r="H197" s="169">
        <v>0</v>
      </c>
      <c r="I197" s="169">
        <v>0.10135016000000001</v>
      </c>
      <c r="J197" s="95">
        <v>-0.10135016000000001</v>
      </c>
    </row>
    <row r="198" spans="4:10" x14ac:dyDescent="0.25">
      <c r="D198" s="3"/>
      <c r="G198" s="146" t="s">
        <v>90</v>
      </c>
      <c r="H198" s="169">
        <v>2.22E-4</v>
      </c>
      <c r="I198" s="169">
        <v>9.3745990000000001E-2</v>
      </c>
      <c r="J198" s="95">
        <v>-9.3523990000000001E-2</v>
      </c>
    </row>
    <row r="199" spans="4:10" x14ac:dyDescent="0.25">
      <c r="D199" s="3"/>
      <c r="G199" s="146" t="s">
        <v>38</v>
      </c>
      <c r="H199" s="169">
        <v>0</v>
      </c>
      <c r="I199" s="169">
        <v>8.763696E-2</v>
      </c>
      <c r="J199" s="95">
        <v>-8.763696E-2</v>
      </c>
    </row>
    <row r="200" spans="4:10" x14ac:dyDescent="0.25">
      <c r="D200" s="3"/>
      <c r="G200" s="146" t="s">
        <v>58</v>
      </c>
      <c r="H200" s="169">
        <v>2.0000000000000001E-4</v>
      </c>
      <c r="I200" s="169">
        <v>7.3756809999999992E-2</v>
      </c>
      <c r="J200" s="95">
        <v>-7.3556809999999986E-2</v>
      </c>
    </row>
    <row r="201" spans="4:10" x14ac:dyDescent="0.25">
      <c r="D201" s="3"/>
      <c r="G201" s="146" t="s">
        <v>57</v>
      </c>
      <c r="H201" s="169">
        <v>0</v>
      </c>
      <c r="I201" s="169">
        <v>4.7213049999999999E-2</v>
      </c>
      <c r="J201" s="95">
        <v>-4.7213049999999999E-2</v>
      </c>
    </row>
    <row r="202" spans="4:10" x14ac:dyDescent="0.25">
      <c r="D202" s="3"/>
      <c r="G202" s="146" t="s">
        <v>131</v>
      </c>
      <c r="H202" s="169">
        <v>0</v>
      </c>
      <c r="I202" s="169">
        <v>4.1945169999999997E-2</v>
      </c>
      <c r="J202" s="95">
        <v>-4.1945169999999997E-2</v>
      </c>
    </row>
    <row r="203" spans="4:10" x14ac:dyDescent="0.25">
      <c r="D203" s="3"/>
      <c r="G203" s="146" t="s">
        <v>178</v>
      </c>
      <c r="H203" s="169">
        <v>0</v>
      </c>
      <c r="I203" s="169">
        <v>4.1464819999999999E-2</v>
      </c>
      <c r="J203" s="95">
        <v>-4.1464819999999999E-2</v>
      </c>
    </row>
    <row r="204" spans="4:10" x14ac:dyDescent="0.25">
      <c r="D204" s="3"/>
      <c r="G204" s="146" t="s">
        <v>165</v>
      </c>
      <c r="H204" s="169">
        <v>0</v>
      </c>
      <c r="I204" s="169">
        <v>3.1752179999999998E-2</v>
      </c>
      <c r="J204" s="95">
        <v>-3.1752179999999998E-2</v>
      </c>
    </row>
    <row r="205" spans="4:10" x14ac:dyDescent="0.25">
      <c r="D205" s="3"/>
      <c r="G205" s="146" t="s">
        <v>163</v>
      </c>
      <c r="H205" s="169">
        <v>2.05E-4</v>
      </c>
      <c r="I205" s="169">
        <v>2.1758580000000003E-2</v>
      </c>
      <c r="J205" s="95">
        <v>-2.1553580000000003E-2</v>
      </c>
    </row>
    <row r="206" spans="4:10" x14ac:dyDescent="0.25">
      <c r="D206" s="3"/>
      <c r="G206" s="146" t="s">
        <v>100</v>
      </c>
      <c r="H206" s="169">
        <v>0</v>
      </c>
      <c r="I206" s="169">
        <v>1.7301179999999999E-2</v>
      </c>
      <c r="J206" s="95">
        <v>-1.7301179999999999E-2</v>
      </c>
    </row>
    <row r="207" spans="4:10" x14ac:dyDescent="0.25">
      <c r="D207" s="3"/>
      <c r="G207" s="146" t="s">
        <v>161</v>
      </c>
      <c r="H207" s="169">
        <v>0</v>
      </c>
      <c r="I207" s="169">
        <v>1.6186229999999999E-2</v>
      </c>
      <c r="J207" s="95">
        <v>-1.6186229999999999E-2</v>
      </c>
    </row>
    <row r="208" spans="4:10" x14ac:dyDescent="0.25">
      <c r="D208" s="3"/>
      <c r="G208" s="146" t="s">
        <v>54</v>
      </c>
      <c r="H208" s="169">
        <v>0</v>
      </c>
      <c r="I208" s="169">
        <v>1.3866690000000001E-2</v>
      </c>
      <c r="J208" s="95">
        <v>-1.3866690000000001E-2</v>
      </c>
    </row>
    <row r="209" spans="4:10" x14ac:dyDescent="0.25">
      <c r="D209" s="3"/>
      <c r="G209" s="146" t="s">
        <v>56</v>
      </c>
      <c r="H209" s="169">
        <v>0</v>
      </c>
      <c r="I209" s="169">
        <v>8.3083600000000007E-3</v>
      </c>
      <c r="J209" s="95">
        <v>-8.3083600000000007E-3</v>
      </c>
    </row>
    <row r="210" spans="4:10" x14ac:dyDescent="0.25">
      <c r="D210" s="3"/>
      <c r="G210" s="146" t="s">
        <v>44</v>
      </c>
      <c r="H210" s="169">
        <v>8.1019999999999998E-3</v>
      </c>
      <c r="I210" s="169">
        <v>1.513314E-2</v>
      </c>
      <c r="J210" s="95">
        <v>-7.03114E-3</v>
      </c>
    </row>
    <row r="211" spans="4:10" x14ac:dyDescent="0.25">
      <c r="D211" s="3"/>
      <c r="G211" s="146" t="s">
        <v>41</v>
      </c>
      <c r="H211" s="169">
        <v>0</v>
      </c>
      <c r="I211" s="169">
        <v>3.0152600000000001E-3</v>
      </c>
      <c r="J211" s="95">
        <v>-3.0152600000000001E-3</v>
      </c>
    </row>
    <row r="212" spans="4:10" x14ac:dyDescent="0.25">
      <c r="D212" s="3"/>
      <c r="G212" s="146" t="s">
        <v>46</v>
      </c>
      <c r="H212" s="169">
        <v>0</v>
      </c>
      <c r="I212" s="169">
        <v>8.1875000000000003E-4</v>
      </c>
      <c r="J212" s="95">
        <v>-8.1875000000000003E-4</v>
      </c>
    </row>
    <row r="213" spans="4:10" x14ac:dyDescent="0.25">
      <c r="D213" s="3"/>
      <c r="G213" s="146" t="s">
        <v>246</v>
      </c>
      <c r="H213" s="169">
        <v>2.05E-4</v>
      </c>
      <c r="I213" s="169">
        <v>0</v>
      </c>
      <c r="J213" s="95">
        <v>2.05E-4</v>
      </c>
    </row>
    <row r="214" spans="4:10" x14ac:dyDescent="0.25">
      <c r="D214" s="3"/>
      <c r="G214" s="146" t="s">
        <v>77</v>
      </c>
      <c r="H214" s="169">
        <v>0.21883604999999998</v>
      </c>
      <c r="I214" s="169">
        <v>0.21842508999999999</v>
      </c>
      <c r="J214" s="95">
        <v>4.10959999999988E-4</v>
      </c>
    </row>
    <row r="215" spans="4:10" x14ac:dyDescent="0.25">
      <c r="D215" s="3"/>
      <c r="G215" s="146" t="s">
        <v>40</v>
      </c>
      <c r="H215" s="169">
        <v>4.7194999999999997E-3</v>
      </c>
      <c r="I215" s="169">
        <v>0</v>
      </c>
      <c r="J215" s="95">
        <v>4.7194999999999997E-3</v>
      </c>
    </row>
    <row r="216" spans="4:10" x14ac:dyDescent="0.25">
      <c r="D216" s="3"/>
      <c r="G216" s="146" t="s">
        <v>166</v>
      </c>
      <c r="H216" s="169">
        <v>7.5334999999999999E-2</v>
      </c>
      <c r="I216" s="169">
        <v>6.1192830000000004E-2</v>
      </c>
      <c r="J216" s="95">
        <v>1.4142169999999996E-2</v>
      </c>
    </row>
    <row r="217" spans="4:10" x14ac:dyDescent="0.25">
      <c r="D217" s="3"/>
      <c r="G217" s="146" t="s">
        <v>87</v>
      </c>
      <c r="H217" s="169">
        <v>6.4949999999999994E-2</v>
      </c>
      <c r="I217" s="169">
        <v>1.7000830000000001E-2</v>
      </c>
      <c r="J217" s="95">
        <v>4.7949169999999992E-2</v>
      </c>
    </row>
    <row r="218" spans="4:10" x14ac:dyDescent="0.25">
      <c r="D218" s="3"/>
      <c r="G218" s="146" t="s">
        <v>115</v>
      </c>
      <c r="H218" s="169">
        <v>5.3452E-2</v>
      </c>
      <c r="I218" s="169">
        <v>0</v>
      </c>
      <c r="J218" s="95">
        <v>5.3452E-2</v>
      </c>
    </row>
    <row r="219" spans="4:10" x14ac:dyDescent="0.25">
      <c r="D219" s="3"/>
      <c r="G219" s="146" t="s">
        <v>63</v>
      </c>
      <c r="H219" s="169">
        <v>0.12844294000000001</v>
      </c>
      <c r="I219" s="169">
        <v>6.1990410000000003E-2</v>
      </c>
      <c r="J219" s="95">
        <v>6.645253000000001E-2</v>
      </c>
    </row>
    <row r="220" spans="4:10" x14ac:dyDescent="0.25">
      <c r="D220" s="3"/>
      <c r="G220" s="146" t="s">
        <v>65</v>
      </c>
      <c r="H220" s="169">
        <v>8.9761999999999995E-2</v>
      </c>
      <c r="I220" s="169">
        <v>6.94E-3</v>
      </c>
      <c r="J220" s="95">
        <v>8.2821999999999993E-2</v>
      </c>
    </row>
    <row r="221" spans="4:10" x14ac:dyDescent="0.25">
      <c r="D221" s="3"/>
      <c r="G221" s="146" t="s">
        <v>127</v>
      </c>
      <c r="H221" s="169">
        <v>0.18184929</v>
      </c>
      <c r="I221" s="169">
        <v>0</v>
      </c>
      <c r="J221" s="95">
        <v>0.18184929</v>
      </c>
    </row>
    <row r="222" spans="4:10" x14ac:dyDescent="0.25">
      <c r="D222" s="3"/>
      <c r="G222" s="146" t="s">
        <v>8</v>
      </c>
      <c r="H222" s="169">
        <v>0.37325999999999998</v>
      </c>
      <c r="I222" s="169">
        <v>1.1604740000000001E-2</v>
      </c>
      <c r="J222" s="95">
        <v>0.36165525999999998</v>
      </c>
    </row>
    <row r="223" spans="4:10" x14ac:dyDescent="0.25">
      <c r="D223" s="3"/>
      <c r="G223" s="146" t="s">
        <v>3</v>
      </c>
      <c r="H223" s="169">
        <v>0.65115800000000001</v>
      </c>
      <c r="I223" s="169">
        <v>0.18897488000000001</v>
      </c>
      <c r="J223" s="95">
        <v>0.46218312</v>
      </c>
    </row>
    <row r="224" spans="4:10" x14ac:dyDescent="0.25">
      <c r="D224" s="3"/>
      <c r="G224" s="146" t="s">
        <v>42</v>
      </c>
      <c r="H224" s="169">
        <v>1.2180599999999999</v>
      </c>
      <c r="I224" s="169">
        <v>0.58352266000000008</v>
      </c>
      <c r="J224" s="95">
        <v>0.63453733999999984</v>
      </c>
    </row>
    <row r="225" spans="4:10" x14ac:dyDescent="0.25">
      <c r="D225" s="3"/>
      <c r="G225" s="146" t="s">
        <v>216</v>
      </c>
      <c r="H225" s="169">
        <v>22.58490634</v>
      </c>
      <c r="I225" s="169">
        <v>21.673011079999998</v>
      </c>
      <c r="J225" s="95">
        <v>0.91189526000000143</v>
      </c>
    </row>
    <row r="226" spans="4:10" x14ac:dyDescent="0.25">
      <c r="D226" s="3"/>
      <c r="G226" s="146" t="s">
        <v>60</v>
      </c>
      <c r="H226" s="169">
        <v>1.229722</v>
      </c>
      <c r="I226" s="169">
        <v>0.31370344999999999</v>
      </c>
      <c r="J226" s="95">
        <v>0.91601854999999999</v>
      </c>
    </row>
    <row r="227" spans="4:10" x14ac:dyDescent="0.25">
      <c r="D227" s="3"/>
      <c r="G227" s="146" t="s">
        <v>192</v>
      </c>
      <c r="H227" s="169">
        <v>2.0851175199999998</v>
      </c>
      <c r="I227" s="169">
        <v>0.41140211999999998</v>
      </c>
      <c r="J227" s="95">
        <v>1.6737153999999999</v>
      </c>
    </row>
    <row r="228" spans="4:10" x14ac:dyDescent="0.25">
      <c r="D228" s="3"/>
      <c r="G228" s="146" t="s">
        <v>156</v>
      </c>
      <c r="H228" s="169">
        <v>5.6708572899999998</v>
      </c>
      <c r="I228" s="169">
        <v>3.0337170800000002</v>
      </c>
      <c r="J228" s="95">
        <v>2.6371402099999997</v>
      </c>
    </row>
    <row r="229" spans="4:10" x14ac:dyDescent="0.25">
      <c r="D229" s="3"/>
      <c r="G229" s="146" t="s">
        <v>51</v>
      </c>
      <c r="H229" s="169">
        <v>2.9977763999999998</v>
      </c>
      <c r="I229" s="169">
        <v>1.4266249999999999E-2</v>
      </c>
      <c r="J229" s="95">
        <v>2.9835101499999999</v>
      </c>
    </row>
    <row r="230" spans="4:10" x14ac:dyDescent="0.25">
      <c r="D230" s="3"/>
      <c r="G230" s="146" t="s">
        <v>96</v>
      </c>
      <c r="H230" s="169">
        <v>5.1339016200000005</v>
      </c>
      <c r="I230" s="169">
        <v>1.3855560500000002</v>
      </c>
      <c r="J230" s="95">
        <v>3.7483455700000006</v>
      </c>
    </row>
    <row r="231" spans="4:10" x14ac:dyDescent="0.25">
      <c r="D231" s="3"/>
      <c r="G231" s="146" t="s">
        <v>10</v>
      </c>
      <c r="H231" s="169">
        <v>5.4100770199999992</v>
      </c>
      <c r="I231" s="169">
        <v>0.41745146999999999</v>
      </c>
      <c r="J231" s="95">
        <v>4.9926255499999996</v>
      </c>
    </row>
    <row r="232" spans="4:10" x14ac:dyDescent="0.25">
      <c r="D232" s="3"/>
      <c r="G232" s="146" t="s">
        <v>145</v>
      </c>
      <c r="H232" s="169">
        <v>17.770944140000001</v>
      </c>
      <c r="I232" s="169">
        <v>11.869380210000001</v>
      </c>
      <c r="J232" s="95">
        <v>5.90156393</v>
      </c>
    </row>
    <row r="233" spans="4:10" x14ac:dyDescent="0.25">
      <c r="D233" s="3"/>
      <c r="G233" s="146" t="s">
        <v>12</v>
      </c>
      <c r="H233" s="169">
        <v>20.541745260000003</v>
      </c>
      <c r="I233" s="169">
        <v>13.145725560000001</v>
      </c>
      <c r="J233" s="95">
        <v>7.3960197000000019</v>
      </c>
    </row>
    <row r="234" spans="4:10" x14ac:dyDescent="0.25">
      <c r="D234" s="3"/>
      <c r="G234" s="146" t="s">
        <v>254</v>
      </c>
      <c r="H234" s="169">
        <v>12.567377800000001</v>
      </c>
      <c r="I234" s="169">
        <v>2.4108215799999999</v>
      </c>
      <c r="J234" s="95">
        <v>10.156556220000001</v>
      </c>
    </row>
    <row r="235" spans="4:10" x14ac:dyDescent="0.25">
      <c r="D235" s="3"/>
      <c r="G235" s="146" t="s">
        <v>125</v>
      </c>
      <c r="H235" s="169">
        <v>15.8795973</v>
      </c>
      <c r="I235" s="169">
        <v>1.0436722599999999</v>
      </c>
      <c r="J235" s="95">
        <v>14.835925040000001</v>
      </c>
    </row>
    <row r="236" spans="4:10" x14ac:dyDescent="0.25">
      <c r="D236" s="3"/>
      <c r="G236" s="146" t="s">
        <v>250</v>
      </c>
      <c r="H236" s="169">
        <v>37.007902119999997</v>
      </c>
      <c r="I236" s="169">
        <v>21.70961191</v>
      </c>
      <c r="J236" s="95">
        <v>15.298290209999998</v>
      </c>
    </row>
    <row r="237" spans="4:10" x14ac:dyDescent="0.25">
      <c r="D237" s="3"/>
      <c r="G237" s="146" t="s">
        <v>61</v>
      </c>
      <c r="H237" s="169">
        <v>18.582823649999998</v>
      </c>
      <c r="I237" s="169">
        <v>2.8142145699999999</v>
      </c>
      <c r="J237" s="95">
        <v>15.768609079999997</v>
      </c>
    </row>
    <row r="238" spans="4:10" x14ac:dyDescent="0.25">
      <c r="D238" s="3"/>
      <c r="G238" s="146" t="s">
        <v>66</v>
      </c>
      <c r="H238" s="169">
        <v>20.446057010000001</v>
      </c>
      <c r="I238" s="169">
        <v>4.52462E-2</v>
      </c>
      <c r="J238" s="95">
        <v>20.400810809999999</v>
      </c>
    </row>
    <row r="239" spans="4:10" x14ac:dyDescent="0.25">
      <c r="D239" s="3"/>
      <c r="G239" s="146" t="s">
        <v>72</v>
      </c>
      <c r="H239" s="169">
        <v>25.772554280000001</v>
      </c>
      <c r="I239" s="169">
        <v>7.0799999999999997E-4</v>
      </c>
      <c r="J239" s="95">
        <v>25.771846280000002</v>
      </c>
    </row>
    <row r="240" spans="4:10" x14ac:dyDescent="0.25">
      <c r="D240" s="3"/>
      <c r="G240" s="146" t="s">
        <v>21</v>
      </c>
      <c r="H240" s="169">
        <v>56.790298990000004</v>
      </c>
      <c r="I240" s="169">
        <v>22.700468670000003</v>
      </c>
      <c r="J240" s="95">
        <v>34.089830320000004</v>
      </c>
    </row>
    <row r="241" spans="4:10" x14ac:dyDescent="0.25">
      <c r="D241" s="3"/>
      <c r="G241" s="146" t="s">
        <v>157</v>
      </c>
      <c r="H241" s="169">
        <v>75.449682060000001</v>
      </c>
      <c r="I241" s="169">
        <v>37.830699079999995</v>
      </c>
      <c r="J241" s="95">
        <v>37.618982980000006</v>
      </c>
    </row>
    <row r="242" spans="4:10" x14ac:dyDescent="0.25">
      <c r="D242" s="3"/>
      <c r="G242" s="146" t="s">
        <v>222</v>
      </c>
      <c r="H242" s="169">
        <v>45.374918630000003</v>
      </c>
      <c r="I242" s="169">
        <v>6.4715188600000007</v>
      </c>
      <c r="J242" s="95">
        <v>38.90339977</v>
      </c>
    </row>
    <row r="243" spans="4:10" x14ac:dyDescent="0.25">
      <c r="D243" s="3"/>
      <c r="G243" s="146" t="s">
        <v>76</v>
      </c>
      <c r="H243" s="169">
        <v>75.913553109999995</v>
      </c>
      <c r="I243" s="169">
        <v>36.881052390000001</v>
      </c>
      <c r="J243" s="95">
        <v>39.032500719999994</v>
      </c>
    </row>
    <row r="244" spans="4:10" x14ac:dyDescent="0.25">
      <c r="D244" s="3"/>
      <c r="G244" s="146" t="s">
        <v>64</v>
      </c>
      <c r="H244" s="169">
        <v>71.738446189999991</v>
      </c>
      <c r="I244" s="169">
        <v>17.08925429</v>
      </c>
      <c r="J244" s="95">
        <v>54.649191899999991</v>
      </c>
    </row>
    <row r="245" spans="4:10" x14ac:dyDescent="0.25">
      <c r="D245" s="3"/>
      <c r="G245" s="146" t="s">
        <v>1</v>
      </c>
      <c r="H245" s="169">
        <v>67.156907060000009</v>
      </c>
      <c r="I245" s="169">
        <v>5.9307299999999995E-3</v>
      </c>
      <c r="J245" s="95">
        <v>67.150976330000006</v>
      </c>
    </row>
    <row r="246" spans="4:10" x14ac:dyDescent="0.25">
      <c r="D246" s="3"/>
      <c r="G246" s="146" t="s">
        <v>11</v>
      </c>
      <c r="H246" s="169">
        <v>93.645800219999998</v>
      </c>
      <c r="I246" s="169">
        <v>2.7380405899999998</v>
      </c>
      <c r="J246" s="95">
        <v>90.907759630000001</v>
      </c>
    </row>
    <row r="247" spans="4:10" x14ac:dyDescent="0.25">
      <c r="D247" s="3"/>
      <c r="G247" s="146" t="s">
        <v>71</v>
      </c>
      <c r="H247" s="169">
        <v>113.16588474</v>
      </c>
      <c r="I247" s="169">
        <v>18.044168629999998</v>
      </c>
      <c r="J247" s="95">
        <v>95.121716109999994</v>
      </c>
    </row>
    <row r="248" spans="4:10" x14ac:dyDescent="0.25">
      <c r="D248" s="3"/>
      <c r="G248" s="146" t="s">
        <v>62</v>
      </c>
      <c r="H248" s="169">
        <v>105.53437332999999</v>
      </c>
      <c r="I248" s="169">
        <v>0.74703772000000002</v>
      </c>
      <c r="J248" s="95">
        <v>104.78733561</v>
      </c>
    </row>
    <row r="249" spans="4:10" x14ac:dyDescent="0.25">
      <c r="D249" s="3"/>
      <c r="G249" s="146" t="s">
        <v>47</v>
      </c>
      <c r="H249" s="169">
        <v>121.68066209999999</v>
      </c>
      <c r="I249" s="169">
        <v>7.8768110000000002E-2</v>
      </c>
      <c r="J249" s="95">
        <v>121.60189398999999</v>
      </c>
    </row>
    <row r="250" spans="4:10" x14ac:dyDescent="0.25">
      <c r="D250" s="3"/>
      <c r="G250" s="146" t="s">
        <v>0</v>
      </c>
      <c r="H250" s="169">
        <v>167.30800343000001</v>
      </c>
      <c r="I250" s="169">
        <v>2.21833298</v>
      </c>
      <c r="J250" s="95">
        <v>165.08967045</v>
      </c>
    </row>
    <row r="251" spans="4:10" x14ac:dyDescent="0.25">
      <c r="D251" s="3"/>
      <c r="G251" s="146" t="s">
        <v>97</v>
      </c>
      <c r="H251" s="169">
        <v>440.60360595999998</v>
      </c>
      <c r="I251" s="169">
        <v>48.287204639999999</v>
      </c>
      <c r="J251" s="95">
        <v>392.31640131999995</v>
      </c>
    </row>
    <row r="252" spans="4:10" x14ac:dyDescent="0.25">
      <c r="D252" s="3"/>
      <c r="G252" s="146" t="s">
        <v>261</v>
      </c>
      <c r="H252" s="169">
        <v>534.04123800000002</v>
      </c>
      <c r="I252" s="169">
        <v>2.7920000000000002E-3</v>
      </c>
      <c r="J252" s="95">
        <v>534.03844600000002</v>
      </c>
    </row>
    <row r="253" spans="4:10" x14ac:dyDescent="0.25">
      <c r="D253" s="3"/>
      <c r="G253" s="146" t="s">
        <v>70</v>
      </c>
      <c r="H253" s="169">
        <v>547.61629013000004</v>
      </c>
      <c r="I253" s="169">
        <v>0</v>
      </c>
      <c r="J253" s="95">
        <v>547.61629013000004</v>
      </c>
    </row>
    <row r="254" spans="4:10" x14ac:dyDescent="0.25">
      <c r="D254" s="3"/>
      <c r="G254" s="146" t="s">
        <v>9</v>
      </c>
      <c r="H254" s="169">
        <v>776.78851183000006</v>
      </c>
      <c r="I254" s="169">
        <v>101.74594327</v>
      </c>
      <c r="J254" s="95">
        <v>675.04256856000006</v>
      </c>
    </row>
    <row r="255" spans="4:10" x14ac:dyDescent="0.25">
      <c r="D255" s="3"/>
      <c r="G255" s="146" t="s">
        <v>151</v>
      </c>
      <c r="H255" s="169">
        <v>1843.94051375</v>
      </c>
      <c r="I255" s="169">
        <v>542.69303575000004</v>
      </c>
      <c r="J255" s="95">
        <v>1301.247478</v>
      </c>
    </row>
    <row r="256" spans="4:10" x14ac:dyDescent="0.25">
      <c r="D256" s="3"/>
    </row>
    <row r="257" spans="4:4" x14ac:dyDescent="0.25">
      <c r="D257" s="3"/>
    </row>
    <row r="258" spans="4:4" x14ac:dyDescent="0.25">
      <c r="D258" s="3"/>
    </row>
    <row r="259" spans="4:4" x14ac:dyDescent="0.25">
      <c r="D259" s="3"/>
    </row>
    <row r="260" spans="4:4" x14ac:dyDescent="0.25">
      <c r="D260" s="3"/>
    </row>
    <row r="261" spans="4:4" x14ac:dyDescent="0.25">
      <c r="D261" s="3"/>
    </row>
  </sheetData>
  <sortState xmlns:xlrd2="http://schemas.microsoft.com/office/spreadsheetml/2017/richdata2" ref="A1:D264">
    <sortCondition ref="D1:D264"/>
  </sortState>
  <hyperlinks>
    <hyperlink ref="L3" location="'Table of Content'!A1" display="Table of Content" xr:uid="{00000000-0004-0000-0700-000000000000}"/>
  </hyperlink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31"/>
  <sheetViews>
    <sheetView tabSelected="1" workbookViewId="0">
      <selection activeCell="G21" sqref="G21"/>
    </sheetView>
  </sheetViews>
  <sheetFormatPr defaultRowHeight="13.5" x14ac:dyDescent="0.25"/>
  <cols>
    <col min="1" max="1" width="9.1796875" style="3" customWidth="1"/>
    <col min="2" max="2" width="42.36328125" style="3" customWidth="1"/>
    <col min="3" max="3" width="8.26953125" style="3" bestFit="1" customWidth="1"/>
    <col min="4" max="4" width="8.36328125" style="3" bestFit="1" customWidth="1"/>
    <col min="5" max="244" width="8.7265625" style="3"/>
    <col min="245" max="245" width="61.26953125" style="3" bestFit="1" customWidth="1"/>
    <col min="246" max="246" width="9" style="3" bestFit="1" customWidth="1"/>
    <col min="247" max="247" width="7.81640625" style="3" bestFit="1" customWidth="1"/>
    <col min="248" max="500" width="8.7265625" style="3"/>
    <col min="501" max="501" width="61.26953125" style="3" bestFit="1" customWidth="1"/>
    <col min="502" max="502" width="9" style="3" bestFit="1" customWidth="1"/>
    <col min="503" max="503" width="7.81640625" style="3" bestFit="1" customWidth="1"/>
    <col min="504" max="756" width="8.7265625" style="3"/>
    <col min="757" max="757" width="61.26953125" style="3" bestFit="1" customWidth="1"/>
    <col min="758" max="758" width="9" style="3" bestFit="1" customWidth="1"/>
    <col min="759" max="759" width="7.81640625" style="3" bestFit="1" customWidth="1"/>
    <col min="760" max="1012" width="8.7265625" style="3"/>
    <col min="1013" max="1013" width="61.26953125" style="3" bestFit="1" customWidth="1"/>
    <col min="1014" max="1014" width="9" style="3" bestFit="1" customWidth="1"/>
    <col min="1015" max="1015" width="7.81640625" style="3" bestFit="1" customWidth="1"/>
    <col min="1016" max="1268" width="8.7265625" style="3"/>
    <col min="1269" max="1269" width="61.26953125" style="3" bestFit="1" customWidth="1"/>
    <col min="1270" max="1270" width="9" style="3" bestFit="1" customWidth="1"/>
    <col min="1271" max="1271" width="7.81640625" style="3" bestFit="1" customWidth="1"/>
    <col min="1272" max="1524" width="8.7265625" style="3"/>
    <col min="1525" max="1525" width="61.26953125" style="3" bestFit="1" customWidth="1"/>
    <col min="1526" max="1526" width="9" style="3" bestFit="1" customWidth="1"/>
    <col min="1527" max="1527" width="7.81640625" style="3" bestFit="1" customWidth="1"/>
    <col min="1528" max="1780" width="8.7265625" style="3"/>
    <col min="1781" max="1781" width="61.26953125" style="3" bestFit="1" customWidth="1"/>
    <col min="1782" max="1782" width="9" style="3" bestFit="1" customWidth="1"/>
    <col min="1783" max="1783" width="7.81640625" style="3" bestFit="1" customWidth="1"/>
    <col min="1784" max="2036" width="8.7265625" style="3"/>
    <col min="2037" max="2037" width="61.26953125" style="3" bestFit="1" customWidth="1"/>
    <col min="2038" max="2038" width="9" style="3" bestFit="1" customWidth="1"/>
    <col min="2039" max="2039" width="7.81640625" style="3" bestFit="1" customWidth="1"/>
    <col min="2040" max="2292" width="8.7265625" style="3"/>
    <col min="2293" max="2293" width="61.26953125" style="3" bestFit="1" customWidth="1"/>
    <col min="2294" max="2294" width="9" style="3" bestFit="1" customWidth="1"/>
    <col min="2295" max="2295" width="7.81640625" style="3" bestFit="1" customWidth="1"/>
    <col min="2296" max="2548" width="8.7265625" style="3"/>
    <col min="2549" max="2549" width="61.26953125" style="3" bestFit="1" customWidth="1"/>
    <col min="2550" max="2550" width="9" style="3" bestFit="1" customWidth="1"/>
    <col min="2551" max="2551" width="7.81640625" style="3" bestFit="1" customWidth="1"/>
    <col min="2552" max="2804" width="8.7265625" style="3"/>
    <col min="2805" max="2805" width="61.26953125" style="3" bestFit="1" customWidth="1"/>
    <col min="2806" max="2806" width="9" style="3" bestFit="1" customWidth="1"/>
    <col min="2807" max="2807" width="7.81640625" style="3" bestFit="1" customWidth="1"/>
    <col min="2808" max="3060" width="8.7265625" style="3"/>
    <col min="3061" max="3061" width="61.26953125" style="3" bestFit="1" customWidth="1"/>
    <col min="3062" max="3062" width="9" style="3" bestFit="1" customWidth="1"/>
    <col min="3063" max="3063" width="7.81640625" style="3" bestFit="1" customWidth="1"/>
    <col min="3064" max="3316" width="8.7265625" style="3"/>
    <col min="3317" max="3317" width="61.26953125" style="3" bestFit="1" customWidth="1"/>
    <col min="3318" max="3318" width="9" style="3" bestFit="1" customWidth="1"/>
    <col min="3319" max="3319" width="7.81640625" style="3" bestFit="1" customWidth="1"/>
    <col min="3320" max="3572" width="8.7265625" style="3"/>
    <col min="3573" max="3573" width="61.26953125" style="3" bestFit="1" customWidth="1"/>
    <col min="3574" max="3574" width="9" style="3" bestFit="1" customWidth="1"/>
    <col min="3575" max="3575" width="7.81640625" style="3" bestFit="1" customWidth="1"/>
    <col min="3576" max="3828" width="8.7265625" style="3"/>
    <col min="3829" max="3829" width="61.26953125" style="3" bestFit="1" customWidth="1"/>
    <col min="3830" max="3830" width="9" style="3" bestFit="1" customWidth="1"/>
    <col min="3831" max="3831" width="7.81640625" style="3" bestFit="1" customWidth="1"/>
    <col min="3832" max="4084" width="8.7265625" style="3"/>
    <col min="4085" max="4085" width="61.26953125" style="3" bestFit="1" customWidth="1"/>
    <col min="4086" max="4086" width="9" style="3" bestFit="1" customWidth="1"/>
    <col min="4087" max="4087" width="7.81640625" style="3" bestFit="1" customWidth="1"/>
    <col min="4088" max="4340" width="8.7265625" style="3"/>
    <col min="4341" max="4341" width="61.26953125" style="3" bestFit="1" customWidth="1"/>
    <col min="4342" max="4342" width="9" style="3" bestFit="1" customWidth="1"/>
    <col min="4343" max="4343" width="7.81640625" style="3" bestFit="1" customWidth="1"/>
    <col min="4344" max="4596" width="8.7265625" style="3"/>
    <col min="4597" max="4597" width="61.26953125" style="3" bestFit="1" customWidth="1"/>
    <col min="4598" max="4598" width="9" style="3" bestFit="1" customWidth="1"/>
    <col min="4599" max="4599" width="7.81640625" style="3" bestFit="1" customWidth="1"/>
    <col min="4600" max="4852" width="8.7265625" style="3"/>
    <col min="4853" max="4853" width="61.26953125" style="3" bestFit="1" customWidth="1"/>
    <col min="4854" max="4854" width="9" style="3" bestFit="1" customWidth="1"/>
    <col min="4855" max="4855" width="7.81640625" style="3" bestFit="1" customWidth="1"/>
    <col min="4856" max="5108" width="8.7265625" style="3"/>
    <col min="5109" max="5109" width="61.26953125" style="3" bestFit="1" customWidth="1"/>
    <col min="5110" max="5110" width="9" style="3" bestFit="1" customWidth="1"/>
    <col min="5111" max="5111" width="7.81640625" style="3" bestFit="1" customWidth="1"/>
    <col min="5112" max="5364" width="8.7265625" style="3"/>
    <col min="5365" max="5365" width="61.26953125" style="3" bestFit="1" customWidth="1"/>
    <col min="5366" max="5366" width="9" style="3" bestFit="1" customWidth="1"/>
    <col min="5367" max="5367" width="7.81640625" style="3" bestFit="1" customWidth="1"/>
    <col min="5368" max="5620" width="8.7265625" style="3"/>
    <col min="5621" max="5621" width="61.26953125" style="3" bestFit="1" customWidth="1"/>
    <col min="5622" max="5622" width="9" style="3" bestFit="1" customWidth="1"/>
    <col min="5623" max="5623" width="7.81640625" style="3" bestFit="1" customWidth="1"/>
    <col min="5624" max="5876" width="8.7265625" style="3"/>
    <col min="5877" max="5877" width="61.26953125" style="3" bestFit="1" customWidth="1"/>
    <col min="5878" max="5878" width="9" style="3" bestFit="1" customWidth="1"/>
    <col min="5879" max="5879" width="7.81640625" style="3" bestFit="1" customWidth="1"/>
    <col min="5880" max="6132" width="8.7265625" style="3"/>
    <col min="6133" max="6133" width="61.26953125" style="3" bestFit="1" customWidth="1"/>
    <col min="6134" max="6134" width="9" style="3" bestFit="1" customWidth="1"/>
    <col min="6135" max="6135" width="7.81640625" style="3" bestFit="1" customWidth="1"/>
    <col min="6136" max="6388" width="8.7265625" style="3"/>
    <col min="6389" max="6389" width="61.26953125" style="3" bestFit="1" customWidth="1"/>
    <col min="6390" max="6390" width="9" style="3" bestFit="1" customWidth="1"/>
    <col min="6391" max="6391" width="7.81640625" style="3" bestFit="1" customWidth="1"/>
    <col min="6392" max="6644" width="8.7265625" style="3"/>
    <col min="6645" max="6645" width="61.26953125" style="3" bestFit="1" customWidth="1"/>
    <col min="6646" max="6646" width="9" style="3" bestFit="1" customWidth="1"/>
    <col min="6647" max="6647" width="7.81640625" style="3" bestFit="1" customWidth="1"/>
    <col min="6648" max="6900" width="8.7265625" style="3"/>
    <col min="6901" max="6901" width="61.26953125" style="3" bestFit="1" customWidth="1"/>
    <col min="6902" max="6902" width="9" style="3" bestFit="1" customWidth="1"/>
    <col min="6903" max="6903" width="7.81640625" style="3" bestFit="1" customWidth="1"/>
    <col min="6904" max="7156" width="8.7265625" style="3"/>
    <col min="7157" max="7157" width="61.26953125" style="3" bestFit="1" customWidth="1"/>
    <col min="7158" max="7158" width="9" style="3" bestFit="1" customWidth="1"/>
    <col min="7159" max="7159" width="7.81640625" style="3" bestFit="1" customWidth="1"/>
    <col min="7160" max="7412" width="8.7265625" style="3"/>
    <col min="7413" max="7413" width="61.26953125" style="3" bestFit="1" customWidth="1"/>
    <col min="7414" max="7414" width="9" style="3" bestFit="1" customWidth="1"/>
    <col min="7415" max="7415" width="7.81640625" style="3" bestFit="1" customWidth="1"/>
    <col min="7416" max="7668" width="8.7265625" style="3"/>
    <col min="7669" max="7669" width="61.26953125" style="3" bestFit="1" customWidth="1"/>
    <col min="7670" max="7670" width="9" style="3" bestFit="1" customWidth="1"/>
    <col min="7671" max="7671" width="7.81640625" style="3" bestFit="1" customWidth="1"/>
    <col min="7672" max="7924" width="8.7265625" style="3"/>
    <col min="7925" max="7925" width="61.26953125" style="3" bestFit="1" customWidth="1"/>
    <col min="7926" max="7926" width="9" style="3" bestFit="1" customWidth="1"/>
    <col min="7927" max="7927" width="7.81640625" style="3" bestFit="1" customWidth="1"/>
    <col min="7928" max="8180" width="8.7265625" style="3"/>
    <col min="8181" max="8181" width="61.26953125" style="3" bestFit="1" customWidth="1"/>
    <col min="8182" max="8182" width="9" style="3" bestFit="1" customWidth="1"/>
    <col min="8183" max="8183" width="7.81640625" style="3" bestFit="1" customWidth="1"/>
    <col min="8184" max="8436" width="8.7265625" style="3"/>
    <col min="8437" max="8437" width="61.26953125" style="3" bestFit="1" customWidth="1"/>
    <col min="8438" max="8438" width="9" style="3" bestFit="1" customWidth="1"/>
    <col min="8439" max="8439" width="7.81640625" style="3" bestFit="1" customWidth="1"/>
    <col min="8440" max="8692" width="8.7265625" style="3"/>
    <col min="8693" max="8693" width="61.26953125" style="3" bestFit="1" customWidth="1"/>
    <col min="8694" max="8694" width="9" style="3" bestFit="1" customWidth="1"/>
    <col min="8695" max="8695" width="7.81640625" style="3" bestFit="1" customWidth="1"/>
    <col min="8696" max="8948" width="8.7265625" style="3"/>
    <col min="8949" max="8949" width="61.26953125" style="3" bestFit="1" customWidth="1"/>
    <col min="8950" max="8950" width="9" style="3" bestFit="1" customWidth="1"/>
    <col min="8951" max="8951" width="7.81640625" style="3" bestFit="1" customWidth="1"/>
    <col min="8952" max="9204" width="8.7265625" style="3"/>
    <col min="9205" max="9205" width="61.26953125" style="3" bestFit="1" customWidth="1"/>
    <col min="9206" max="9206" width="9" style="3" bestFit="1" customWidth="1"/>
    <col min="9207" max="9207" width="7.81640625" style="3" bestFit="1" customWidth="1"/>
    <col min="9208" max="9460" width="8.7265625" style="3"/>
    <col min="9461" max="9461" width="61.26953125" style="3" bestFit="1" customWidth="1"/>
    <col min="9462" max="9462" width="9" style="3" bestFit="1" customWidth="1"/>
    <col min="9463" max="9463" width="7.81640625" style="3" bestFit="1" customWidth="1"/>
    <col min="9464" max="9716" width="8.7265625" style="3"/>
    <col min="9717" max="9717" width="61.26953125" style="3" bestFit="1" customWidth="1"/>
    <col min="9718" max="9718" width="9" style="3" bestFit="1" customWidth="1"/>
    <col min="9719" max="9719" width="7.81640625" style="3" bestFit="1" customWidth="1"/>
    <col min="9720" max="9972" width="8.7265625" style="3"/>
    <col min="9973" max="9973" width="61.26953125" style="3" bestFit="1" customWidth="1"/>
    <col min="9974" max="9974" width="9" style="3" bestFit="1" customWidth="1"/>
    <col min="9975" max="9975" width="7.81640625" style="3" bestFit="1" customWidth="1"/>
    <col min="9976" max="10228" width="8.7265625" style="3"/>
    <col min="10229" max="10229" width="61.26953125" style="3" bestFit="1" customWidth="1"/>
    <col min="10230" max="10230" width="9" style="3" bestFit="1" customWidth="1"/>
    <col min="10231" max="10231" width="7.81640625" style="3" bestFit="1" customWidth="1"/>
    <col min="10232" max="10484" width="8.7265625" style="3"/>
    <col min="10485" max="10485" width="61.26953125" style="3" bestFit="1" customWidth="1"/>
    <col min="10486" max="10486" width="9" style="3" bestFit="1" customWidth="1"/>
    <col min="10487" max="10487" width="7.81640625" style="3" bestFit="1" customWidth="1"/>
    <col min="10488" max="10740" width="8.7265625" style="3"/>
    <col min="10741" max="10741" width="61.26953125" style="3" bestFit="1" customWidth="1"/>
    <col min="10742" max="10742" width="9" style="3" bestFit="1" customWidth="1"/>
    <col min="10743" max="10743" width="7.81640625" style="3" bestFit="1" customWidth="1"/>
    <col min="10744" max="10996" width="8.7265625" style="3"/>
    <col min="10997" max="10997" width="61.26953125" style="3" bestFit="1" customWidth="1"/>
    <col min="10998" max="10998" width="9" style="3" bestFit="1" customWidth="1"/>
    <col min="10999" max="10999" width="7.81640625" style="3" bestFit="1" customWidth="1"/>
    <col min="11000" max="11252" width="8.7265625" style="3"/>
    <col min="11253" max="11253" width="61.26953125" style="3" bestFit="1" customWidth="1"/>
    <col min="11254" max="11254" width="9" style="3" bestFit="1" customWidth="1"/>
    <col min="11255" max="11255" width="7.81640625" style="3" bestFit="1" customWidth="1"/>
    <col min="11256" max="11508" width="8.7265625" style="3"/>
    <col min="11509" max="11509" width="61.26953125" style="3" bestFit="1" customWidth="1"/>
    <col min="11510" max="11510" width="9" style="3" bestFit="1" customWidth="1"/>
    <col min="11511" max="11511" width="7.81640625" style="3" bestFit="1" customWidth="1"/>
    <col min="11512" max="11764" width="8.7265625" style="3"/>
    <col min="11765" max="11765" width="61.26953125" style="3" bestFit="1" customWidth="1"/>
    <col min="11766" max="11766" width="9" style="3" bestFit="1" customWidth="1"/>
    <col min="11767" max="11767" width="7.81640625" style="3" bestFit="1" customWidth="1"/>
    <col min="11768" max="12020" width="8.7265625" style="3"/>
    <col min="12021" max="12021" width="61.26953125" style="3" bestFit="1" customWidth="1"/>
    <col min="12022" max="12022" width="9" style="3" bestFit="1" customWidth="1"/>
    <col min="12023" max="12023" width="7.81640625" style="3" bestFit="1" customWidth="1"/>
    <col min="12024" max="12276" width="8.7265625" style="3"/>
    <col min="12277" max="12277" width="61.26953125" style="3" bestFit="1" customWidth="1"/>
    <col min="12278" max="12278" width="9" style="3" bestFit="1" customWidth="1"/>
    <col min="12279" max="12279" width="7.81640625" style="3" bestFit="1" customWidth="1"/>
    <col min="12280" max="12532" width="8.7265625" style="3"/>
    <col min="12533" max="12533" width="61.26953125" style="3" bestFit="1" customWidth="1"/>
    <col min="12534" max="12534" width="9" style="3" bestFit="1" customWidth="1"/>
    <col min="12535" max="12535" width="7.81640625" style="3" bestFit="1" customWidth="1"/>
    <col min="12536" max="12788" width="8.7265625" style="3"/>
    <col min="12789" max="12789" width="61.26953125" style="3" bestFit="1" customWidth="1"/>
    <col min="12790" max="12790" width="9" style="3" bestFit="1" customWidth="1"/>
    <col min="12791" max="12791" width="7.81640625" style="3" bestFit="1" customWidth="1"/>
    <col min="12792" max="13044" width="8.7265625" style="3"/>
    <col min="13045" max="13045" width="61.26953125" style="3" bestFit="1" customWidth="1"/>
    <col min="13046" max="13046" width="9" style="3" bestFit="1" customWidth="1"/>
    <col min="13047" max="13047" width="7.81640625" style="3" bestFit="1" customWidth="1"/>
    <col min="13048" max="13300" width="8.7265625" style="3"/>
    <col min="13301" max="13301" width="61.26953125" style="3" bestFit="1" customWidth="1"/>
    <col min="13302" max="13302" width="9" style="3" bestFit="1" customWidth="1"/>
    <col min="13303" max="13303" width="7.81640625" style="3" bestFit="1" customWidth="1"/>
    <col min="13304" max="13556" width="8.7265625" style="3"/>
    <col min="13557" max="13557" width="61.26953125" style="3" bestFit="1" customWidth="1"/>
    <col min="13558" max="13558" width="9" style="3" bestFit="1" customWidth="1"/>
    <col min="13559" max="13559" width="7.81640625" style="3" bestFit="1" customWidth="1"/>
    <col min="13560" max="13812" width="8.7265625" style="3"/>
    <col min="13813" max="13813" width="61.26953125" style="3" bestFit="1" customWidth="1"/>
    <col min="13814" max="13814" width="9" style="3" bestFit="1" customWidth="1"/>
    <col min="13815" max="13815" width="7.81640625" style="3" bestFit="1" customWidth="1"/>
    <col min="13816" max="14068" width="8.7265625" style="3"/>
    <col min="14069" max="14069" width="61.26953125" style="3" bestFit="1" customWidth="1"/>
    <col min="14070" max="14070" width="9" style="3" bestFit="1" customWidth="1"/>
    <col min="14071" max="14071" width="7.81640625" style="3" bestFit="1" customWidth="1"/>
    <col min="14072" max="14324" width="8.7265625" style="3"/>
    <col min="14325" max="14325" width="61.26953125" style="3" bestFit="1" customWidth="1"/>
    <col min="14326" max="14326" width="9" style="3" bestFit="1" customWidth="1"/>
    <col min="14327" max="14327" width="7.81640625" style="3" bestFit="1" customWidth="1"/>
    <col min="14328" max="14580" width="8.7265625" style="3"/>
    <col min="14581" max="14581" width="61.26953125" style="3" bestFit="1" customWidth="1"/>
    <col min="14582" max="14582" width="9" style="3" bestFit="1" customWidth="1"/>
    <col min="14583" max="14583" width="7.81640625" style="3" bestFit="1" customWidth="1"/>
    <col min="14584" max="14836" width="8.7265625" style="3"/>
    <col min="14837" max="14837" width="61.26953125" style="3" bestFit="1" customWidth="1"/>
    <col min="14838" max="14838" width="9" style="3" bestFit="1" customWidth="1"/>
    <col min="14839" max="14839" width="7.81640625" style="3" bestFit="1" customWidth="1"/>
    <col min="14840" max="15092" width="8.7265625" style="3"/>
    <col min="15093" max="15093" width="61.26953125" style="3" bestFit="1" customWidth="1"/>
    <col min="15094" max="15094" width="9" style="3" bestFit="1" customWidth="1"/>
    <col min="15095" max="15095" width="7.81640625" style="3" bestFit="1" customWidth="1"/>
    <col min="15096" max="15348" width="8.7265625" style="3"/>
    <col min="15349" max="15349" width="61.26953125" style="3" bestFit="1" customWidth="1"/>
    <col min="15350" max="15350" width="9" style="3" bestFit="1" customWidth="1"/>
    <col min="15351" max="15351" width="7.81640625" style="3" bestFit="1" customWidth="1"/>
    <col min="15352" max="15604" width="8.7265625" style="3"/>
    <col min="15605" max="15605" width="61.26953125" style="3" bestFit="1" customWidth="1"/>
    <col min="15606" max="15606" width="9" style="3" bestFit="1" customWidth="1"/>
    <col min="15607" max="15607" width="7.81640625" style="3" bestFit="1" customWidth="1"/>
    <col min="15608" max="15860" width="8.7265625" style="3"/>
    <col min="15861" max="15861" width="61.26953125" style="3" bestFit="1" customWidth="1"/>
    <col min="15862" max="15862" width="9" style="3" bestFit="1" customWidth="1"/>
    <col min="15863" max="15863" width="7.81640625" style="3" bestFit="1" customWidth="1"/>
    <col min="15864" max="16116" width="8.7265625" style="3"/>
    <col min="16117" max="16117" width="61.26953125" style="3" bestFit="1" customWidth="1"/>
    <col min="16118" max="16118" width="9" style="3" bestFit="1" customWidth="1"/>
    <col min="16119" max="16119" width="7.81640625" style="3" bestFit="1" customWidth="1"/>
    <col min="16120" max="16374" width="8.7265625" style="3"/>
    <col min="16375" max="16384" width="8.7265625" style="3" customWidth="1"/>
  </cols>
  <sheetData>
    <row r="1" spans="1:7" ht="14" x14ac:dyDescent="0.3">
      <c r="A1" s="261" t="s">
        <v>444</v>
      </c>
      <c r="B1" s="262"/>
      <c r="C1" s="262"/>
    </row>
    <row r="2" spans="1:7" x14ac:dyDescent="0.25">
      <c r="F2" s="251" t="s">
        <v>353</v>
      </c>
      <c r="G2" s="251"/>
    </row>
    <row r="3" spans="1:7" x14ac:dyDescent="0.25">
      <c r="A3" s="117"/>
      <c r="B3" s="118" t="s">
        <v>273</v>
      </c>
      <c r="C3" s="118" t="s">
        <v>290</v>
      </c>
      <c r="D3" s="118" t="s">
        <v>291</v>
      </c>
    </row>
    <row r="4" spans="1:7" ht="14" customHeight="1" x14ac:dyDescent="0.3">
      <c r="A4" s="263">
        <v>2021</v>
      </c>
      <c r="B4" s="2" t="s">
        <v>382</v>
      </c>
      <c r="C4" s="150">
        <f>SUM(C5:C7)</f>
        <v>13664.472876340002</v>
      </c>
      <c r="D4" s="150">
        <f>SUM(D5:D7)</f>
        <v>20974.981818699998</v>
      </c>
    </row>
    <row r="5" spans="1:7" x14ac:dyDescent="0.25">
      <c r="A5" s="263"/>
      <c r="B5" s="3" t="s">
        <v>314</v>
      </c>
      <c r="C5" s="153">
        <v>5161.7982375699994</v>
      </c>
      <c r="D5" s="153">
        <v>7141.46717205</v>
      </c>
    </row>
    <row r="6" spans="1:7" x14ac:dyDescent="0.25">
      <c r="A6" s="263"/>
      <c r="B6" s="3" t="s">
        <v>315</v>
      </c>
      <c r="C6" s="153">
        <v>3828.5974595300004</v>
      </c>
      <c r="D6" s="153">
        <v>6306.5754383000003</v>
      </c>
    </row>
    <row r="7" spans="1:7" x14ac:dyDescent="0.25">
      <c r="A7" s="263"/>
      <c r="B7" s="3" t="s">
        <v>316</v>
      </c>
      <c r="C7" s="153">
        <v>4674.0771792400001</v>
      </c>
      <c r="D7" s="153">
        <v>7526.9392083500006</v>
      </c>
    </row>
    <row r="8" spans="1:7" ht="14" x14ac:dyDescent="0.3">
      <c r="A8" s="263"/>
      <c r="B8" s="2" t="s">
        <v>383</v>
      </c>
      <c r="C8" s="150">
        <f>SUM(C9:C11)</f>
        <v>17453.454056229999</v>
      </c>
      <c r="D8" s="150">
        <f>SUM(D9:D11)</f>
        <v>21124.5099329</v>
      </c>
    </row>
    <row r="9" spans="1:7" x14ac:dyDescent="0.25">
      <c r="A9" s="263"/>
      <c r="B9" s="3" t="s">
        <v>317</v>
      </c>
      <c r="C9" s="153">
        <v>6540.5781731099996</v>
      </c>
      <c r="D9" s="153">
        <v>6175.3534207499997</v>
      </c>
    </row>
    <row r="10" spans="1:7" x14ac:dyDescent="0.25">
      <c r="A10" s="263"/>
      <c r="B10" s="3" t="s">
        <v>318</v>
      </c>
      <c r="C10" s="153">
        <v>3982.6214123300001</v>
      </c>
      <c r="D10" s="153">
        <v>6572.2352786499996</v>
      </c>
    </row>
    <row r="11" spans="1:7" x14ac:dyDescent="0.25">
      <c r="A11" s="263"/>
      <c r="B11" s="3" t="s">
        <v>319</v>
      </c>
      <c r="C11" s="153">
        <v>6930.2544707899997</v>
      </c>
      <c r="D11" s="153">
        <v>8376.9212334999993</v>
      </c>
    </row>
    <row r="12" spans="1:7" ht="14" x14ac:dyDescent="0.3">
      <c r="A12" s="263"/>
      <c r="B12" s="2" t="s">
        <v>384</v>
      </c>
      <c r="C12" s="150">
        <f>SUM(C13:C15)</f>
        <v>14285.652244700002</v>
      </c>
      <c r="D12" s="150">
        <f>SUM(D13:D15)</f>
        <v>23260.206423964999</v>
      </c>
    </row>
    <row r="13" spans="1:7" x14ac:dyDescent="0.25">
      <c r="A13" s="263"/>
      <c r="B13" s="3" t="s">
        <v>320</v>
      </c>
      <c r="C13" s="153">
        <v>3654.2719709000003</v>
      </c>
      <c r="D13" s="153">
        <v>7216.9708060049998</v>
      </c>
    </row>
    <row r="14" spans="1:7" x14ac:dyDescent="0.25">
      <c r="A14" s="263"/>
      <c r="B14" s="3" t="s">
        <v>321</v>
      </c>
      <c r="C14" s="153">
        <v>5315.6112644200002</v>
      </c>
      <c r="D14" s="153">
        <v>7987.3289262799999</v>
      </c>
    </row>
    <row r="15" spans="1:7" x14ac:dyDescent="0.25">
      <c r="A15" s="263"/>
      <c r="B15" s="3" t="s">
        <v>322</v>
      </c>
      <c r="C15" s="153">
        <v>5315.7690093800002</v>
      </c>
      <c r="D15" s="153">
        <v>8055.9066916800002</v>
      </c>
    </row>
    <row r="16" spans="1:7" ht="14" x14ac:dyDescent="0.3">
      <c r="A16" s="263"/>
      <c r="B16" s="2" t="s">
        <v>385</v>
      </c>
      <c r="C16" s="150">
        <f>SUM(C17:C19)</f>
        <v>20464.405421450003</v>
      </c>
      <c r="D16" s="150">
        <f>SUM(D17:D19)</f>
        <v>29824.416704912001</v>
      </c>
    </row>
    <row r="17" spans="1:4" x14ac:dyDescent="0.25">
      <c r="A17" s="263"/>
      <c r="B17" s="3" t="s">
        <v>323</v>
      </c>
      <c r="C17" s="153">
        <v>6895.2568176800005</v>
      </c>
      <c r="D17" s="153">
        <v>12424.453445129999</v>
      </c>
    </row>
    <row r="18" spans="1:4" x14ac:dyDescent="0.25">
      <c r="A18" s="263"/>
      <c r="B18" s="3" t="s">
        <v>324</v>
      </c>
      <c r="C18" s="153">
        <v>7257.7336268500003</v>
      </c>
      <c r="D18" s="153">
        <v>8814.0002985119991</v>
      </c>
    </row>
    <row r="19" spans="1:4" x14ac:dyDescent="0.25">
      <c r="A19" s="263"/>
      <c r="B19" s="3" t="s">
        <v>325</v>
      </c>
      <c r="C19" s="153">
        <v>6311.4149769200003</v>
      </c>
      <c r="D19" s="153">
        <v>8585.962961270001</v>
      </c>
    </row>
    <row r="20" spans="1:4" ht="14" customHeight="1" x14ac:dyDescent="0.3">
      <c r="A20" s="263">
        <v>2022</v>
      </c>
      <c r="B20" s="2" t="s">
        <v>382</v>
      </c>
      <c r="C20" s="150">
        <f>SUM(C21:C23)</f>
        <v>23002.042148100001</v>
      </c>
      <c r="D20" s="150">
        <f>SUM(D21:D23)</f>
        <v>30663.343356650003</v>
      </c>
    </row>
    <row r="21" spans="1:4" x14ac:dyDescent="0.25">
      <c r="A21" s="263"/>
      <c r="B21" s="3" t="s">
        <v>314</v>
      </c>
      <c r="C21" s="153">
        <v>6284.4043388299997</v>
      </c>
      <c r="D21" s="153">
        <v>10431.589762709998</v>
      </c>
    </row>
    <row r="22" spans="1:4" x14ac:dyDescent="0.25">
      <c r="A22" s="263"/>
      <c r="B22" s="3" t="s">
        <v>315</v>
      </c>
      <c r="C22" s="153">
        <v>7938.6847312299997</v>
      </c>
      <c r="D22" s="153">
        <v>10850.87287017</v>
      </c>
    </row>
    <row r="23" spans="1:4" x14ac:dyDescent="0.25">
      <c r="A23" s="263"/>
      <c r="B23" s="3" t="s">
        <v>316</v>
      </c>
      <c r="C23" s="153">
        <v>8778.95307804</v>
      </c>
      <c r="D23" s="153">
        <v>9380.8807237700003</v>
      </c>
    </row>
    <row r="24" spans="1:4" ht="14" x14ac:dyDescent="0.3">
      <c r="A24" s="263"/>
      <c r="B24" s="9" t="s">
        <v>383</v>
      </c>
      <c r="C24" s="150">
        <f>SUM(C25:C27)</f>
        <v>20348.685564359999</v>
      </c>
      <c r="D24" s="150">
        <f>SUM(D25:D27)</f>
        <v>32985.000249110002</v>
      </c>
    </row>
    <row r="25" spans="1:4" x14ac:dyDescent="0.25">
      <c r="A25" s="263"/>
      <c r="B25" s="1" t="s">
        <v>317</v>
      </c>
      <c r="C25" s="153">
        <v>6040.3478867799995</v>
      </c>
      <c r="D25" s="153">
        <v>10110.58485141</v>
      </c>
    </row>
    <row r="26" spans="1:4" x14ac:dyDescent="0.25">
      <c r="A26" s="263"/>
      <c r="B26" s="1" t="s">
        <v>318</v>
      </c>
      <c r="C26" s="153">
        <v>6332.1660551300001</v>
      </c>
      <c r="D26" s="153">
        <v>12422.892823209999</v>
      </c>
    </row>
    <row r="27" spans="1:4" x14ac:dyDescent="0.25">
      <c r="A27" s="263"/>
      <c r="B27" s="1" t="s">
        <v>319</v>
      </c>
      <c r="C27" s="79">
        <v>7976.1716224499996</v>
      </c>
      <c r="D27" s="79">
        <v>10451.52257449</v>
      </c>
    </row>
    <row r="28" spans="1:4" x14ac:dyDescent="0.25">
      <c r="A28" s="263"/>
      <c r="B28" s="151" t="s">
        <v>384</v>
      </c>
      <c r="C28" s="107"/>
      <c r="D28" s="107"/>
    </row>
    <row r="29" spans="1:4" x14ac:dyDescent="0.25">
      <c r="A29" s="263"/>
      <c r="B29" s="152" t="s">
        <v>320</v>
      </c>
      <c r="C29" s="107">
        <v>7294.1757610300001</v>
      </c>
      <c r="D29" s="107">
        <v>11556.32723228</v>
      </c>
    </row>
    <row r="30" spans="1:4" x14ac:dyDescent="0.25">
      <c r="A30" s="263"/>
      <c r="B30" s="152" t="s">
        <v>321</v>
      </c>
      <c r="C30" s="107"/>
      <c r="D30" s="107"/>
    </row>
    <row r="31" spans="1:4" x14ac:dyDescent="0.25">
      <c r="A31" s="263"/>
      <c r="B31" s="152" t="s">
        <v>322</v>
      </c>
      <c r="C31" s="107"/>
      <c r="D31" s="107"/>
    </row>
  </sheetData>
  <mergeCells count="4">
    <mergeCell ref="A1:C1"/>
    <mergeCell ref="F2:G2"/>
    <mergeCell ref="A4:A19"/>
    <mergeCell ref="A20:A31"/>
  </mergeCells>
  <hyperlinks>
    <hyperlink ref="F2" location="'Table of Content'!A1" display="Table of Content" xr:uid="{00000000-0004-0000-08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30</vt:i4>
      </vt:variant>
    </vt:vector>
  </HeadingPairs>
  <TitlesOfParts>
    <vt:vector size="30" baseType="lpstr">
      <vt:lpstr>Table of Content</vt:lpstr>
      <vt:lpstr>Tab1 Revisions</vt:lpstr>
      <vt:lpstr>Tab2 Cumulative Trade Value</vt:lpstr>
      <vt:lpstr>Tab3 Export by ISIC</vt:lpstr>
      <vt:lpstr>Tab4 Re-export by ISIC</vt:lpstr>
      <vt:lpstr>Tab5 Import by ISIC</vt:lpstr>
      <vt:lpstr>Tab6 Trade Balance</vt:lpstr>
      <vt:lpstr>Tab7 Trade balnce by prtnr&amp;prdt</vt:lpstr>
      <vt:lpstr>Tab8 Quarterly Trade</vt:lpstr>
      <vt:lpstr>Tab9 Exports by Partner</vt:lpstr>
      <vt:lpstr>Tab10 Imports by Partner</vt:lpstr>
      <vt:lpstr>Tab11 Export by Product</vt:lpstr>
      <vt:lpstr>Tab12 Re-export by Product</vt:lpstr>
      <vt:lpstr>Tab13 Import by Product</vt:lpstr>
      <vt:lpstr>Tab14 Top5 exp prdcts by countr</vt:lpstr>
      <vt:lpstr> Tab15 Top5 re-X prdct by conty</vt:lpstr>
      <vt:lpstr>Tab16 Top5 imp prdcts by contry</vt:lpstr>
      <vt:lpstr>Tab17 Exp by economic region</vt:lpstr>
      <vt:lpstr>Tab18 Exprts by econ rgion&amp;prdt</vt:lpstr>
      <vt:lpstr>Tab19 Imp by economic region</vt:lpstr>
      <vt:lpstr>Tab20 Imports econ region&amp;prdct</vt:lpstr>
      <vt:lpstr>Tab21 Exp by mode of trnsprt</vt:lpstr>
      <vt:lpstr>Tab22 Cmodties by mde of tansp</vt:lpstr>
      <vt:lpstr>Tab23 Imp by mode of trnsprt</vt:lpstr>
      <vt:lpstr>Tab24 Cmodties by mode of tran</vt:lpstr>
      <vt:lpstr>Tab25 Export by NetWeight</vt:lpstr>
      <vt:lpstr>Tab26 Import by NetWeight</vt:lpstr>
      <vt:lpstr>Tab27 Trade by Borderpost</vt:lpstr>
      <vt:lpstr>Tab28 AfCFTA</vt:lpstr>
      <vt:lpstr>Tab29 Commodity of the Month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Ezekiel N. Kambonde</dc:creator>
  <cp:lastModifiedBy>Aloysius Tsheehama</cp:lastModifiedBy>
  <dcterms:created xsi:type="dcterms:W3CDTF">2022-04-20T09:38:20Z</dcterms:created>
  <dcterms:modified xsi:type="dcterms:W3CDTF">2022-09-06T08:01:58Z</dcterms:modified>
</cp:coreProperties>
</file>