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Price\PPI 2021\Tables and graphs -2021\"/>
    </mc:Choice>
  </mc:AlternateContent>
  <bookViews>
    <workbookView xWindow="0" yWindow="0" windowWidth="20490" windowHeight="7320"/>
  </bookViews>
  <sheets>
    <sheet name="Table 1" sheetId="1" r:id="rId1"/>
    <sheet name="Table 2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2" l="1"/>
  <c r="D13" i="2"/>
  <c r="D12" i="2"/>
  <c r="D11" i="2"/>
  <c r="D10" i="2"/>
  <c r="D9" i="2"/>
  <c r="D8" i="2"/>
  <c r="D7" i="2"/>
  <c r="C7" i="2"/>
  <c r="D6" i="2"/>
  <c r="D5" i="2"/>
  <c r="D4" i="2"/>
  <c r="B3" i="2"/>
  <c r="A3" i="2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C12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C11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C10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C9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C8" i="1"/>
  <c r="X7" i="1"/>
  <c r="C7" i="1"/>
  <c r="X6" i="1"/>
  <c r="J18" i="1" s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C6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C5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C4" i="1"/>
</calcChain>
</file>

<file path=xl/sharedStrings.xml><?xml version="1.0" encoding="utf-8"?>
<sst xmlns="http://schemas.openxmlformats.org/spreadsheetml/2006/main" count="98" uniqueCount="32">
  <si>
    <t>Table 1: Namibia Producer Price Indices by industries; NPPI (Dec 2015 = 100)</t>
  </si>
  <si>
    <t xml:space="preserve"> ISIC </t>
  </si>
  <si>
    <t>Description</t>
  </si>
  <si>
    <t>Weight</t>
  </si>
  <si>
    <t>Q1</t>
  </si>
  <si>
    <t>Q2</t>
  </si>
  <si>
    <t>Q3</t>
  </si>
  <si>
    <t>Q4</t>
  </si>
  <si>
    <t>0721</t>
  </si>
  <si>
    <t>Mining of uranium and thorium ores</t>
  </si>
  <si>
    <t>0729</t>
  </si>
  <si>
    <t>Mining of other non-ferrous metal ores</t>
  </si>
  <si>
    <t>0899</t>
  </si>
  <si>
    <t>Other mining and quarrying n.e.c.</t>
  </si>
  <si>
    <t>1010</t>
  </si>
  <si>
    <t>Processing and preserving of meat</t>
  </si>
  <si>
    <t>1103</t>
  </si>
  <si>
    <t>Manufacture of malt liquors and malt</t>
  </si>
  <si>
    <t>1104</t>
  </si>
  <si>
    <t>Manufacture of soft drinks; production of mineral waters and other bottled waters</t>
  </si>
  <si>
    <t>2394</t>
  </si>
  <si>
    <t>Manufacture of cement, lime and plaster</t>
  </si>
  <si>
    <t>Manufacture of basic precious and other non-ferrous metals</t>
  </si>
  <si>
    <t>3510</t>
  </si>
  <si>
    <t>Electric power generation, transmission and distribution</t>
  </si>
  <si>
    <t>3600</t>
  </si>
  <si>
    <t>Water collection, treatment and supply</t>
  </si>
  <si>
    <t>Table 2</t>
  </si>
  <si>
    <t xml:space="preserve">Table 2: Namibia Producer Price Index; NPPI Percentage Change Over Quarter (Dec 2015=100) </t>
  </si>
  <si>
    <t xml:space="preserve">MINING OF METAL ORES - Annual percentage change </t>
  </si>
  <si>
    <t xml:space="preserve">MANUFACTURE OF BEVERAGES - INDEX </t>
  </si>
  <si>
    <t>Manufacture of jewellery and related article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</si>
</sst>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9FD5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17" fontId="3" fillId="0" borderId="0" xfId="0" applyNumberFormat="1" applyFont="1"/>
    <xf numFmtId="0" fontId="3" fillId="0" borderId="0" xfId="0" applyFont="1" applyBorder="1"/>
    <xf numFmtId="17" fontId="2" fillId="0" borderId="0" xfId="0" applyNumberFormat="1" applyFont="1" applyBorder="1"/>
    <xf numFmtId="17" fontId="2" fillId="0" borderId="0" xfId="0" applyNumberFormat="1" applyFont="1" applyBorder="1" applyAlignment="1">
      <alignment horizontal="left" wrapText="1"/>
    </xf>
    <xf numFmtId="17" fontId="2" fillId="0" borderId="0" xfId="0" applyNumberFormat="1" applyFont="1" applyBorder="1" applyAlignment="1">
      <alignment wrapText="1"/>
    </xf>
    <xf numFmtId="17" fontId="2" fillId="0" borderId="0" xfId="0" applyNumberFormat="1" applyFont="1" applyBorder="1" applyAlignment="1">
      <alignment horizontal="right" wrapText="1"/>
    </xf>
    <xf numFmtId="2" fontId="3" fillId="0" borderId="0" xfId="0" applyNumberFormat="1" applyFont="1" applyBorder="1"/>
    <xf numFmtId="164" fontId="2" fillId="0" borderId="0" xfId="0" applyNumberFormat="1" applyFont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49" fontId="3" fillId="0" borderId="0" xfId="0" quotePrefix="1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/>
    <xf numFmtId="164" fontId="3" fillId="0" borderId="0" xfId="0" applyNumberFormat="1" applyFont="1" applyFill="1" applyBorder="1"/>
    <xf numFmtId="164" fontId="0" fillId="0" borderId="0" xfId="0" applyNumberFormat="1" applyAlignment="1">
      <alignment horizontal="center"/>
    </xf>
    <xf numFmtId="0" fontId="3" fillId="0" borderId="0" xfId="0" quotePrefix="1" applyFont="1" applyFill="1" applyBorder="1" applyAlignment="1">
      <alignment horizontal="left"/>
    </xf>
    <xf numFmtId="164" fontId="0" fillId="0" borderId="0" xfId="0" applyNumberFormat="1"/>
    <xf numFmtId="0" fontId="4" fillId="0" borderId="0" xfId="0" applyFont="1"/>
    <xf numFmtId="0" fontId="3" fillId="0" borderId="0" xfId="0" applyFont="1"/>
    <xf numFmtId="17" fontId="4" fillId="0" borderId="4" xfId="0" applyNumberFormat="1" applyFont="1" applyBorder="1" applyAlignment="1">
      <alignment horizontal="left" wrapText="1"/>
    </xf>
    <xf numFmtId="17" fontId="2" fillId="0" borderId="4" xfId="0" applyNumberFormat="1" applyFont="1" applyBorder="1" applyAlignment="1">
      <alignment wrapText="1"/>
    </xf>
    <xf numFmtId="0" fontId="4" fillId="2" borderId="0" xfId="0" applyFont="1" applyFill="1"/>
    <xf numFmtId="0" fontId="2" fillId="0" borderId="0" xfId="0" applyFont="1" applyFill="1"/>
    <xf numFmtId="164" fontId="2" fillId="0" borderId="0" xfId="0" applyNumberFormat="1" applyFont="1" applyAlignment="1">
      <alignment horizontal="center"/>
    </xf>
    <xf numFmtId="49" fontId="5" fillId="0" borderId="4" xfId="0" quotePrefix="1" applyNumberFormat="1" applyFont="1" applyFill="1" applyBorder="1" applyAlignment="1">
      <alignment horizontal="left"/>
    </xf>
    <xf numFmtId="0" fontId="3" fillId="0" borderId="8" xfId="0" applyNumberFormat="1" applyFont="1" applyFill="1" applyBorder="1" applyAlignment="1">
      <alignment horizontal="left"/>
    </xf>
    <xf numFmtId="0" fontId="3" fillId="3" borderId="0" xfId="0" applyNumberFormat="1" applyFont="1" applyFill="1" applyBorder="1" applyAlignment="1">
      <alignment horizontal="left"/>
    </xf>
    <xf numFmtId="164" fontId="2" fillId="3" borderId="4" xfId="0" applyNumberFormat="1" applyFont="1" applyFill="1" applyBorder="1" applyAlignment="1">
      <alignment horizontal="center"/>
    </xf>
    <xf numFmtId="164" fontId="3" fillId="0" borderId="4" xfId="0" applyNumberFormat="1" applyFont="1" applyFill="1" applyBorder="1"/>
    <xf numFmtId="164" fontId="0" fillId="0" borderId="4" xfId="0" applyNumberFormat="1" applyBorder="1" applyAlignment="1">
      <alignment horizontal="center"/>
    </xf>
    <xf numFmtId="164" fontId="2" fillId="0" borderId="4" xfId="0" applyNumberFormat="1" applyFont="1" applyFill="1" applyBorder="1" applyAlignment="1">
      <alignment horizontal="right"/>
    </xf>
    <xf numFmtId="0" fontId="2" fillId="2" borderId="0" xfId="0" applyFont="1" applyFill="1"/>
    <xf numFmtId="164" fontId="2" fillId="2" borderId="0" xfId="0" applyNumberFormat="1" applyFont="1" applyFill="1" applyAlignment="1">
      <alignment horizontal="left"/>
    </xf>
    <xf numFmtId="0" fontId="5" fillId="0" borderId="4" xfId="0" quotePrefix="1" applyFont="1" applyFill="1" applyBorder="1" applyAlignment="1">
      <alignment horizontal="left"/>
    </xf>
    <xf numFmtId="0" fontId="5" fillId="4" borderId="4" xfId="0" quotePrefix="1" applyFont="1" applyFill="1" applyBorder="1" applyAlignment="1">
      <alignment horizontal="left"/>
    </xf>
    <xf numFmtId="0" fontId="3" fillId="4" borderId="8" xfId="0" applyNumberFormat="1" applyFont="1" applyFill="1" applyBorder="1" applyAlignment="1">
      <alignment horizontal="left"/>
    </xf>
    <xf numFmtId="164" fontId="2" fillId="5" borderId="4" xfId="0" applyNumberFormat="1" applyFont="1" applyFill="1" applyBorder="1" applyAlignment="1">
      <alignment horizontal="right"/>
    </xf>
    <xf numFmtId="0" fontId="3" fillId="0" borderId="4" xfId="0" applyNumberFormat="1" applyFont="1" applyFill="1" applyBorder="1" applyAlignment="1">
      <alignment horizontal="left"/>
    </xf>
    <xf numFmtId="0" fontId="5" fillId="0" borderId="8" xfId="0" applyNumberFormat="1" applyFont="1" applyFill="1" applyBorder="1" applyAlignment="1">
      <alignment horizontal="left"/>
    </xf>
    <xf numFmtId="164" fontId="4" fillId="0" borderId="4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/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1" fillId="0" borderId="5" xfId="0" applyFont="1" applyBorder="1" applyAlignment="1">
      <alignment horizontal="center"/>
    </xf>
    <xf numFmtId="0" fontId="0" fillId="0" borderId="7" xfId="0" applyBorder="1" applyAlignment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ice/PPI%202021/PPI%20system%20using%20Output%20weights%20up%20to%20Q4%202020%2026%20Feb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s"/>
      <sheetName val="Recruited Establishments"/>
      <sheetName val="Weights"/>
      <sheetName val="Establishment Turnover weights"/>
      <sheetName val="Product weights"/>
      <sheetName val="Imputation item level"/>
      <sheetName val="Imputation all industry"/>
      <sheetName val="Price data entry"/>
      <sheetName val="Price relative"/>
      <sheetName val="Price updated weights"/>
      <sheetName val="Index"/>
      <sheetName val="Quarterly index"/>
      <sheetName val="Table 1"/>
      <sheetName val="Annual"/>
      <sheetName val="graph 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F7">
            <v>107.27587165150578</v>
          </cell>
        </row>
        <row r="11">
          <cell r="E11">
            <v>7.281812432567655</v>
          </cell>
          <cell r="F11">
            <v>7.943651783814043</v>
          </cell>
        </row>
        <row r="19">
          <cell r="E19">
            <v>6.7246116278958272</v>
          </cell>
          <cell r="F19">
            <v>7.081861714254388</v>
          </cell>
        </row>
        <row r="25">
          <cell r="E25">
            <v>20.023595131208687</v>
          </cell>
        </row>
        <row r="28">
          <cell r="F28">
            <v>99.587553118467994</v>
          </cell>
        </row>
        <row r="64">
          <cell r="E64">
            <v>28.814302414106987</v>
          </cell>
        </row>
        <row r="67">
          <cell r="F67">
            <v>99.445593540188142</v>
          </cell>
        </row>
        <row r="78">
          <cell r="E78">
            <v>6.5150344542632981</v>
          </cell>
          <cell r="F78">
            <v>6.4961079371388024</v>
          </cell>
        </row>
        <row r="88">
          <cell r="E88">
            <v>3.1730643291985836</v>
          </cell>
          <cell r="F88">
            <v>3.1382794008346133</v>
          </cell>
        </row>
        <row r="97">
          <cell r="E97">
            <v>2.9385381295205257</v>
          </cell>
          <cell r="F97">
            <v>2.9385381295205257</v>
          </cell>
        </row>
        <row r="104">
          <cell r="E104">
            <v>7.3696049953874141</v>
          </cell>
        </row>
        <row r="109">
          <cell r="F109">
            <v>2.7220578407155829</v>
          </cell>
        </row>
        <row r="114">
          <cell r="E114">
            <v>9.2821017979279521</v>
          </cell>
          <cell r="F114">
            <v>9.2821017979279521</v>
          </cell>
        </row>
        <row r="126">
          <cell r="E126">
            <v>4.0986975297439843</v>
          </cell>
          <cell r="F126">
            <v>4.0986975297439843</v>
          </cell>
        </row>
      </sheetData>
      <sheetData sheetId="10"/>
      <sheetData sheetId="11">
        <row r="6">
          <cell r="E6">
            <v>99.373198095213482</v>
          </cell>
          <cell r="F6">
            <v>84.830054931006529</v>
          </cell>
          <cell r="G6">
            <v>76.309283659267194</v>
          </cell>
          <cell r="H6">
            <v>72.058735377886038</v>
          </cell>
          <cell r="I6">
            <v>66.820113247005494</v>
          </cell>
          <cell r="J6">
            <v>61.285894160963572</v>
          </cell>
          <cell r="K6">
            <v>62.508446904205677</v>
          </cell>
          <cell r="L6">
            <v>61.541209587167124</v>
          </cell>
          <cell r="M6">
            <v>57.736587739448943</v>
          </cell>
          <cell r="N6">
            <v>57.99818679700644</v>
          </cell>
          <cell r="O6">
            <v>63.752860357883236</v>
          </cell>
          <cell r="P6">
            <v>80.539032921553854</v>
          </cell>
          <cell r="Q6">
            <v>54.076126194618517</v>
          </cell>
          <cell r="R6">
            <v>54.618901784773897</v>
          </cell>
          <cell r="S6">
            <v>67.210669197895342</v>
          </cell>
          <cell r="T6">
            <v>67.945930066967321</v>
          </cell>
          <cell r="U6">
            <v>83.686733667878499</v>
          </cell>
          <cell r="V6">
            <v>90.714954274079517</v>
          </cell>
          <cell r="W6">
            <v>93.904974382901102</v>
          </cell>
        </row>
        <row r="7">
          <cell r="E7">
            <v>111.21824421973275</v>
          </cell>
          <cell r="F7">
            <v>113.95229908642044</v>
          </cell>
          <cell r="G7">
            <v>117.4579732718317</v>
          </cell>
          <cell r="H7">
            <v>115.31410940670249</v>
          </cell>
          <cell r="I7">
            <v>115.53676940068243</v>
          </cell>
          <cell r="J7">
            <v>114.09493853316405</v>
          </cell>
          <cell r="K7">
            <v>116.8268554812102</v>
          </cell>
          <cell r="L7">
            <v>126.0203818887624</v>
          </cell>
          <cell r="M7">
            <v>115.9988121727681</v>
          </cell>
          <cell r="N7">
            <v>113.31430672505088</v>
          </cell>
          <cell r="O7">
            <v>111.85804603979454</v>
          </cell>
          <cell r="P7">
            <v>122.45606558477641</v>
          </cell>
          <cell r="Q7">
            <v>127.71792771637921</v>
          </cell>
          <cell r="R7">
            <v>126.72975832264008</v>
          </cell>
          <cell r="S7">
            <v>135.14155465477202</v>
          </cell>
          <cell r="T7">
            <v>134.90940683829643</v>
          </cell>
          <cell r="U7">
            <v>146.32229341178638</v>
          </cell>
          <cell r="V7">
            <v>176.61718396208531</v>
          </cell>
          <cell r="W7">
            <v>186.56658413796916</v>
          </cell>
          <cell r="X7">
            <v>173.81345576322349</v>
          </cell>
        </row>
        <row r="8">
          <cell r="E8">
            <v>98.489307417569151</v>
          </cell>
          <cell r="F8">
            <v>97.963967438319131</v>
          </cell>
          <cell r="G8">
            <v>101.58195370275162</v>
          </cell>
          <cell r="H8">
            <v>93.169205065518852</v>
          </cell>
          <cell r="I8">
            <v>88.085833834427149</v>
          </cell>
          <cell r="J8">
            <v>96.832914135472322</v>
          </cell>
          <cell r="K8">
            <v>80.999611269901777</v>
          </cell>
          <cell r="L8">
            <v>83.228251862735831</v>
          </cell>
          <cell r="M8">
            <v>81.951034441055768</v>
          </cell>
          <cell r="N8">
            <v>101.3002788563814</v>
          </cell>
          <cell r="O8">
            <v>101.76102033275907</v>
          </cell>
          <cell r="P8">
            <v>102.9566894581621</v>
          </cell>
          <cell r="Q8">
            <v>97.081847072143773</v>
          </cell>
          <cell r="R8">
            <v>104.43475046017171</v>
          </cell>
          <cell r="S8">
            <v>89.255144153992546</v>
          </cell>
          <cell r="T8">
            <v>87.775146755274776</v>
          </cell>
          <cell r="U8">
            <v>114.74591631721847</v>
          </cell>
          <cell r="V8">
            <v>115.19273144959641</v>
          </cell>
          <cell r="W8">
            <v>114.26027997461877</v>
          </cell>
          <cell r="X8">
            <v>103.46832694724152</v>
          </cell>
        </row>
        <row r="10">
          <cell r="X10">
            <v>177.92091387263511</v>
          </cell>
        </row>
        <row r="12">
          <cell r="E12">
            <v>100.19851569263058</v>
          </cell>
          <cell r="F12">
            <v>101.14822330123097</v>
          </cell>
          <cell r="G12">
            <v>103.16531964669956</v>
          </cell>
          <cell r="H12">
            <v>103.3192004522367</v>
          </cell>
          <cell r="I12">
            <v>97.195667544540882</v>
          </cell>
          <cell r="J12">
            <v>97.838543380341164</v>
          </cell>
          <cell r="K12">
            <v>107.22259601406017</v>
          </cell>
          <cell r="L12">
            <v>115.49522553594569</v>
          </cell>
          <cell r="M12">
            <v>112.60081241300564</v>
          </cell>
          <cell r="N12">
            <v>112.12665290991514</v>
          </cell>
          <cell r="O12">
            <v>113.40193732043754</v>
          </cell>
          <cell r="P12">
            <v>118.53616345537914</v>
          </cell>
          <cell r="Q12">
            <v>119.68778638388295</v>
          </cell>
          <cell r="R12">
            <v>118.03300047785456</v>
          </cell>
          <cell r="S12">
            <v>119.09114220347573</v>
          </cell>
          <cell r="T12">
            <v>119.86083347640829</v>
          </cell>
          <cell r="U12">
            <v>119.76887523739377</v>
          </cell>
          <cell r="V12">
            <v>118.97420713780298</v>
          </cell>
          <cell r="W12">
            <v>124.46475699257958</v>
          </cell>
          <cell r="X12">
            <v>124.72795585913885</v>
          </cell>
        </row>
        <row r="13">
          <cell r="E13">
            <v>101.667627203333</v>
          </cell>
          <cell r="F13">
            <v>103.34850052968447</v>
          </cell>
          <cell r="G13">
            <v>103.35210555618052</v>
          </cell>
          <cell r="H13">
            <v>104.70486269328052</v>
          </cell>
          <cell r="I13">
            <v>107.44216941140611</v>
          </cell>
          <cell r="J13">
            <v>107.71341236862027</v>
          </cell>
          <cell r="K13">
            <v>107.72040890208878</v>
          </cell>
          <cell r="L13">
            <v>106.85869382764565</v>
          </cell>
          <cell r="M13">
            <v>105.16998556550205</v>
          </cell>
          <cell r="N13">
            <v>105.15768367508609</v>
          </cell>
          <cell r="O13">
            <v>105.15862898247228</v>
          </cell>
          <cell r="P13">
            <v>106.16752407296813</v>
          </cell>
          <cell r="Q13">
            <v>108.14668135151089</v>
          </cell>
          <cell r="R13">
            <v>108.24966374637239</v>
          </cell>
          <cell r="S13">
            <v>108.24682133485216</v>
          </cell>
          <cell r="T13">
            <v>108.65239539634149</v>
          </cell>
          <cell r="U13">
            <v>109.58344290064889</v>
          </cell>
          <cell r="V13">
            <v>110.37682196386197</v>
          </cell>
          <cell r="W13">
            <v>110.64683484233058</v>
          </cell>
          <cell r="X13">
            <v>113.55946365256018</v>
          </cell>
        </row>
        <row r="14">
          <cell r="E14">
            <v>100.4888900035146</v>
          </cell>
          <cell r="F14">
            <v>101.46667001054375</v>
          </cell>
          <cell r="G14">
            <v>101.73634572925663</v>
          </cell>
          <cell r="H14">
            <v>102.27569716668235</v>
          </cell>
          <cell r="I14">
            <v>103.98035505655399</v>
          </cell>
          <cell r="J14">
            <v>107.38967083629727</v>
          </cell>
          <cell r="K14">
            <v>107.38967083629727</v>
          </cell>
          <cell r="L14">
            <v>107.38967083629727</v>
          </cell>
          <cell r="M14">
            <v>108.10535917632562</v>
          </cell>
          <cell r="N14">
            <v>109.53678279832984</v>
          </cell>
          <cell r="O14">
            <v>101.91909899966156</v>
          </cell>
          <cell r="P14">
            <v>98.110245364840523</v>
          </cell>
          <cell r="Q14">
            <v>98.110245364840523</v>
          </cell>
          <cell r="R14">
            <v>98.110245364840523</v>
          </cell>
          <cell r="S14">
            <v>98.110245364840523</v>
          </cell>
          <cell r="T14">
            <v>98.110245364840523</v>
          </cell>
          <cell r="U14">
            <v>98.110245364840523</v>
          </cell>
          <cell r="V14">
            <v>98.110245364840523</v>
          </cell>
          <cell r="W14">
            <v>98.110245364840523</v>
          </cell>
          <cell r="X14">
            <v>98.110245364840523</v>
          </cell>
        </row>
        <row r="15">
          <cell r="E15">
            <v>111.34141027493433</v>
          </cell>
          <cell r="F15">
            <v>119.46918622589241</v>
          </cell>
          <cell r="G15">
            <v>128.2090300493937</v>
          </cell>
          <cell r="H15">
            <v>140.01788306551552</v>
          </cell>
          <cell r="I15">
            <v>147.63251089589002</v>
          </cell>
          <cell r="J15">
            <v>150.55915444728819</v>
          </cell>
          <cell r="K15">
            <v>152.35475067834685</v>
          </cell>
          <cell r="L15">
            <v>171.11620191294693</v>
          </cell>
          <cell r="M15">
            <v>159.00307722801008</v>
          </cell>
          <cell r="N15">
            <v>162.41775014213695</v>
          </cell>
          <cell r="O15">
            <v>155.26638678499583</v>
          </cell>
          <cell r="P15">
            <v>155.52468797012241</v>
          </cell>
          <cell r="Q15">
            <v>156.23674393545096</v>
          </cell>
          <cell r="R15">
            <v>166.1322800753741</v>
          </cell>
          <cell r="S15">
            <v>145.74544330313245</v>
          </cell>
          <cell r="T15">
            <v>147.18132909614664</v>
          </cell>
          <cell r="U15">
            <v>132.28046108396774</v>
          </cell>
          <cell r="V15">
            <v>131.0673647784711</v>
          </cell>
          <cell r="W15">
            <v>150.80924467469586</v>
          </cell>
          <cell r="X15">
            <v>163.42626934983403</v>
          </cell>
        </row>
        <row r="17">
          <cell r="E17">
            <v>100</v>
          </cell>
          <cell r="F17">
            <v>100</v>
          </cell>
          <cell r="G17">
            <v>82.384311027008422</v>
          </cell>
          <cell r="H17">
            <v>82.384311027008422</v>
          </cell>
          <cell r="I17">
            <v>82.384311027008422</v>
          </cell>
          <cell r="J17">
            <v>82.384311027008422</v>
          </cell>
          <cell r="K17">
            <v>148.11629107173573</v>
          </cell>
          <cell r="L17">
            <v>148.11629107173573</v>
          </cell>
          <cell r="M17">
            <v>148.11629107173573</v>
          </cell>
          <cell r="N17">
            <v>148.11629107173573</v>
          </cell>
          <cell r="O17">
            <v>152.46860485119558</v>
          </cell>
          <cell r="P17">
            <v>152.46860485119558</v>
          </cell>
          <cell r="Q17">
            <v>152.46860485119558</v>
          </cell>
          <cell r="R17">
            <v>152.46860485119558</v>
          </cell>
          <cell r="S17">
            <v>116.08291759848616</v>
          </cell>
          <cell r="T17">
            <v>116.08291759848616</v>
          </cell>
          <cell r="U17">
            <v>116.08291759848616</v>
          </cell>
          <cell r="V17">
            <v>116.08291759848616</v>
          </cell>
          <cell r="W17">
            <v>106.94993979012558</v>
          </cell>
          <cell r="X17">
            <v>106.94993979012558</v>
          </cell>
        </row>
        <row r="18">
          <cell r="D18">
            <v>100</v>
          </cell>
          <cell r="E18">
            <v>100</v>
          </cell>
          <cell r="F18">
            <v>110.09731308902307</v>
          </cell>
          <cell r="G18">
            <v>110.09731308902307</v>
          </cell>
          <cell r="H18">
            <v>110.09731308902307</v>
          </cell>
          <cell r="I18">
            <v>110.09731308902307</v>
          </cell>
          <cell r="J18">
            <v>122.52591151380186</v>
          </cell>
          <cell r="K18">
            <v>122.52591151380186</v>
          </cell>
          <cell r="L18">
            <v>122.52591151380186</v>
          </cell>
          <cell r="M18">
            <v>122.52591151380186</v>
          </cell>
          <cell r="N18">
            <v>135.99199636799096</v>
          </cell>
          <cell r="O18">
            <v>135.99199636799096</v>
          </cell>
          <cell r="P18">
            <v>135.99199636799096</v>
          </cell>
          <cell r="Q18">
            <v>135.99199636799096</v>
          </cell>
          <cell r="R18">
            <v>144.30679138981642</v>
          </cell>
          <cell r="S18">
            <v>144.30679138981642</v>
          </cell>
          <cell r="T18">
            <v>144.30679138981642</v>
          </cell>
          <cell r="U18">
            <v>144.30679138981642</v>
          </cell>
          <cell r="V18">
            <v>144.30679138981642</v>
          </cell>
          <cell r="W18">
            <v>144.30679138981642</v>
          </cell>
          <cell r="X18">
            <v>144.30679138981642</v>
          </cell>
        </row>
      </sheetData>
      <sheetData sheetId="12">
        <row r="3">
          <cell r="A3" t="str">
            <v xml:space="preserve"> ISIC </v>
          </cell>
          <cell r="B3" t="str">
            <v>Description</v>
          </cell>
        </row>
        <row r="9">
          <cell r="C9">
            <v>52.589181480655888</v>
          </cell>
        </row>
      </sheetData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"/>
  <sheetViews>
    <sheetView tabSelected="1" workbookViewId="0">
      <pane xSplit="2" ySplit="1" topLeftCell="T2" activePane="bottomRight" state="frozen"/>
      <selection pane="topRight" activeCell="C1" sqref="C1"/>
      <selection pane="bottomLeft" activeCell="A2" sqref="A2"/>
      <selection pane="bottomRight" activeCell="Z4" sqref="Z4:Z13"/>
    </sheetView>
  </sheetViews>
  <sheetFormatPr defaultRowHeight="15" x14ac:dyDescent="0.25"/>
  <cols>
    <col min="2" max="2" width="32.5703125" customWidth="1"/>
    <col min="3" max="8" width="9.140625" customWidth="1"/>
  </cols>
  <sheetData>
    <row r="1" spans="1:26" ht="15.75" x14ac:dyDescent="0.25">
      <c r="A1" s="44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6" ht="15.75" x14ac:dyDescent="0.25">
      <c r="A2" s="2"/>
      <c r="B2" s="2"/>
      <c r="C2" s="2"/>
      <c r="D2" s="3">
        <v>42339</v>
      </c>
      <c r="E2" s="41">
        <v>2016</v>
      </c>
      <c r="F2" s="41"/>
      <c r="G2" s="41"/>
      <c r="H2" s="41"/>
      <c r="I2" s="41">
        <v>2017</v>
      </c>
      <c r="J2" s="41"/>
      <c r="K2" s="41"/>
      <c r="L2" s="41"/>
      <c r="M2" s="41">
        <v>2018</v>
      </c>
      <c r="N2" s="41"/>
      <c r="O2" s="41"/>
      <c r="P2" s="41"/>
      <c r="Q2" s="41">
        <v>2019</v>
      </c>
      <c r="R2" s="41"/>
      <c r="S2" s="41"/>
      <c r="T2" s="41"/>
      <c r="U2" s="41">
        <v>2020</v>
      </c>
      <c r="V2" s="41"/>
      <c r="W2" s="41"/>
      <c r="X2" s="41"/>
      <c r="Y2" s="42">
        <v>2021</v>
      </c>
      <c r="Z2" s="43"/>
    </row>
    <row r="3" spans="1:26" ht="15.75" x14ac:dyDescent="0.25">
      <c r="A3" s="4" t="s">
        <v>1</v>
      </c>
      <c r="B3" s="5" t="s">
        <v>2</v>
      </c>
      <c r="C3" s="6" t="s">
        <v>3</v>
      </c>
      <c r="D3" s="7"/>
      <c r="E3" s="8" t="s">
        <v>4</v>
      </c>
      <c r="F3" s="8" t="s">
        <v>5</v>
      </c>
      <c r="G3" s="8" t="s">
        <v>6</v>
      </c>
      <c r="H3" s="8" t="s">
        <v>7</v>
      </c>
      <c r="I3" s="8" t="s">
        <v>4</v>
      </c>
      <c r="J3" s="8" t="s">
        <v>5</v>
      </c>
      <c r="K3" s="8" t="s">
        <v>6</v>
      </c>
      <c r="L3" s="8" t="s">
        <v>7</v>
      </c>
      <c r="M3" s="8" t="s">
        <v>4</v>
      </c>
      <c r="N3" s="8" t="s">
        <v>5</v>
      </c>
      <c r="O3" s="8" t="s">
        <v>6</v>
      </c>
      <c r="P3" s="8" t="s">
        <v>7</v>
      </c>
      <c r="Q3" s="8" t="s">
        <v>4</v>
      </c>
      <c r="R3" s="8" t="s">
        <v>5</v>
      </c>
      <c r="S3" s="8" t="s">
        <v>6</v>
      </c>
      <c r="T3" s="8" t="s">
        <v>7</v>
      </c>
      <c r="U3" s="8" t="s">
        <v>4</v>
      </c>
      <c r="V3" s="8" t="s">
        <v>5</v>
      </c>
      <c r="W3" s="8" t="s">
        <v>6</v>
      </c>
      <c r="X3" s="8" t="s">
        <v>7</v>
      </c>
      <c r="Y3" s="9" t="s">
        <v>4</v>
      </c>
      <c r="Z3" s="9" t="s">
        <v>5</v>
      </c>
    </row>
    <row r="4" spans="1:26" ht="15.75" x14ac:dyDescent="0.25">
      <c r="A4" s="10" t="s">
        <v>8</v>
      </c>
      <c r="B4" s="11" t="s">
        <v>9</v>
      </c>
      <c r="C4" s="12">
        <f>'[1]Price updated weights'!E11</f>
        <v>7.281812432567655</v>
      </c>
      <c r="D4" s="13">
        <v>100</v>
      </c>
      <c r="E4" s="14">
        <f>'[1]Quarterly index'!E6</f>
        <v>99.373198095213482</v>
      </c>
      <c r="F4" s="14">
        <f>'[1]Quarterly index'!F6</f>
        <v>84.830054931006529</v>
      </c>
      <c r="G4" s="14">
        <f>'[1]Quarterly index'!G6</f>
        <v>76.309283659267194</v>
      </c>
      <c r="H4" s="14">
        <f>'[1]Quarterly index'!H6</f>
        <v>72.058735377886038</v>
      </c>
      <c r="I4" s="14">
        <f>'[1]Quarterly index'!I6</f>
        <v>66.820113247005494</v>
      </c>
      <c r="J4" s="14">
        <f>'[1]Quarterly index'!J6</f>
        <v>61.285894160963572</v>
      </c>
      <c r="K4" s="14">
        <f>'[1]Quarterly index'!K6</f>
        <v>62.508446904205677</v>
      </c>
      <c r="L4" s="14">
        <f>'[1]Quarterly index'!L6</f>
        <v>61.541209587167124</v>
      </c>
      <c r="M4" s="14">
        <f>'[1]Quarterly index'!M6</f>
        <v>57.736587739448943</v>
      </c>
      <c r="N4" s="14">
        <f>'[1]Quarterly index'!N6</f>
        <v>57.99818679700644</v>
      </c>
      <c r="O4" s="14">
        <f>'[1]Quarterly index'!O6</f>
        <v>63.752860357883236</v>
      </c>
      <c r="P4" s="14">
        <f>'[1]Quarterly index'!P6</f>
        <v>80.539032921553854</v>
      </c>
      <c r="Q4" s="14">
        <f>'[1]Quarterly index'!Q6</f>
        <v>54.076126194618517</v>
      </c>
      <c r="R4" s="14">
        <f>'[1]Quarterly index'!R6</f>
        <v>54.618901784773897</v>
      </c>
      <c r="S4" s="14">
        <f>'[1]Quarterly index'!S6</f>
        <v>67.210669197895342</v>
      </c>
      <c r="T4" s="14">
        <f>'[1]Quarterly index'!T6</f>
        <v>67.945930066967321</v>
      </c>
      <c r="U4" s="14">
        <f>'[1]Quarterly index'!U6</f>
        <v>83.686733667878499</v>
      </c>
      <c r="V4" s="14">
        <f>'[1]Quarterly index'!V6</f>
        <v>90.714954274079517</v>
      </c>
      <c r="W4" s="14">
        <f>'[1]Quarterly index'!W6</f>
        <v>93.904974382901102</v>
      </c>
      <c r="X4" s="14">
        <v>64.889925316957815</v>
      </c>
      <c r="Y4" s="15">
        <v>59.272565202427899</v>
      </c>
      <c r="Z4" s="15">
        <v>59.838142444215158</v>
      </c>
    </row>
    <row r="5" spans="1:26" ht="15.75" x14ac:dyDescent="0.25">
      <c r="A5" s="10" t="s">
        <v>10</v>
      </c>
      <c r="B5" s="11" t="s">
        <v>11</v>
      </c>
      <c r="C5" s="12">
        <f>'[1]Price updated weights'!E19</f>
        <v>6.7246116278958272</v>
      </c>
      <c r="D5" s="13">
        <v>100</v>
      </c>
      <c r="E5" s="14">
        <f>'[1]Quarterly index'!E7</f>
        <v>111.21824421973275</v>
      </c>
      <c r="F5" s="14">
        <f>'[1]Quarterly index'!F7</f>
        <v>113.95229908642044</v>
      </c>
      <c r="G5" s="14">
        <f>'[1]Quarterly index'!G7</f>
        <v>117.4579732718317</v>
      </c>
      <c r="H5" s="14">
        <f>'[1]Quarterly index'!H7</f>
        <v>115.31410940670249</v>
      </c>
      <c r="I5" s="14">
        <f>'[1]Quarterly index'!I7</f>
        <v>115.53676940068243</v>
      </c>
      <c r="J5" s="14">
        <f>'[1]Quarterly index'!J7</f>
        <v>114.09493853316405</v>
      </c>
      <c r="K5" s="14">
        <f>'[1]Quarterly index'!K7</f>
        <v>116.8268554812102</v>
      </c>
      <c r="L5" s="14">
        <f>'[1]Quarterly index'!L7</f>
        <v>126.0203818887624</v>
      </c>
      <c r="M5" s="14">
        <f>'[1]Quarterly index'!M7</f>
        <v>115.9988121727681</v>
      </c>
      <c r="N5" s="14">
        <f>'[1]Quarterly index'!N7</f>
        <v>113.31430672505088</v>
      </c>
      <c r="O5" s="14">
        <f>'[1]Quarterly index'!O7</f>
        <v>111.85804603979454</v>
      </c>
      <c r="P5" s="14">
        <f>'[1]Quarterly index'!P7</f>
        <v>122.45606558477641</v>
      </c>
      <c r="Q5" s="14">
        <f>'[1]Quarterly index'!Q7</f>
        <v>127.71792771637921</v>
      </c>
      <c r="R5" s="14">
        <f>'[1]Quarterly index'!R7</f>
        <v>126.72975832264008</v>
      </c>
      <c r="S5" s="14">
        <f>'[1]Quarterly index'!S7</f>
        <v>135.14155465477202</v>
      </c>
      <c r="T5" s="14">
        <f>'[1]Quarterly index'!T7</f>
        <v>134.90940683829643</v>
      </c>
      <c r="U5" s="14">
        <f>'[1]Quarterly index'!U7</f>
        <v>146.32229341178638</v>
      </c>
      <c r="V5" s="14">
        <f>'[1]Quarterly index'!V7</f>
        <v>176.61718396208531</v>
      </c>
      <c r="W5" s="14">
        <f>'[1]Quarterly index'!W7</f>
        <v>186.56658413796916</v>
      </c>
      <c r="X5" s="14">
        <f>'[1]Quarterly index'!X7</f>
        <v>173.81345576322349</v>
      </c>
      <c r="Y5" s="15">
        <v>155.103794439952</v>
      </c>
      <c r="Z5" s="15">
        <v>150.26657804449664</v>
      </c>
    </row>
    <row r="6" spans="1:26" ht="15.75" x14ac:dyDescent="0.25">
      <c r="A6" s="10" t="s">
        <v>12</v>
      </c>
      <c r="B6" s="11" t="s">
        <v>13</v>
      </c>
      <c r="C6" s="12">
        <f>'[1]Price updated weights'!E25</f>
        <v>20.023595131208687</v>
      </c>
      <c r="D6" s="13">
        <v>100</v>
      </c>
      <c r="E6" s="14">
        <f>'[1]Quarterly index'!E8</f>
        <v>98.489307417569151</v>
      </c>
      <c r="F6" s="14">
        <f>'[1]Quarterly index'!F8</f>
        <v>97.963967438319131</v>
      </c>
      <c r="G6" s="14">
        <f>'[1]Quarterly index'!G8</f>
        <v>101.58195370275162</v>
      </c>
      <c r="H6" s="14">
        <f>'[1]Quarterly index'!H8</f>
        <v>93.169205065518852</v>
      </c>
      <c r="I6" s="14">
        <f>'[1]Quarterly index'!I8</f>
        <v>88.085833834427149</v>
      </c>
      <c r="J6" s="14">
        <f>'[1]Quarterly index'!J8</f>
        <v>96.832914135472322</v>
      </c>
      <c r="K6" s="14">
        <f>'[1]Quarterly index'!K8</f>
        <v>80.999611269901777</v>
      </c>
      <c r="L6" s="14">
        <f>'[1]Quarterly index'!L8</f>
        <v>83.228251862735831</v>
      </c>
      <c r="M6" s="14">
        <f>'[1]Quarterly index'!M8</f>
        <v>81.951034441055768</v>
      </c>
      <c r="N6" s="14">
        <f>'[1]Quarterly index'!N8</f>
        <v>101.3002788563814</v>
      </c>
      <c r="O6" s="14">
        <f>'[1]Quarterly index'!O8</f>
        <v>101.76102033275907</v>
      </c>
      <c r="P6" s="14">
        <f>'[1]Quarterly index'!P8</f>
        <v>102.9566894581621</v>
      </c>
      <c r="Q6" s="14">
        <f>'[1]Quarterly index'!Q8</f>
        <v>97.081847072143773</v>
      </c>
      <c r="R6" s="14">
        <f>'[1]Quarterly index'!R8</f>
        <v>104.43475046017171</v>
      </c>
      <c r="S6" s="14">
        <f>'[1]Quarterly index'!S8</f>
        <v>89.255144153992546</v>
      </c>
      <c r="T6" s="14">
        <f>'[1]Quarterly index'!T8</f>
        <v>87.775146755274776</v>
      </c>
      <c r="U6" s="14">
        <f>'[1]Quarterly index'!U8</f>
        <v>114.74591631721847</v>
      </c>
      <c r="V6" s="14">
        <f>'[1]Quarterly index'!V8</f>
        <v>115.19273144959641</v>
      </c>
      <c r="W6" s="14">
        <f>'[1]Quarterly index'!W8</f>
        <v>114.26027997461877</v>
      </c>
      <c r="X6" s="14">
        <f>'[1]Quarterly index'!X8</f>
        <v>103.46832694724152</v>
      </c>
      <c r="Y6" s="15">
        <v>115.058435238879</v>
      </c>
      <c r="Z6" s="15">
        <v>103.85193509841316</v>
      </c>
    </row>
    <row r="7" spans="1:26" ht="15.75" x14ac:dyDescent="0.25">
      <c r="A7" s="10" t="s">
        <v>14</v>
      </c>
      <c r="B7" s="11" t="s">
        <v>15</v>
      </c>
      <c r="C7" s="12">
        <f>'[1]Price updated weights'!E64</f>
        <v>28.814302414106987</v>
      </c>
      <c r="D7" s="13">
        <v>100</v>
      </c>
      <c r="E7" s="14">
        <v>115.75308438429249</v>
      </c>
      <c r="F7" s="14">
        <v>104.55361269972127</v>
      </c>
      <c r="G7" s="14">
        <v>105.0567065762619</v>
      </c>
      <c r="H7" s="14">
        <v>105.74346899782317</v>
      </c>
      <c r="I7" s="14">
        <v>100.03447550274842</v>
      </c>
      <c r="J7" s="14">
        <v>111.04912082859981</v>
      </c>
      <c r="K7" s="14">
        <v>110.0743663453208</v>
      </c>
      <c r="L7" s="14">
        <v>116.49613533078586</v>
      </c>
      <c r="M7" s="14">
        <v>107.21719207917312</v>
      </c>
      <c r="N7" s="14">
        <v>113.84107173358784</v>
      </c>
      <c r="O7" s="14">
        <v>118.78305156419424</v>
      </c>
      <c r="P7" s="14">
        <v>119.87885549748212</v>
      </c>
      <c r="Q7" s="14">
        <v>111.03863372179859</v>
      </c>
      <c r="R7" s="14">
        <v>110.2666790239943</v>
      </c>
      <c r="S7" s="14">
        <v>114.87744471454937</v>
      </c>
      <c r="T7" s="14">
        <v>110.61252344695704</v>
      </c>
      <c r="U7" s="14">
        <v>117.08019835054289</v>
      </c>
      <c r="V7" s="14">
        <v>118.39103629758451</v>
      </c>
      <c r="W7" s="14">
        <v>133.63241921183652</v>
      </c>
      <c r="X7" s="14">
        <f>'[1]Quarterly index'!X10</f>
        <v>177.92091387263511</v>
      </c>
      <c r="Y7" s="15">
        <v>162.52767316377401</v>
      </c>
      <c r="Z7" s="15">
        <v>173.24102765593292</v>
      </c>
    </row>
    <row r="8" spans="1:26" ht="15.75" x14ac:dyDescent="0.25">
      <c r="A8" s="16" t="s">
        <v>16</v>
      </c>
      <c r="B8" s="11" t="s">
        <v>17</v>
      </c>
      <c r="C8" s="12">
        <f>'[1]Price updated weights'!E78</f>
        <v>6.5150344542632981</v>
      </c>
      <c r="D8" s="13">
        <v>100</v>
      </c>
      <c r="E8" s="14">
        <f>'[1]Quarterly index'!E12</f>
        <v>100.19851569263058</v>
      </c>
      <c r="F8" s="14">
        <f>'[1]Quarterly index'!F12</f>
        <v>101.14822330123097</v>
      </c>
      <c r="G8" s="14">
        <f>'[1]Quarterly index'!G12</f>
        <v>103.16531964669956</v>
      </c>
      <c r="H8" s="14">
        <f>'[1]Quarterly index'!H12</f>
        <v>103.3192004522367</v>
      </c>
      <c r="I8" s="14">
        <f>'[1]Quarterly index'!I12</f>
        <v>97.195667544540882</v>
      </c>
      <c r="J8" s="14">
        <f>'[1]Quarterly index'!J12</f>
        <v>97.838543380341164</v>
      </c>
      <c r="K8" s="14">
        <f>'[1]Quarterly index'!K12</f>
        <v>107.22259601406017</v>
      </c>
      <c r="L8" s="14">
        <f>'[1]Quarterly index'!L12</f>
        <v>115.49522553594569</v>
      </c>
      <c r="M8" s="14">
        <f>'[1]Quarterly index'!M12</f>
        <v>112.60081241300564</v>
      </c>
      <c r="N8" s="14">
        <f>'[1]Quarterly index'!N12</f>
        <v>112.12665290991514</v>
      </c>
      <c r="O8" s="14">
        <f>'[1]Quarterly index'!O12</f>
        <v>113.40193732043754</v>
      </c>
      <c r="P8" s="14">
        <f>'[1]Quarterly index'!P12</f>
        <v>118.53616345537914</v>
      </c>
      <c r="Q8" s="14">
        <f>'[1]Quarterly index'!Q12</f>
        <v>119.68778638388295</v>
      </c>
      <c r="R8" s="14">
        <f>'[1]Quarterly index'!R12</f>
        <v>118.03300047785456</v>
      </c>
      <c r="S8" s="14">
        <f>'[1]Quarterly index'!S12</f>
        <v>119.09114220347573</v>
      </c>
      <c r="T8" s="14">
        <f>'[1]Quarterly index'!T12</f>
        <v>119.86083347640829</v>
      </c>
      <c r="U8" s="14">
        <f>'[1]Quarterly index'!U12</f>
        <v>119.76887523739377</v>
      </c>
      <c r="V8" s="14">
        <f>'[1]Quarterly index'!V12</f>
        <v>118.97420713780298</v>
      </c>
      <c r="W8" s="14">
        <f>'[1]Quarterly index'!W12</f>
        <v>124.46475699257958</v>
      </c>
      <c r="X8" s="14">
        <f>'[1]Quarterly index'!X12</f>
        <v>124.72795585913885</v>
      </c>
      <c r="Y8" s="15">
        <v>124.810622723865</v>
      </c>
      <c r="Z8" s="15">
        <v>124.81660305975197</v>
      </c>
    </row>
    <row r="9" spans="1:26" ht="15.75" x14ac:dyDescent="0.25">
      <c r="A9" s="16" t="s">
        <v>18</v>
      </c>
      <c r="B9" s="11" t="s">
        <v>19</v>
      </c>
      <c r="C9" s="12">
        <f>'[1]Price updated weights'!E88</f>
        <v>3.1730643291985836</v>
      </c>
      <c r="D9" s="14">
        <v>100</v>
      </c>
      <c r="E9" s="14">
        <f>'[1]Quarterly index'!E13</f>
        <v>101.667627203333</v>
      </c>
      <c r="F9" s="14">
        <f>'[1]Quarterly index'!F13</f>
        <v>103.34850052968447</v>
      </c>
      <c r="G9" s="14">
        <f>'[1]Quarterly index'!G13</f>
        <v>103.35210555618052</v>
      </c>
      <c r="H9" s="14">
        <f>'[1]Quarterly index'!H13</f>
        <v>104.70486269328052</v>
      </c>
      <c r="I9" s="14">
        <f>'[1]Quarterly index'!I13</f>
        <v>107.44216941140611</v>
      </c>
      <c r="J9" s="14">
        <f>'[1]Quarterly index'!J13</f>
        <v>107.71341236862027</v>
      </c>
      <c r="K9" s="14">
        <f>'[1]Quarterly index'!K13</f>
        <v>107.72040890208878</v>
      </c>
      <c r="L9" s="14">
        <f>'[1]Quarterly index'!L13</f>
        <v>106.85869382764565</v>
      </c>
      <c r="M9" s="14">
        <f>'[1]Quarterly index'!M13</f>
        <v>105.16998556550205</v>
      </c>
      <c r="N9" s="14">
        <f>'[1]Quarterly index'!N13</f>
        <v>105.15768367508609</v>
      </c>
      <c r="O9" s="14">
        <f>'[1]Quarterly index'!O13</f>
        <v>105.15862898247228</v>
      </c>
      <c r="P9" s="14">
        <f>'[1]Quarterly index'!P13</f>
        <v>106.16752407296813</v>
      </c>
      <c r="Q9" s="14">
        <f>'[1]Quarterly index'!Q13</f>
        <v>108.14668135151089</v>
      </c>
      <c r="R9" s="14">
        <f>'[1]Quarterly index'!R13</f>
        <v>108.24966374637239</v>
      </c>
      <c r="S9" s="14">
        <f>'[1]Quarterly index'!S13</f>
        <v>108.24682133485216</v>
      </c>
      <c r="T9" s="14">
        <f>'[1]Quarterly index'!T13</f>
        <v>108.65239539634149</v>
      </c>
      <c r="U9" s="14">
        <f>'[1]Quarterly index'!U13</f>
        <v>109.58344290064889</v>
      </c>
      <c r="V9" s="14">
        <f>'[1]Quarterly index'!V13</f>
        <v>110.37682196386197</v>
      </c>
      <c r="W9" s="14">
        <f>'[1]Quarterly index'!W13</f>
        <v>110.64683484233058</v>
      </c>
      <c r="X9" s="14">
        <f>'[1]Quarterly index'!X13</f>
        <v>113.55946365256018</v>
      </c>
      <c r="Y9" s="15">
        <v>115.424297761444</v>
      </c>
      <c r="Z9" s="15">
        <v>115.42429776144417</v>
      </c>
    </row>
    <row r="10" spans="1:26" ht="15.75" x14ac:dyDescent="0.25">
      <c r="A10" s="16" t="s">
        <v>20</v>
      </c>
      <c r="B10" s="11" t="s">
        <v>21</v>
      </c>
      <c r="C10" s="12">
        <f>'[1]Price updated weights'!E97</f>
        <v>2.9385381295205257</v>
      </c>
      <c r="D10" s="14">
        <v>100</v>
      </c>
      <c r="E10" s="14">
        <f>'[1]Quarterly index'!E14</f>
        <v>100.4888900035146</v>
      </c>
      <c r="F10" s="14">
        <f>'[1]Quarterly index'!F14</f>
        <v>101.46667001054375</v>
      </c>
      <c r="G10" s="14">
        <f>'[1]Quarterly index'!G14</f>
        <v>101.73634572925663</v>
      </c>
      <c r="H10" s="14">
        <f>'[1]Quarterly index'!H14</f>
        <v>102.27569716668235</v>
      </c>
      <c r="I10" s="14">
        <f>'[1]Quarterly index'!I14</f>
        <v>103.98035505655399</v>
      </c>
      <c r="J10" s="14">
        <f>'[1]Quarterly index'!J14</f>
        <v>107.38967083629727</v>
      </c>
      <c r="K10" s="14">
        <f>'[1]Quarterly index'!K14</f>
        <v>107.38967083629727</v>
      </c>
      <c r="L10" s="14">
        <f>'[1]Quarterly index'!L14</f>
        <v>107.38967083629727</v>
      </c>
      <c r="M10" s="14">
        <f>'[1]Quarterly index'!M14</f>
        <v>108.10535917632562</v>
      </c>
      <c r="N10" s="14">
        <f>'[1]Quarterly index'!N14</f>
        <v>109.53678279832984</v>
      </c>
      <c r="O10" s="14">
        <f>'[1]Quarterly index'!O14</f>
        <v>101.91909899966156</v>
      </c>
      <c r="P10" s="14">
        <f>'[1]Quarterly index'!P14</f>
        <v>98.110245364840523</v>
      </c>
      <c r="Q10" s="14">
        <f>'[1]Quarterly index'!Q14</f>
        <v>98.110245364840523</v>
      </c>
      <c r="R10" s="14">
        <f>'[1]Quarterly index'!R14</f>
        <v>98.110245364840523</v>
      </c>
      <c r="S10" s="14">
        <f>'[1]Quarterly index'!S14</f>
        <v>98.110245364840523</v>
      </c>
      <c r="T10" s="14">
        <f>'[1]Quarterly index'!T14</f>
        <v>98.110245364840523</v>
      </c>
      <c r="U10" s="14">
        <f>'[1]Quarterly index'!U14</f>
        <v>98.110245364840523</v>
      </c>
      <c r="V10" s="14">
        <f>'[1]Quarterly index'!V14</f>
        <v>98.110245364840523</v>
      </c>
      <c r="W10" s="14">
        <f>'[1]Quarterly index'!W14</f>
        <v>98.110245364840523</v>
      </c>
      <c r="X10" s="14">
        <f>'[1]Quarterly index'!X14</f>
        <v>98.110245364840523</v>
      </c>
      <c r="Y10" s="15">
        <v>98.928713447742098</v>
      </c>
      <c r="Z10" s="15">
        <v>99.747181530643743</v>
      </c>
    </row>
    <row r="11" spans="1:26" ht="15.75" x14ac:dyDescent="0.25">
      <c r="A11" s="16">
        <v>2420</v>
      </c>
      <c r="B11" s="11" t="s">
        <v>22</v>
      </c>
      <c r="C11" s="12">
        <f>'[1]Price updated weights'!E104</f>
        <v>7.3696049953874141</v>
      </c>
      <c r="D11" s="14">
        <v>100</v>
      </c>
      <c r="E11" s="14">
        <f>'[1]Quarterly index'!E15</f>
        <v>111.34141027493433</v>
      </c>
      <c r="F11" s="14">
        <f>'[1]Quarterly index'!F15</f>
        <v>119.46918622589241</v>
      </c>
      <c r="G11" s="14">
        <f>'[1]Quarterly index'!G15</f>
        <v>128.2090300493937</v>
      </c>
      <c r="H11" s="14">
        <f>'[1]Quarterly index'!H15</f>
        <v>140.01788306551552</v>
      </c>
      <c r="I11" s="14">
        <f>'[1]Quarterly index'!I15</f>
        <v>147.63251089589002</v>
      </c>
      <c r="J11" s="14">
        <f>'[1]Quarterly index'!J15</f>
        <v>150.55915444728819</v>
      </c>
      <c r="K11" s="14">
        <f>'[1]Quarterly index'!K15</f>
        <v>152.35475067834685</v>
      </c>
      <c r="L11" s="14">
        <f>'[1]Quarterly index'!L15</f>
        <v>171.11620191294693</v>
      </c>
      <c r="M11" s="14">
        <f>'[1]Quarterly index'!M15</f>
        <v>159.00307722801008</v>
      </c>
      <c r="N11" s="14">
        <f>'[1]Quarterly index'!N15</f>
        <v>162.41775014213695</v>
      </c>
      <c r="O11" s="14">
        <f>'[1]Quarterly index'!O15</f>
        <v>155.26638678499583</v>
      </c>
      <c r="P11" s="14">
        <f>'[1]Quarterly index'!P15</f>
        <v>155.52468797012241</v>
      </c>
      <c r="Q11" s="14">
        <f>'[1]Quarterly index'!Q15</f>
        <v>156.23674393545096</v>
      </c>
      <c r="R11" s="14">
        <f>'[1]Quarterly index'!R15</f>
        <v>166.1322800753741</v>
      </c>
      <c r="S11" s="14">
        <f>'[1]Quarterly index'!S15</f>
        <v>145.74544330313245</v>
      </c>
      <c r="T11" s="14">
        <f>'[1]Quarterly index'!T15</f>
        <v>147.18132909614664</v>
      </c>
      <c r="U11" s="14">
        <f>'[1]Quarterly index'!U15</f>
        <v>132.28046108396774</v>
      </c>
      <c r="V11" s="14">
        <f>'[1]Quarterly index'!V15</f>
        <v>131.0673647784711</v>
      </c>
      <c r="W11" s="14">
        <f>'[1]Quarterly index'!W15</f>
        <v>150.80924467469586</v>
      </c>
      <c r="X11" s="14">
        <f>'[1]Quarterly index'!X15</f>
        <v>163.42626934983403</v>
      </c>
      <c r="Y11" s="15">
        <v>176.79153457051899</v>
      </c>
      <c r="Z11" s="15">
        <v>182.99871135387798</v>
      </c>
    </row>
    <row r="12" spans="1:26" ht="15.75" x14ac:dyDescent="0.25">
      <c r="A12" s="16" t="s">
        <v>23</v>
      </c>
      <c r="B12" s="11" t="s">
        <v>24</v>
      </c>
      <c r="C12" s="12">
        <f>'[1]Price updated weights'!E114</f>
        <v>9.2821017979279521</v>
      </c>
      <c r="D12" s="14">
        <v>100</v>
      </c>
      <c r="E12" s="14">
        <f>'[1]Quarterly index'!E17</f>
        <v>100</v>
      </c>
      <c r="F12" s="14">
        <f>'[1]Quarterly index'!F17</f>
        <v>100</v>
      </c>
      <c r="G12" s="14">
        <f>'[1]Quarterly index'!G17</f>
        <v>82.384311027008422</v>
      </c>
      <c r="H12" s="14">
        <f>'[1]Quarterly index'!H17</f>
        <v>82.384311027008422</v>
      </c>
      <c r="I12" s="14">
        <f>'[1]Quarterly index'!I17</f>
        <v>82.384311027008422</v>
      </c>
      <c r="J12" s="14">
        <f>'[1]Quarterly index'!J17</f>
        <v>82.384311027008422</v>
      </c>
      <c r="K12" s="14">
        <f>'[1]Quarterly index'!K17</f>
        <v>148.11629107173573</v>
      </c>
      <c r="L12" s="14">
        <f>'[1]Quarterly index'!L17</f>
        <v>148.11629107173573</v>
      </c>
      <c r="M12" s="14">
        <f>'[1]Quarterly index'!M17</f>
        <v>148.11629107173573</v>
      </c>
      <c r="N12" s="14">
        <f>'[1]Quarterly index'!N17</f>
        <v>148.11629107173573</v>
      </c>
      <c r="O12" s="14">
        <f>'[1]Quarterly index'!O17</f>
        <v>152.46860485119558</v>
      </c>
      <c r="P12" s="14">
        <f>'[1]Quarterly index'!P17</f>
        <v>152.46860485119558</v>
      </c>
      <c r="Q12" s="14">
        <f>'[1]Quarterly index'!Q17</f>
        <v>152.46860485119558</v>
      </c>
      <c r="R12" s="14">
        <f>'[1]Quarterly index'!R17</f>
        <v>152.46860485119558</v>
      </c>
      <c r="S12" s="14">
        <f>'[1]Quarterly index'!S17</f>
        <v>116.08291759848616</v>
      </c>
      <c r="T12" s="14">
        <f>'[1]Quarterly index'!T17</f>
        <v>116.08291759848616</v>
      </c>
      <c r="U12" s="14">
        <f>'[1]Quarterly index'!U17</f>
        <v>116.08291759848616</v>
      </c>
      <c r="V12" s="14">
        <f>'[1]Quarterly index'!V17</f>
        <v>116.08291759848616</v>
      </c>
      <c r="W12" s="14">
        <f>'[1]Quarterly index'!W17</f>
        <v>106.94993979012558</v>
      </c>
      <c r="X12" s="14">
        <f>'[1]Quarterly index'!X17</f>
        <v>106.94993979012558</v>
      </c>
      <c r="Y12" s="15">
        <v>107.42588451172701</v>
      </c>
      <c r="Z12" s="15">
        <v>107.90182923332759</v>
      </c>
    </row>
    <row r="13" spans="1:26" ht="15.75" x14ac:dyDescent="0.25">
      <c r="A13" s="16" t="s">
        <v>25</v>
      </c>
      <c r="B13" s="11" t="s">
        <v>26</v>
      </c>
      <c r="C13" s="12">
        <f>'[1]Price updated weights'!E126</f>
        <v>4.0986975297439843</v>
      </c>
      <c r="D13" s="14">
        <f>'[1]Quarterly index'!D18</f>
        <v>100</v>
      </c>
      <c r="E13" s="14">
        <f>'[1]Quarterly index'!E18</f>
        <v>100</v>
      </c>
      <c r="F13" s="14">
        <f>'[1]Quarterly index'!F18</f>
        <v>110.09731308902307</v>
      </c>
      <c r="G13" s="14">
        <f>'[1]Quarterly index'!G18</f>
        <v>110.09731308902307</v>
      </c>
      <c r="H13" s="14">
        <f>'[1]Quarterly index'!H18</f>
        <v>110.09731308902307</v>
      </c>
      <c r="I13" s="14">
        <f>'[1]Quarterly index'!I18</f>
        <v>110.09731308902307</v>
      </c>
      <c r="J13" s="14">
        <f>'[1]Quarterly index'!J18</f>
        <v>122.52591151380186</v>
      </c>
      <c r="K13" s="14">
        <f>'[1]Quarterly index'!K18</f>
        <v>122.52591151380186</v>
      </c>
      <c r="L13" s="14">
        <f>'[1]Quarterly index'!L18</f>
        <v>122.52591151380186</v>
      </c>
      <c r="M13" s="14">
        <f>'[1]Quarterly index'!M18</f>
        <v>122.52591151380186</v>
      </c>
      <c r="N13" s="14">
        <f>'[1]Quarterly index'!N18</f>
        <v>135.99199636799096</v>
      </c>
      <c r="O13" s="14">
        <f>'[1]Quarterly index'!O18</f>
        <v>135.99199636799096</v>
      </c>
      <c r="P13" s="14">
        <f>'[1]Quarterly index'!P18</f>
        <v>135.99199636799096</v>
      </c>
      <c r="Q13" s="14">
        <f>'[1]Quarterly index'!Q18</f>
        <v>135.99199636799096</v>
      </c>
      <c r="R13" s="14">
        <f>'[1]Quarterly index'!R18</f>
        <v>144.30679138981642</v>
      </c>
      <c r="S13" s="14">
        <f>'[1]Quarterly index'!S18</f>
        <v>144.30679138981642</v>
      </c>
      <c r="T13" s="14">
        <f>'[1]Quarterly index'!T18</f>
        <v>144.30679138981642</v>
      </c>
      <c r="U13" s="14">
        <f>'[1]Quarterly index'!U18</f>
        <v>144.30679138981642</v>
      </c>
      <c r="V13" s="14">
        <f>'[1]Quarterly index'!V18</f>
        <v>144.30679138981642</v>
      </c>
      <c r="W13" s="14">
        <f>'[1]Quarterly index'!W18</f>
        <v>144.30679138981642</v>
      </c>
      <c r="X13" s="14">
        <f>'[1]Quarterly index'!X18</f>
        <v>144.30679138981642</v>
      </c>
      <c r="Y13" s="15">
        <v>144.306791389816</v>
      </c>
      <c r="Z13" s="15">
        <v>144.30679138981642</v>
      </c>
    </row>
    <row r="18" spans="10:15" x14ac:dyDescent="0.25">
      <c r="J18" s="17">
        <f>X6-F6</f>
        <v>5.5043595089223913</v>
      </c>
      <c r="O18" s="17"/>
    </row>
  </sheetData>
  <mergeCells count="7">
    <mergeCell ref="U2:X2"/>
    <mergeCell ref="Y2:Z2"/>
    <mergeCell ref="A1:M1"/>
    <mergeCell ref="E2:H2"/>
    <mergeCell ref="I2:L2"/>
    <mergeCell ref="M2:P2"/>
    <mergeCell ref="Q2:T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"/>
  <sheetViews>
    <sheetView topLeftCell="E1" workbookViewId="0">
      <selection activeCell="S9" sqref="S9"/>
    </sheetView>
  </sheetViews>
  <sheetFormatPr defaultRowHeight="15" x14ac:dyDescent="0.25"/>
  <cols>
    <col min="2" max="2" width="36.85546875" customWidth="1"/>
    <col min="3" max="4" width="0" hidden="1" customWidth="1"/>
  </cols>
  <sheetData>
    <row r="1" spans="1:22" ht="19.5" thickBot="1" x14ac:dyDescent="0.35">
      <c r="A1" s="18" t="s">
        <v>27</v>
      </c>
      <c r="B1" s="44" t="s">
        <v>28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6"/>
      <c r="O1" s="1"/>
      <c r="P1" s="1"/>
      <c r="Q1" s="1"/>
      <c r="R1" s="1"/>
      <c r="S1" s="1"/>
      <c r="T1" s="19"/>
    </row>
    <row r="2" spans="1:22" ht="19.5" thickBot="1" x14ac:dyDescent="0.35">
      <c r="A2" s="20" t="s">
        <v>1</v>
      </c>
      <c r="B2" s="21" t="s">
        <v>2</v>
      </c>
      <c r="C2" s="19"/>
      <c r="D2" s="19"/>
      <c r="E2" s="49">
        <v>2017</v>
      </c>
      <c r="F2" s="50"/>
      <c r="G2" s="50"/>
      <c r="H2" s="51"/>
      <c r="I2" s="49">
        <v>2018</v>
      </c>
      <c r="J2" s="50"/>
      <c r="K2" s="50"/>
      <c r="L2" s="51"/>
      <c r="M2" s="49">
        <v>2019</v>
      </c>
      <c r="N2" s="50"/>
      <c r="O2" s="50"/>
      <c r="P2" s="51"/>
      <c r="Q2" s="49">
        <v>2020</v>
      </c>
      <c r="R2" s="50"/>
      <c r="S2" s="50"/>
      <c r="T2" s="51"/>
      <c r="U2" s="47">
        <v>2021</v>
      </c>
      <c r="V2" s="48"/>
    </row>
    <row r="3" spans="1:22" ht="32.25" x14ac:dyDescent="0.3">
      <c r="A3" s="22" t="str">
        <f>'[1]Table 1'!A3</f>
        <v xml:space="preserve"> ISIC </v>
      </c>
      <c r="B3" s="23" t="str">
        <f>'[1]Table 1'!B3</f>
        <v>Description</v>
      </c>
      <c r="C3" s="21" t="s">
        <v>2</v>
      </c>
      <c r="D3" s="6" t="s">
        <v>3</v>
      </c>
      <c r="E3" s="24" t="s">
        <v>4</v>
      </c>
      <c r="F3" s="24" t="s">
        <v>5</v>
      </c>
      <c r="G3" s="24" t="s">
        <v>6</v>
      </c>
      <c r="H3" s="24" t="s">
        <v>7</v>
      </c>
      <c r="I3" s="24" t="s">
        <v>4</v>
      </c>
      <c r="J3" s="24" t="s">
        <v>5</v>
      </c>
      <c r="K3" s="24" t="s">
        <v>6</v>
      </c>
      <c r="L3" s="24" t="s">
        <v>7</v>
      </c>
      <c r="M3" s="24" t="s">
        <v>4</v>
      </c>
      <c r="N3" s="24" t="s">
        <v>5</v>
      </c>
      <c r="O3" s="24" t="s">
        <v>6</v>
      </c>
      <c r="P3" s="24" t="s">
        <v>7</v>
      </c>
      <c r="Q3" s="24" t="s">
        <v>4</v>
      </c>
      <c r="R3" s="24" t="s">
        <v>5</v>
      </c>
      <c r="S3" s="24" t="s">
        <v>6</v>
      </c>
      <c r="T3" s="24" t="s">
        <v>7</v>
      </c>
      <c r="U3" s="24" t="s">
        <v>4</v>
      </c>
      <c r="V3" s="24" t="s">
        <v>5</v>
      </c>
    </row>
    <row r="4" spans="1:22" ht="18.75" x14ac:dyDescent="0.3">
      <c r="A4" s="25" t="s">
        <v>8</v>
      </c>
      <c r="B4" s="26" t="s">
        <v>9</v>
      </c>
      <c r="C4" s="27" t="s">
        <v>29</v>
      </c>
      <c r="D4" s="28">
        <f>'[1]Price updated weights'!F7</f>
        <v>107.27587165150578</v>
      </c>
      <c r="E4" s="29">
        <v>-32.758415218777159</v>
      </c>
      <c r="F4" s="29">
        <v>-27.754503741853938</v>
      </c>
      <c r="G4" s="29">
        <v>-18.085396813164166</v>
      </c>
      <c r="H4" s="29">
        <v>-14.595767932317358</v>
      </c>
      <c r="I4" s="29">
        <v>-13.593998971505215</v>
      </c>
      <c r="J4" s="29">
        <v>-5.3645417252494951</v>
      </c>
      <c r="K4" s="29">
        <v>1.9907924693515895</v>
      </c>
      <c r="L4" s="29">
        <v>30.870084390327378</v>
      </c>
      <c r="M4" s="29">
        <v>-6.3399339797308301</v>
      </c>
      <c r="N4" s="29">
        <v>-5.8265356192255382</v>
      </c>
      <c r="O4" s="29">
        <v>5.4237705110034824</v>
      </c>
      <c r="P4" s="29">
        <v>-15.636024419181183</v>
      </c>
      <c r="Q4" s="29">
        <v>54.757264539793795</v>
      </c>
      <c r="R4" s="29">
        <v>66.087107777344784</v>
      </c>
      <c r="S4" s="29">
        <v>39.717362590762093</v>
      </c>
      <c r="T4" s="29">
        <v>-4.4977009616286381</v>
      </c>
      <c r="U4" s="30">
        <v>-29.1732839787263</v>
      </c>
      <c r="V4" s="15">
        <v>-34.037179511302455</v>
      </c>
    </row>
    <row r="5" spans="1:22" ht="18.75" x14ac:dyDescent="0.3">
      <c r="A5" s="25" t="s">
        <v>10</v>
      </c>
      <c r="B5" s="26" t="s">
        <v>11</v>
      </c>
      <c r="C5" s="26" t="s">
        <v>9</v>
      </c>
      <c r="D5" s="31">
        <f>'[1]Price updated weights'!F11</f>
        <v>7.943651783814043</v>
      </c>
      <c r="E5" s="29">
        <v>3.8829287508060446</v>
      </c>
      <c r="F5" s="29">
        <v>0.12517469843713513</v>
      </c>
      <c r="G5" s="29">
        <v>-0.53731370722778138</v>
      </c>
      <c r="H5" s="29">
        <v>9.2844427599920749</v>
      </c>
      <c r="I5" s="29">
        <v>0.3999097209333371</v>
      </c>
      <c r="J5" s="29">
        <v>-0.68419495040637912</v>
      </c>
      <c r="K5" s="29">
        <v>-4.25313976050208</v>
      </c>
      <c r="L5" s="29">
        <v>-2.8283649442771832</v>
      </c>
      <c r="M5" s="29">
        <v>10.102789264907912</v>
      </c>
      <c r="N5" s="29">
        <v>11.839150752729608</v>
      </c>
      <c r="O5" s="29">
        <v>20.815229158118996</v>
      </c>
      <c r="P5" s="29">
        <v>10.169640184053236</v>
      </c>
      <c r="Q5" s="29">
        <v>14.566761321653715</v>
      </c>
      <c r="R5" s="29">
        <v>39.365202222225747</v>
      </c>
      <c r="S5" s="29">
        <v>38.052714144487794</v>
      </c>
      <c r="T5" s="29">
        <v>28.837165499925277</v>
      </c>
      <c r="U5" s="30">
        <v>6.0014785330437803</v>
      </c>
      <c r="V5" s="15">
        <v>-14.919616158779633</v>
      </c>
    </row>
    <row r="6" spans="1:22" ht="18.75" x14ac:dyDescent="0.3">
      <c r="A6" s="25" t="s">
        <v>12</v>
      </c>
      <c r="B6" s="26" t="s">
        <v>13</v>
      </c>
      <c r="C6" s="26" t="s">
        <v>11</v>
      </c>
      <c r="D6" s="31">
        <f>'[1]Price updated weights'!F19</f>
        <v>7.081861714254388</v>
      </c>
      <c r="E6" s="29">
        <v>-10.563048777502289</v>
      </c>
      <c r="F6" s="29">
        <v>-1.1545605312064851</v>
      </c>
      <c r="G6" s="29">
        <v>-20.261809979632545</v>
      </c>
      <c r="H6" s="29">
        <v>-10.669784287407296</v>
      </c>
      <c r="I6" s="29">
        <v>-6.9645698136919663</v>
      </c>
      <c r="J6" s="29">
        <v>4.6134775151547132</v>
      </c>
      <c r="K6" s="29">
        <v>25.631492222447136</v>
      </c>
      <c r="L6" s="29">
        <v>23.704015348013542</v>
      </c>
      <c r="M6" s="29">
        <v>18.463235680046267</v>
      </c>
      <c r="N6" s="29">
        <v>3.0942378828336956</v>
      </c>
      <c r="O6" s="29">
        <v>-12.28945635359419</v>
      </c>
      <c r="P6" s="29">
        <v>-14.74556221920534</v>
      </c>
      <c r="Q6" s="29">
        <v>18.195027987001652</v>
      </c>
      <c r="R6" s="29">
        <v>10.301150662994559</v>
      </c>
      <c r="S6" s="29">
        <v>28.015344166028882</v>
      </c>
      <c r="T6" s="29">
        <v>17.878842442406608</v>
      </c>
      <c r="U6" s="30">
        <v>0.27235733670613599</v>
      </c>
      <c r="V6" s="15">
        <v>-9.84506245183141</v>
      </c>
    </row>
    <row r="7" spans="1:22" ht="18.75" x14ac:dyDescent="0.3">
      <c r="A7" s="25" t="s">
        <v>14</v>
      </c>
      <c r="B7" s="26" t="s">
        <v>15</v>
      </c>
      <c r="C7" s="32">
        <f>'[1]Table 1'!C9</f>
        <v>52.589181480655888</v>
      </c>
      <c r="D7" s="33">
        <f>'[1]Price updated weights'!F28</f>
        <v>99.587553118467994</v>
      </c>
      <c r="E7" s="29">
        <v>-13.579429839950819</v>
      </c>
      <c r="F7" s="29">
        <v>6.2126099339423888</v>
      </c>
      <c r="G7" s="29">
        <v>4.7761441725916853</v>
      </c>
      <c r="H7" s="29">
        <v>10.168633992123006</v>
      </c>
      <c r="I7" s="29">
        <v>7.1802411521889411</v>
      </c>
      <c r="J7" s="29">
        <v>2.5141584950476954</v>
      </c>
      <c r="K7" s="29">
        <v>7.9116378390522897</v>
      </c>
      <c r="L7" s="29">
        <v>2.9037187861135294</v>
      </c>
      <c r="M7" s="29">
        <v>3.5642060461754852</v>
      </c>
      <c r="N7" s="29">
        <v>-3.1398094335921058</v>
      </c>
      <c r="O7" s="29">
        <v>-3.2880169335725071</v>
      </c>
      <c r="P7" s="29">
        <v>-7.7297468449051934</v>
      </c>
      <c r="Q7" s="29">
        <v>5.4409572832831543</v>
      </c>
      <c r="R7" s="29">
        <v>7.3679168952048855</v>
      </c>
      <c r="S7" s="29">
        <v>16.326072140523351</v>
      </c>
      <c r="T7" s="29">
        <v>60.9</v>
      </c>
      <c r="U7" s="30">
        <v>38.817387955868803</v>
      </c>
      <c r="V7" s="15">
        <v>46.329513680814671</v>
      </c>
    </row>
    <row r="8" spans="1:22" ht="18.75" x14ac:dyDescent="0.3">
      <c r="A8" s="34" t="s">
        <v>16</v>
      </c>
      <c r="B8" s="26" t="s">
        <v>17</v>
      </c>
      <c r="C8" s="27" t="s">
        <v>30</v>
      </c>
      <c r="D8" s="28">
        <f>'[1]Price updated weights'!F67</f>
        <v>99.445593540188142</v>
      </c>
      <c r="E8" s="29">
        <v>-2.9968988336127182</v>
      </c>
      <c r="F8" s="29">
        <v>-3.2721088051474823</v>
      </c>
      <c r="G8" s="29">
        <v>3.9327909623652459</v>
      </c>
      <c r="H8" s="29">
        <v>11.784861894414121</v>
      </c>
      <c r="I8" s="29">
        <v>15.849620932337544</v>
      </c>
      <c r="J8" s="29">
        <v>14.603763543402152</v>
      </c>
      <c r="K8" s="29">
        <v>5.7630961533211291</v>
      </c>
      <c r="L8" s="29">
        <v>2.6329555228990813</v>
      </c>
      <c r="M8" s="29">
        <v>6.2938923965159148</v>
      </c>
      <c r="N8" s="29">
        <v>5.2675678927870138</v>
      </c>
      <c r="O8" s="29">
        <v>5.0168498153275038</v>
      </c>
      <c r="P8" s="29">
        <v>1.1175239542216246</v>
      </c>
      <c r="Q8" s="29">
        <v>6.7750316018660328E-2</v>
      </c>
      <c r="R8" s="29">
        <v>0.79740975501594846</v>
      </c>
      <c r="S8" s="29">
        <v>4.5121867921315726</v>
      </c>
      <c r="T8" s="29">
        <v>4.0606445338030568</v>
      </c>
      <c r="U8" s="30">
        <v>4.2095640261112797</v>
      </c>
      <c r="V8" s="15">
        <v>4.9106407703829973</v>
      </c>
    </row>
    <row r="9" spans="1:22" ht="18.75" x14ac:dyDescent="0.3">
      <c r="A9" s="35" t="s">
        <v>18</v>
      </c>
      <c r="B9" s="26" t="s">
        <v>19</v>
      </c>
      <c r="C9" s="26" t="s">
        <v>17</v>
      </c>
      <c r="D9" s="31">
        <f>'[1]Price updated weights'!F78</f>
        <v>6.4961079371388024</v>
      </c>
      <c r="E9" s="29">
        <v>5.679823919293554</v>
      </c>
      <c r="F9" s="29">
        <v>4.2234883104879515</v>
      </c>
      <c r="G9" s="29">
        <v>4.2266224983038398</v>
      </c>
      <c r="H9" s="29">
        <v>2.0570497672820665</v>
      </c>
      <c r="I9" s="29">
        <v>-2.1147970655764254</v>
      </c>
      <c r="J9" s="29">
        <v>-2.3727116589602417</v>
      </c>
      <c r="K9" s="29">
        <v>-2.3781750791022347</v>
      </c>
      <c r="L9" s="29">
        <v>-0.64680722730180662</v>
      </c>
      <c r="M9" s="29">
        <v>2.8303662589692919</v>
      </c>
      <c r="N9" s="29">
        <v>2.9403272906236992</v>
      </c>
      <c r="O9" s="29">
        <v>2.9366989492556144</v>
      </c>
      <c r="P9" s="29">
        <v>2.3405192360570908</v>
      </c>
      <c r="Q9" s="29">
        <v>1.3285304099790949</v>
      </c>
      <c r="R9" s="29">
        <v>1.965048337215606</v>
      </c>
      <c r="S9" s="29">
        <v>2.2171676524839228</v>
      </c>
      <c r="T9" s="29">
        <v>4.5163001131440552</v>
      </c>
      <c r="U9" s="30">
        <v>5.3300523383726501</v>
      </c>
      <c r="V9" s="15">
        <v>4.572949019346467</v>
      </c>
    </row>
    <row r="10" spans="1:22" ht="18.75" x14ac:dyDescent="0.3">
      <c r="A10" s="34" t="s">
        <v>20</v>
      </c>
      <c r="B10" s="26" t="s">
        <v>21</v>
      </c>
      <c r="C10" s="36" t="s">
        <v>19</v>
      </c>
      <c r="D10" s="37">
        <f>'[1]Price updated weights'!F88</f>
        <v>3.1382794008346133</v>
      </c>
      <c r="E10" s="29">
        <v>3.4744786741273401</v>
      </c>
      <c r="F10" s="29">
        <v>5.8373856411548957</v>
      </c>
      <c r="G10" s="29">
        <v>5.5568391674745357</v>
      </c>
      <c r="H10" s="29">
        <v>5.0001846101136636</v>
      </c>
      <c r="I10" s="29">
        <v>3.9670994752115263</v>
      </c>
      <c r="J10" s="29">
        <v>1.999365437394431</v>
      </c>
      <c r="K10" s="29">
        <v>-5.0941322326752925</v>
      </c>
      <c r="L10" s="29">
        <v>-8.6408919956576824</v>
      </c>
      <c r="M10" s="29">
        <v>-9.24571537215148</v>
      </c>
      <c r="N10" s="29">
        <v>-10.431689832014627</v>
      </c>
      <c r="O10" s="29">
        <v>-3.7371343273292439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30">
        <v>0.83423304045156499</v>
      </c>
      <c r="V10" s="15">
        <v>1.6684660809031442</v>
      </c>
    </row>
    <row r="11" spans="1:22" ht="18.75" x14ac:dyDescent="0.3">
      <c r="A11" s="34">
        <v>2420</v>
      </c>
      <c r="B11" s="38" t="s">
        <v>22</v>
      </c>
      <c r="C11" s="26" t="s">
        <v>21</v>
      </c>
      <c r="D11" s="31">
        <f>'[1]Price updated weights'!F97</f>
        <v>2.9385381295205257</v>
      </c>
      <c r="E11" s="29">
        <v>32.594432324273981</v>
      </c>
      <c r="F11" s="29">
        <v>26.023420099816235</v>
      </c>
      <c r="G11" s="29">
        <v>18.833088917099516</v>
      </c>
      <c r="H11" s="29">
        <v>22.210247838756601</v>
      </c>
      <c r="I11" s="29">
        <v>7.7019392700965028</v>
      </c>
      <c r="J11" s="29">
        <v>7.8763697487425333</v>
      </c>
      <c r="K11" s="29">
        <v>1.9110898043449112</v>
      </c>
      <c r="L11" s="29">
        <v>-9.1116526480388416</v>
      </c>
      <c r="M11" s="29">
        <v>-1.7397985880438114</v>
      </c>
      <c r="N11" s="29">
        <v>2.2870221573605392</v>
      </c>
      <c r="O11" s="29">
        <v>-6.1320055673398599</v>
      </c>
      <c r="P11" s="29">
        <v>-5.364652379549284</v>
      </c>
      <c r="Q11" s="29">
        <v>-15.333321885779156</v>
      </c>
      <c r="R11" s="29">
        <v>-21.106623758485753</v>
      </c>
      <c r="S11" s="29">
        <v>3.474414881727256</v>
      </c>
      <c r="T11" s="29">
        <v>11.037364829798022</v>
      </c>
      <c r="U11" s="30">
        <v>33.649015978479603</v>
      </c>
      <c r="V11" s="15">
        <v>39.621874341626238</v>
      </c>
    </row>
    <row r="12" spans="1:22" ht="18.75" x14ac:dyDescent="0.3">
      <c r="A12" s="34" t="s">
        <v>23</v>
      </c>
      <c r="B12" s="26" t="s">
        <v>24</v>
      </c>
      <c r="C12" s="38" t="s">
        <v>31</v>
      </c>
      <c r="D12" s="31">
        <f>'[1]Price updated weights'!F109</f>
        <v>2.7220578407155829</v>
      </c>
      <c r="E12" s="29">
        <v>-17.615688972991578</v>
      </c>
      <c r="F12" s="29">
        <v>-17.615688972991578</v>
      </c>
      <c r="G12" s="29">
        <v>79.787011902276021</v>
      </c>
      <c r="H12" s="29">
        <v>79.787011902276021</v>
      </c>
      <c r="I12" s="29">
        <v>79.787011902276021</v>
      </c>
      <c r="J12" s="29">
        <v>79.787011902276021</v>
      </c>
      <c r="K12" s="29">
        <v>2.9384436701509884</v>
      </c>
      <c r="L12" s="29">
        <v>2.9384436701509884</v>
      </c>
      <c r="M12" s="29">
        <v>2.9384436701509884</v>
      </c>
      <c r="N12" s="29">
        <v>2.9384436701509884</v>
      </c>
      <c r="O12" s="29">
        <v>-23.864380006769707</v>
      </c>
      <c r="P12" s="29">
        <v>-23.864380006769707</v>
      </c>
      <c r="Q12" s="29">
        <v>-23.864380006769707</v>
      </c>
      <c r="R12" s="29">
        <v>-23.864380006769707</v>
      </c>
      <c r="S12" s="29">
        <v>-7.8676328931964008</v>
      </c>
      <c r="T12" s="29">
        <v>-7.8676328931964008</v>
      </c>
      <c r="U12" s="30">
        <v>-7.4576287931554202</v>
      </c>
      <c r="V12" s="15">
        <v>-7.0476246931144146</v>
      </c>
    </row>
    <row r="13" spans="1:22" ht="18.75" x14ac:dyDescent="0.3">
      <c r="A13" s="34" t="s">
        <v>25</v>
      </c>
      <c r="B13" s="26" t="s">
        <v>26</v>
      </c>
      <c r="C13" s="26" t="s">
        <v>24</v>
      </c>
      <c r="D13" s="31">
        <f>'[1]Price updated weights'!F114</f>
        <v>9.2821017979279521</v>
      </c>
      <c r="E13" s="29">
        <v>10.097313089023089</v>
      </c>
      <c r="F13" s="29">
        <v>11.288739094594618</v>
      </c>
      <c r="G13" s="29">
        <v>11.288739094594618</v>
      </c>
      <c r="H13" s="29">
        <v>11.288739094594618</v>
      </c>
      <c r="I13" s="29">
        <v>11.288739094594618</v>
      </c>
      <c r="J13" s="29">
        <v>10.990397612893688</v>
      </c>
      <c r="K13" s="29">
        <v>10.990397612893688</v>
      </c>
      <c r="L13" s="29">
        <v>10.990397612893688</v>
      </c>
      <c r="M13" s="29">
        <v>10.990397612893688</v>
      </c>
      <c r="N13" s="29">
        <v>6.1141796899030822</v>
      </c>
      <c r="O13" s="29">
        <v>6.1141796899030822</v>
      </c>
      <c r="P13" s="29">
        <v>6.1141796899030822</v>
      </c>
      <c r="Q13" s="29">
        <v>6.1141796899030822</v>
      </c>
      <c r="R13" s="29">
        <v>0</v>
      </c>
      <c r="S13" s="29">
        <v>0</v>
      </c>
      <c r="T13" s="29">
        <v>0</v>
      </c>
      <c r="U13" s="30">
        <v>0</v>
      </c>
      <c r="V13" s="15">
        <v>0</v>
      </c>
    </row>
    <row r="14" spans="1:22" ht="18.75" x14ac:dyDescent="0.3">
      <c r="C14" s="39" t="s">
        <v>26</v>
      </c>
      <c r="D14" s="40">
        <f>'[1]Price updated weights'!F126</f>
        <v>4.0986975297439843</v>
      </c>
    </row>
  </sheetData>
  <mergeCells count="6">
    <mergeCell ref="U2:V2"/>
    <mergeCell ref="B1:N1"/>
    <mergeCell ref="E2:H2"/>
    <mergeCell ref="I2:L2"/>
    <mergeCell ref="M2:P2"/>
    <mergeCell ref="Q2:T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1</vt:lpstr>
      <vt:lpstr>Table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Ester Elago</dc:creator>
  <cp:lastModifiedBy>Ester Elago</cp:lastModifiedBy>
  <dcterms:created xsi:type="dcterms:W3CDTF">2021-06-02T07:37:36Z</dcterms:created>
  <dcterms:modified xsi:type="dcterms:W3CDTF">2021-09-13T07:45:39Z</dcterms:modified>
</cp:coreProperties>
</file>