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ables/table2.xml" ContentType="application/vnd.openxmlformats-officedocument.spreadsheetml.tab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7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8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9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10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saushini\Documents\Bulletins\Monthly_2021\Jun-21\"/>
    </mc:Choice>
  </mc:AlternateContent>
  <bookViews>
    <workbookView xWindow="0" yWindow="0" windowWidth="23040" windowHeight="10632"/>
  </bookViews>
  <sheets>
    <sheet name="Tradebal &amp; Aggr trade" sheetId="1" r:id="rId1"/>
    <sheet name="Quarterly series_20-21" sheetId="2" r:id="rId2"/>
    <sheet name="EX-Mkt" sheetId="3" r:id="rId3"/>
    <sheet name="RE-Mkt" sheetId="4" r:id="rId4"/>
    <sheet name="IM-Mkt" sheetId="5" r:id="rId5"/>
    <sheet name="EX-PRD" sheetId="7" r:id="rId6"/>
    <sheet name="RE-PRD" sheetId="6" r:id="rId7"/>
    <sheet name="IM-PRD" sheetId="8" r:id="rId8"/>
    <sheet name="EX-Majr_PRD" sheetId="9" r:id="rId9"/>
    <sheet name="RE-Majr_PRD" sheetId="10" r:id="rId10"/>
    <sheet name="IM-Majr-PRD" sheetId="11" r:id="rId11"/>
    <sheet name="Trade Region" sheetId="21" r:id="rId12"/>
    <sheet name="EX by Mode" sheetId="17" state="hidden" r:id="rId13"/>
    <sheet name="IM by Mode" sheetId="18" state="hidden" r:id="rId14"/>
    <sheet name="Trade by Mode of Transp" sheetId="22" r:id="rId15"/>
    <sheet name="Comm of the Mnth" sheetId="19" r:id="rId16"/>
    <sheet name="Trade by border post" sheetId="23" r:id="rId17"/>
  </sheets>
  <externalReferences>
    <externalReference r:id="rId18"/>
  </externalReferences>
  <definedNames>
    <definedName name="_xlnm._FilterDatabase" localSheetId="8" hidden="1">'EX-Majr_PRD'!$A$6:$F$55</definedName>
    <definedName name="_xlnm._FilterDatabase" localSheetId="10" hidden="1">'IM-Majr-PRD'!$A$5:$F$58</definedName>
    <definedName name="_xlnm._FilterDatabase" localSheetId="4" hidden="1">'IM-Mkt'!$A$5:$I$263</definedName>
    <definedName name="_xlnm._FilterDatabase" localSheetId="9" hidden="1">'RE-Majr_PRD'!$A$6:$F$69</definedName>
    <definedName name="_xlnm._FilterDatabase" localSheetId="6" hidden="1">'RE-PRD'!$A$6:$I$271</definedName>
    <definedName name="_xlnm._FilterDatabase" localSheetId="11" hidden="1">'Trade Region'!#REF!</definedName>
    <definedName name="_Toc59298433" localSheetId="5">'EX-PRD'!#REF!</definedName>
    <definedName name="_Toc59298441" localSheetId="15">'Comm of the Mnth'!$H$2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6" i="1" l="1"/>
  <c r="K33" i="23" l="1"/>
  <c r="L33" i="23"/>
  <c r="M33" i="23"/>
  <c r="N33" i="23"/>
  <c r="O33" i="23"/>
  <c r="P33" i="23"/>
  <c r="D18" i="19"/>
  <c r="B32" i="1"/>
  <c r="B34" i="1"/>
  <c r="C8" i="19" l="1"/>
  <c r="C9" i="19"/>
  <c r="C10" i="19"/>
  <c r="C11" i="19"/>
  <c r="C12" i="19"/>
  <c r="C13" i="19"/>
  <c r="C14" i="19"/>
  <c r="C15" i="19"/>
  <c r="C16" i="19"/>
  <c r="C17" i="19"/>
  <c r="C18" i="19"/>
  <c r="C7" i="19"/>
  <c r="H31" i="19"/>
  <c r="I31" i="19" s="1"/>
  <c r="C89" i="19"/>
  <c r="D25" i="19"/>
  <c r="D26" i="19"/>
  <c r="D27" i="19"/>
  <c r="D28" i="19"/>
  <c r="D29" i="19"/>
  <c r="D30" i="19"/>
  <c r="D31" i="19"/>
  <c r="D32" i="19"/>
  <c r="D33" i="19"/>
  <c r="D34" i="19"/>
  <c r="D35" i="19"/>
  <c r="D36" i="19"/>
  <c r="D37" i="19"/>
  <c r="D38" i="19"/>
  <c r="D39" i="19"/>
  <c r="D40" i="19"/>
  <c r="D41" i="19"/>
  <c r="D42" i="19"/>
  <c r="D43" i="19"/>
  <c r="D44" i="19"/>
  <c r="D45" i="19"/>
  <c r="D46" i="19"/>
  <c r="D47" i="19"/>
  <c r="D48" i="19"/>
  <c r="D49" i="19"/>
  <c r="D50" i="19"/>
  <c r="D51" i="19"/>
  <c r="D52" i="19"/>
  <c r="D53" i="19"/>
  <c r="D54" i="19"/>
  <c r="D55" i="19"/>
  <c r="D56" i="19"/>
  <c r="D57" i="19"/>
  <c r="D58" i="19"/>
  <c r="D59" i="19"/>
  <c r="D60" i="19"/>
  <c r="D61" i="19"/>
  <c r="D62" i="19"/>
  <c r="D63" i="19"/>
  <c r="D64" i="19"/>
  <c r="D65" i="19"/>
  <c r="D66" i="19"/>
  <c r="D67" i="19"/>
  <c r="D68" i="19"/>
  <c r="D69" i="19"/>
  <c r="D70" i="19"/>
  <c r="D71" i="19"/>
  <c r="D72" i="19"/>
  <c r="D73" i="19"/>
  <c r="D74" i="19"/>
  <c r="D75" i="19"/>
  <c r="D76" i="19"/>
  <c r="D77" i="19"/>
  <c r="D78" i="19"/>
  <c r="D79" i="19"/>
  <c r="D80" i="19"/>
  <c r="D81" i="19"/>
  <c r="D82" i="19"/>
  <c r="D83" i="19"/>
  <c r="D84" i="19"/>
  <c r="D85" i="19"/>
  <c r="D86" i="19"/>
  <c r="D87" i="19"/>
  <c r="D88" i="19"/>
  <c r="D89" i="19"/>
  <c r="D24" i="19"/>
  <c r="B89" i="19"/>
  <c r="D13" i="22"/>
  <c r="I26" i="19" l="1"/>
  <c r="I30" i="19"/>
  <c r="I28" i="19"/>
  <c r="I27" i="19"/>
  <c r="I29" i="19"/>
  <c r="E8" i="22" l="1"/>
  <c r="Q13" i="22"/>
  <c r="O13" i="22"/>
  <c r="M13" i="22"/>
  <c r="H12" i="22"/>
  <c r="I8" i="22"/>
  <c r="I9" i="22"/>
  <c r="I11" i="22"/>
  <c r="I12" i="22"/>
  <c r="I13" i="22"/>
  <c r="H8" i="22"/>
  <c r="H9" i="22"/>
  <c r="H11" i="22"/>
  <c r="G8" i="22"/>
  <c r="G9" i="22"/>
  <c r="G10" i="22"/>
  <c r="G11" i="22"/>
  <c r="G12" i="22"/>
  <c r="G13" i="22"/>
  <c r="E13" i="22"/>
  <c r="C8" i="22"/>
  <c r="C9" i="22"/>
  <c r="C10" i="22"/>
  <c r="C11" i="22"/>
  <c r="C12" i="22"/>
  <c r="C13" i="22"/>
  <c r="Q7" i="21"/>
  <c r="Q8" i="21"/>
  <c r="Q9" i="21"/>
  <c r="Q10" i="21"/>
  <c r="Q11" i="21"/>
  <c r="Q12" i="21"/>
  <c r="O7" i="21"/>
  <c r="O8" i="21"/>
  <c r="O9" i="21"/>
  <c r="O10" i="21"/>
  <c r="O11" i="21"/>
  <c r="O12" i="21"/>
  <c r="M7" i="21"/>
  <c r="M8" i="21"/>
  <c r="M9" i="21"/>
  <c r="M10" i="21"/>
  <c r="M11" i="21"/>
  <c r="M12" i="21"/>
  <c r="M6" i="21"/>
  <c r="E10" i="22" l="1"/>
  <c r="E9" i="22"/>
  <c r="H13" i="22"/>
  <c r="E11" i="22"/>
  <c r="E12" i="22"/>
  <c r="C8" i="8"/>
  <c r="F271" i="8"/>
  <c r="D271" i="8"/>
  <c r="B271" i="8"/>
  <c r="B263" i="5"/>
  <c r="C9" i="5" s="1"/>
  <c r="I271" i="6"/>
  <c r="I9" i="6"/>
  <c r="I10" i="6"/>
  <c r="I11" i="6"/>
  <c r="I12" i="6"/>
  <c r="I13" i="6"/>
  <c r="I14" i="6"/>
  <c r="I15" i="6"/>
  <c r="I16" i="6"/>
  <c r="I17" i="6"/>
  <c r="I18" i="6"/>
  <c r="I19" i="6"/>
  <c r="I20" i="6"/>
  <c r="I21" i="6"/>
  <c r="I22" i="6"/>
  <c r="I23" i="6"/>
  <c r="I24" i="6"/>
  <c r="I25" i="6"/>
  <c r="I26" i="6"/>
  <c r="I27" i="6"/>
  <c r="I28" i="6"/>
  <c r="I29" i="6"/>
  <c r="I30" i="6"/>
  <c r="I31" i="6"/>
  <c r="I32" i="6"/>
  <c r="I33" i="6"/>
  <c r="I34" i="6"/>
  <c r="I35" i="6"/>
  <c r="I36" i="6"/>
  <c r="I37" i="6"/>
  <c r="I38" i="6"/>
  <c r="I39" i="6"/>
  <c r="I40" i="6"/>
  <c r="I41" i="6"/>
  <c r="I42" i="6"/>
  <c r="I43" i="6"/>
  <c r="I44" i="6"/>
  <c r="I45" i="6"/>
  <c r="I46" i="6"/>
  <c r="I47" i="6"/>
  <c r="I48" i="6"/>
  <c r="I49" i="6"/>
  <c r="I50" i="6"/>
  <c r="I51" i="6"/>
  <c r="I52" i="6"/>
  <c r="I53" i="6"/>
  <c r="I54" i="6"/>
  <c r="I55" i="6"/>
  <c r="I56" i="6"/>
  <c r="I57" i="6"/>
  <c r="I58" i="6"/>
  <c r="I59" i="6"/>
  <c r="I60" i="6"/>
  <c r="I61" i="6"/>
  <c r="I62" i="6"/>
  <c r="I63" i="6"/>
  <c r="I64" i="6"/>
  <c r="I65" i="6"/>
  <c r="I66" i="6"/>
  <c r="I67" i="6"/>
  <c r="I68" i="6"/>
  <c r="I69" i="6"/>
  <c r="I70" i="6"/>
  <c r="I71" i="6"/>
  <c r="I72" i="6"/>
  <c r="I73" i="6"/>
  <c r="I74" i="6"/>
  <c r="I75" i="6"/>
  <c r="I76" i="6"/>
  <c r="I77" i="6"/>
  <c r="I78" i="6"/>
  <c r="I79" i="6"/>
  <c r="I80" i="6"/>
  <c r="I81" i="6"/>
  <c r="I82" i="6"/>
  <c r="I83" i="6"/>
  <c r="I84" i="6"/>
  <c r="I85" i="6"/>
  <c r="I86" i="6"/>
  <c r="I87" i="6"/>
  <c r="I88" i="6"/>
  <c r="I89" i="6"/>
  <c r="I90" i="6"/>
  <c r="I91" i="6"/>
  <c r="I92" i="6"/>
  <c r="I93" i="6"/>
  <c r="I94" i="6"/>
  <c r="I95" i="6"/>
  <c r="I96" i="6"/>
  <c r="I97" i="6"/>
  <c r="I98" i="6"/>
  <c r="I99" i="6"/>
  <c r="I100" i="6"/>
  <c r="I101" i="6"/>
  <c r="I102" i="6"/>
  <c r="I103" i="6"/>
  <c r="I104" i="6"/>
  <c r="I105" i="6"/>
  <c r="I106" i="6"/>
  <c r="I107" i="6"/>
  <c r="I108" i="6"/>
  <c r="I109" i="6"/>
  <c r="I110" i="6"/>
  <c r="I111" i="6"/>
  <c r="I112" i="6"/>
  <c r="I113" i="6"/>
  <c r="I114" i="6"/>
  <c r="I115" i="6"/>
  <c r="I116" i="6"/>
  <c r="I117" i="6"/>
  <c r="I118" i="6"/>
  <c r="I119" i="6"/>
  <c r="I120" i="6"/>
  <c r="I121" i="6"/>
  <c r="I122" i="6"/>
  <c r="I123" i="6"/>
  <c r="I124" i="6"/>
  <c r="I125" i="6"/>
  <c r="I126" i="6"/>
  <c r="I127" i="6"/>
  <c r="I128" i="6"/>
  <c r="I129" i="6"/>
  <c r="I130" i="6"/>
  <c r="I131" i="6"/>
  <c r="I132" i="6"/>
  <c r="I133" i="6"/>
  <c r="I134" i="6"/>
  <c r="I135" i="6"/>
  <c r="I136" i="6"/>
  <c r="I137" i="6"/>
  <c r="I138" i="6"/>
  <c r="I139" i="6"/>
  <c r="I140" i="6"/>
  <c r="I141" i="6"/>
  <c r="I142" i="6"/>
  <c r="I143" i="6"/>
  <c r="I144" i="6"/>
  <c r="I145" i="6"/>
  <c r="I146" i="6"/>
  <c r="I147" i="6"/>
  <c r="I148" i="6"/>
  <c r="I149" i="6"/>
  <c r="I150" i="6"/>
  <c r="I151" i="6"/>
  <c r="I152" i="6"/>
  <c r="I153" i="6"/>
  <c r="I154" i="6"/>
  <c r="I155" i="6"/>
  <c r="I156" i="6"/>
  <c r="I157" i="6"/>
  <c r="I158" i="6"/>
  <c r="I159" i="6"/>
  <c r="I160" i="6"/>
  <c r="I161" i="6"/>
  <c r="I162" i="6"/>
  <c r="I163" i="6"/>
  <c r="I164" i="6"/>
  <c r="I165" i="6"/>
  <c r="I166" i="6"/>
  <c r="I167" i="6"/>
  <c r="I168" i="6"/>
  <c r="I169" i="6"/>
  <c r="I170" i="6"/>
  <c r="I171" i="6"/>
  <c r="I172" i="6"/>
  <c r="I173" i="6"/>
  <c r="I174" i="6"/>
  <c r="I175" i="6"/>
  <c r="I176" i="6"/>
  <c r="I177" i="6"/>
  <c r="I178" i="6"/>
  <c r="I179" i="6"/>
  <c r="I180" i="6"/>
  <c r="I181" i="6"/>
  <c r="I182" i="6"/>
  <c r="I183" i="6"/>
  <c r="I184" i="6"/>
  <c r="I185" i="6"/>
  <c r="I186" i="6"/>
  <c r="I187" i="6"/>
  <c r="I188" i="6"/>
  <c r="I189" i="6"/>
  <c r="I190" i="6"/>
  <c r="I191" i="6"/>
  <c r="I192" i="6"/>
  <c r="I193" i="6"/>
  <c r="I194" i="6"/>
  <c r="I195" i="6"/>
  <c r="I196" i="6"/>
  <c r="I197" i="6"/>
  <c r="I198" i="6"/>
  <c r="I199" i="6"/>
  <c r="I200" i="6"/>
  <c r="I201" i="6"/>
  <c r="I202" i="6"/>
  <c r="I203" i="6"/>
  <c r="I204" i="6"/>
  <c r="I205" i="6"/>
  <c r="I206" i="6"/>
  <c r="I207" i="6"/>
  <c r="I208" i="6"/>
  <c r="I209" i="6"/>
  <c r="I210" i="6"/>
  <c r="I211" i="6"/>
  <c r="I212" i="6"/>
  <c r="I213" i="6"/>
  <c r="I214" i="6"/>
  <c r="I215" i="6"/>
  <c r="I216" i="6"/>
  <c r="I217" i="6"/>
  <c r="I218" i="6"/>
  <c r="I219" i="6"/>
  <c r="I220" i="6"/>
  <c r="I221" i="6"/>
  <c r="I222" i="6"/>
  <c r="I223" i="6"/>
  <c r="I224" i="6"/>
  <c r="I225" i="6"/>
  <c r="I226" i="6"/>
  <c r="I227" i="6"/>
  <c r="I228" i="6"/>
  <c r="I229" i="6"/>
  <c r="I230" i="6"/>
  <c r="I231" i="6"/>
  <c r="I232" i="6"/>
  <c r="I233" i="6"/>
  <c r="I234" i="6"/>
  <c r="I235" i="6"/>
  <c r="I236" i="6"/>
  <c r="I237" i="6"/>
  <c r="I238" i="6"/>
  <c r="I239" i="6"/>
  <c r="I240" i="6"/>
  <c r="I241" i="6"/>
  <c r="I242" i="6"/>
  <c r="I243" i="6"/>
  <c r="I244" i="6"/>
  <c r="I245" i="6"/>
  <c r="I246" i="6"/>
  <c r="I247" i="6"/>
  <c r="I248" i="6"/>
  <c r="I249" i="6"/>
  <c r="I250" i="6"/>
  <c r="I251" i="6"/>
  <c r="I252" i="6"/>
  <c r="I253" i="6"/>
  <c r="I254" i="6"/>
  <c r="I255" i="6"/>
  <c r="I256" i="6"/>
  <c r="I257" i="6"/>
  <c r="I258" i="6"/>
  <c r="I259" i="6"/>
  <c r="I260" i="6"/>
  <c r="I261" i="6"/>
  <c r="I262" i="6"/>
  <c r="I263" i="6"/>
  <c r="I264" i="6"/>
  <c r="I265" i="6"/>
  <c r="I266" i="6"/>
  <c r="I267" i="6"/>
  <c r="I268" i="6"/>
  <c r="I269" i="6"/>
  <c r="I270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37" i="6"/>
  <c r="H38" i="6"/>
  <c r="H39" i="6"/>
  <c r="H40" i="6"/>
  <c r="H41" i="6"/>
  <c r="H42" i="6"/>
  <c r="H43" i="6"/>
  <c r="H44" i="6"/>
  <c r="H45" i="6"/>
  <c r="H46" i="6"/>
  <c r="H47" i="6"/>
  <c r="H48" i="6"/>
  <c r="H49" i="6"/>
  <c r="H50" i="6"/>
  <c r="H51" i="6"/>
  <c r="H52" i="6"/>
  <c r="H53" i="6"/>
  <c r="H54" i="6"/>
  <c r="H55" i="6"/>
  <c r="H56" i="6"/>
  <c r="H57" i="6"/>
  <c r="H58" i="6"/>
  <c r="H59" i="6"/>
  <c r="H60" i="6"/>
  <c r="H61" i="6"/>
  <c r="H62" i="6"/>
  <c r="H63" i="6"/>
  <c r="H64" i="6"/>
  <c r="H65" i="6"/>
  <c r="H66" i="6"/>
  <c r="H67" i="6"/>
  <c r="H68" i="6"/>
  <c r="H69" i="6"/>
  <c r="H70" i="6"/>
  <c r="H71" i="6"/>
  <c r="H72" i="6"/>
  <c r="H73" i="6"/>
  <c r="H74" i="6"/>
  <c r="H75" i="6"/>
  <c r="H76" i="6"/>
  <c r="H77" i="6"/>
  <c r="H78" i="6"/>
  <c r="H79" i="6"/>
  <c r="H80" i="6"/>
  <c r="H81" i="6"/>
  <c r="H82" i="6"/>
  <c r="H83" i="6"/>
  <c r="H84" i="6"/>
  <c r="H85" i="6"/>
  <c r="H86" i="6"/>
  <c r="H87" i="6"/>
  <c r="H88" i="6"/>
  <c r="H89" i="6"/>
  <c r="H90" i="6"/>
  <c r="H91" i="6"/>
  <c r="H92" i="6"/>
  <c r="H93" i="6"/>
  <c r="H94" i="6"/>
  <c r="H95" i="6"/>
  <c r="H96" i="6"/>
  <c r="H97" i="6"/>
  <c r="H98" i="6"/>
  <c r="H99" i="6"/>
  <c r="H100" i="6"/>
  <c r="H101" i="6"/>
  <c r="H102" i="6"/>
  <c r="H103" i="6"/>
  <c r="H104" i="6"/>
  <c r="H105" i="6"/>
  <c r="H106" i="6"/>
  <c r="H107" i="6"/>
  <c r="H108" i="6"/>
  <c r="H109" i="6"/>
  <c r="H110" i="6"/>
  <c r="H111" i="6"/>
  <c r="H112" i="6"/>
  <c r="H113" i="6"/>
  <c r="H114" i="6"/>
  <c r="H115" i="6"/>
  <c r="H116" i="6"/>
  <c r="H117" i="6"/>
  <c r="H118" i="6"/>
  <c r="H119" i="6"/>
  <c r="H120" i="6"/>
  <c r="H121" i="6"/>
  <c r="H122" i="6"/>
  <c r="H123" i="6"/>
  <c r="H124" i="6"/>
  <c r="H125" i="6"/>
  <c r="H126" i="6"/>
  <c r="H127" i="6"/>
  <c r="H128" i="6"/>
  <c r="H129" i="6"/>
  <c r="H130" i="6"/>
  <c r="H131" i="6"/>
  <c r="H132" i="6"/>
  <c r="H133" i="6"/>
  <c r="H134" i="6"/>
  <c r="H135" i="6"/>
  <c r="H136" i="6"/>
  <c r="H137" i="6"/>
  <c r="H138" i="6"/>
  <c r="H139" i="6"/>
  <c r="H140" i="6"/>
  <c r="H141" i="6"/>
  <c r="H142" i="6"/>
  <c r="H143" i="6"/>
  <c r="H144" i="6"/>
  <c r="H145" i="6"/>
  <c r="H146" i="6"/>
  <c r="H147" i="6"/>
  <c r="H148" i="6"/>
  <c r="H149" i="6"/>
  <c r="H150" i="6"/>
  <c r="H151" i="6"/>
  <c r="H152" i="6"/>
  <c r="H153" i="6"/>
  <c r="H154" i="6"/>
  <c r="H155" i="6"/>
  <c r="H156" i="6"/>
  <c r="H157" i="6"/>
  <c r="H158" i="6"/>
  <c r="H159" i="6"/>
  <c r="H160" i="6"/>
  <c r="H161" i="6"/>
  <c r="H162" i="6"/>
  <c r="H163" i="6"/>
  <c r="H164" i="6"/>
  <c r="H165" i="6"/>
  <c r="H166" i="6"/>
  <c r="H167" i="6"/>
  <c r="H168" i="6"/>
  <c r="H169" i="6"/>
  <c r="H170" i="6"/>
  <c r="H171" i="6"/>
  <c r="H172" i="6"/>
  <c r="H173" i="6"/>
  <c r="H174" i="6"/>
  <c r="H175" i="6"/>
  <c r="H176" i="6"/>
  <c r="H177" i="6"/>
  <c r="H178" i="6"/>
  <c r="H179" i="6"/>
  <c r="H180" i="6"/>
  <c r="H181" i="6"/>
  <c r="H182" i="6"/>
  <c r="H183" i="6"/>
  <c r="H184" i="6"/>
  <c r="H185" i="6"/>
  <c r="H186" i="6"/>
  <c r="H187" i="6"/>
  <c r="H188" i="6"/>
  <c r="H189" i="6"/>
  <c r="H190" i="6"/>
  <c r="H191" i="6"/>
  <c r="H192" i="6"/>
  <c r="H193" i="6"/>
  <c r="H194" i="6"/>
  <c r="H195" i="6"/>
  <c r="H196" i="6"/>
  <c r="H197" i="6"/>
  <c r="H198" i="6"/>
  <c r="H199" i="6"/>
  <c r="H200" i="6"/>
  <c r="H201" i="6"/>
  <c r="H202" i="6"/>
  <c r="H203" i="6"/>
  <c r="H204" i="6"/>
  <c r="H205" i="6"/>
  <c r="H206" i="6"/>
  <c r="H207" i="6"/>
  <c r="H208" i="6"/>
  <c r="H209" i="6"/>
  <c r="H210" i="6"/>
  <c r="H211" i="6"/>
  <c r="H212" i="6"/>
  <c r="H213" i="6"/>
  <c r="H214" i="6"/>
  <c r="H215" i="6"/>
  <c r="H216" i="6"/>
  <c r="H217" i="6"/>
  <c r="H218" i="6"/>
  <c r="H219" i="6"/>
  <c r="H220" i="6"/>
  <c r="H221" i="6"/>
  <c r="H222" i="6"/>
  <c r="H223" i="6"/>
  <c r="H224" i="6"/>
  <c r="H225" i="6"/>
  <c r="H226" i="6"/>
  <c r="H227" i="6"/>
  <c r="H228" i="6"/>
  <c r="H229" i="6"/>
  <c r="H230" i="6"/>
  <c r="H231" i="6"/>
  <c r="H232" i="6"/>
  <c r="H233" i="6"/>
  <c r="H234" i="6"/>
  <c r="H235" i="6"/>
  <c r="H236" i="6"/>
  <c r="H237" i="6"/>
  <c r="H238" i="6"/>
  <c r="H239" i="6"/>
  <c r="H240" i="6"/>
  <c r="H241" i="6"/>
  <c r="H242" i="6"/>
  <c r="H243" i="6"/>
  <c r="H244" i="6"/>
  <c r="H245" i="6"/>
  <c r="H246" i="6"/>
  <c r="H247" i="6"/>
  <c r="H248" i="6"/>
  <c r="H249" i="6"/>
  <c r="H250" i="6"/>
  <c r="H251" i="6"/>
  <c r="H252" i="6"/>
  <c r="H253" i="6"/>
  <c r="H254" i="6"/>
  <c r="H255" i="6"/>
  <c r="H256" i="6"/>
  <c r="H257" i="6"/>
  <c r="H258" i="6"/>
  <c r="H259" i="6"/>
  <c r="H260" i="6"/>
  <c r="H261" i="6"/>
  <c r="H262" i="6"/>
  <c r="H263" i="6"/>
  <c r="H264" i="6"/>
  <c r="H265" i="6"/>
  <c r="H266" i="6"/>
  <c r="H267" i="6"/>
  <c r="H268" i="6"/>
  <c r="H269" i="6"/>
  <c r="H270" i="6"/>
  <c r="H271" i="6"/>
  <c r="G8" i="6"/>
  <c r="G271" i="6"/>
  <c r="D271" i="6"/>
  <c r="F271" i="6"/>
  <c r="B271" i="6"/>
  <c r="B263" i="3"/>
  <c r="B268" i="7"/>
  <c r="F268" i="7"/>
  <c r="D268" i="7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E62" i="4"/>
  <c r="E63" i="4"/>
  <c r="E64" i="4"/>
  <c r="E65" i="4"/>
  <c r="E66" i="4"/>
  <c r="E67" i="4"/>
  <c r="E68" i="4"/>
  <c r="E69" i="4"/>
  <c r="E70" i="4"/>
  <c r="E71" i="4"/>
  <c r="E72" i="4"/>
  <c r="E73" i="4"/>
  <c r="E74" i="4"/>
  <c r="E75" i="4"/>
  <c r="E76" i="4"/>
  <c r="E77" i="4"/>
  <c r="E78" i="4"/>
  <c r="E79" i="4"/>
  <c r="E80" i="4"/>
  <c r="E81" i="4"/>
  <c r="E82" i="4"/>
  <c r="E83" i="4"/>
  <c r="E84" i="4"/>
  <c r="E85" i="4"/>
  <c r="E86" i="4"/>
  <c r="E87" i="4"/>
  <c r="E88" i="4"/>
  <c r="E89" i="4"/>
  <c r="E90" i="4"/>
  <c r="E91" i="4"/>
  <c r="E92" i="4"/>
  <c r="E93" i="4"/>
  <c r="E94" i="4"/>
  <c r="E95" i="4"/>
  <c r="E96" i="4"/>
  <c r="E97" i="4"/>
  <c r="E98" i="4"/>
  <c r="E99" i="4"/>
  <c r="E100" i="4"/>
  <c r="E101" i="4"/>
  <c r="E102" i="4"/>
  <c r="E103" i="4"/>
  <c r="E104" i="4"/>
  <c r="E105" i="4"/>
  <c r="E106" i="4"/>
  <c r="E107" i="4"/>
  <c r="E108" i="4"/>
  <c r="E109" i="4"/>
  <c r="E110" i="4"/>
  <c r="E111" i="4"/>
  <c r="E112" i="4"/>
  <c r="E113" i="4"/>
  <c r="E114" i="4"/>
  <c r="E115" i="4"/>
  <c r="E116" i="4"/>
  <c r="E117" i="4"/>
  <c r="E118" i="4"/>
  <c r="E119" i="4"/>
  <c r="E120" i="4"/>
  <c r="E121" i="4"/>
  <c r="E122" i="4"/>
  <c r="E123" i="4"/>
  <c r="E124" i="4"/>
  <c r="E125" i="4"/>
  <c r="E126" i="4"/>
  <c r="E127" i="4"/>
  <c r="E128" i="4"/>
  <c r="E129" i="4"/>
  <c r="E130" i="4"/>
  <c r="E131" i="4"/>
  <c r="E132" i="4"/>
  <c r="E133" i="4"/>
  <c r="E134" i="4"/>
  <c r="E135" i="4"/>
  <c r="E136" i="4"/>
  <c r="E137" i="4"/>
  <c r="E138" i="4"/>
  <c r="E139" i="4"/>
  <c r="E140" i="4"/>
  <c r="E141" i="4"/>
  <c r="E142" i="4"/>
  <c r="E143" i="4"/>
  <c r="E144" i="4"/>
  <c r="E145" i="4"/>
  <c r="E146" i="4"/>
  <c r="E147" i="4"/>
  <c r="E148" i="4"/>
  <c r="E149" i="4"/>
  <c r="E150" i="4"/>
  <c r="E151" i="4"/>
  <c r="E152" i="4"/>
  <c r="E153" i="4"/>
  <c r="E154" i="4"/>
  <c r="E155" i="4"/>
  <c r="E156" i="4"/>
  <c r="E157" i="4"/>
  <c r="E158" i="4"/>
  <c r="E159" i="4"/>
  <c r="E160" i="4"/>
  <c r="E161" i="4"/>
  <c r="E162" i="4"/>
  <c r="E163" i="4"/>
  <c r="E164" i="4"/>
  <c r="E165" i="4"/>
  <c r="E166" i="4"/>
  <c r="E167" i="4"/>
  <c r="E168" i="4"/>
  <c r="E169" i="4"/>
  <c r="E170" i="4"/>
  <c r="E171" i="4"/>
  <c r="E172" i="4"/>
  <c r="E173" i="4"/>
  <c r="E174" i="4"/>
  <c r="E175" i="4"/>
  <c r="E176" i="4"/>
  <c r="E177" i="4"/>
  <c r="E178" i="4"/>
  <c r="E179" i="4"/>
  <c r="E180" i="4"/>
  <c r="E181" i="4"/>
  <c r="E182" i="4"/>
  <c r="E183" i="4"/>
  <c r="E184" i="4"/>
  <c r="E185" i="4"/>
  <c r="E186" i="4"/>
  <c r="E187" i="4"/>
  <c r="E188" i="4"/>
  <c r="E189" i="4"/>
  <c r="E190" i="4"/>
  <c r="E191" i="4"/>
  <c r="E192" i="4"/>
  <c r="E193" i="4"/>
  <c r="E194" i="4"/>
  <c r="E195" i="4"/>
  <c r="E196" i="4"/>
  <c r="E197" i="4"/>
  <c r="E198" i="4"/>
  <c r="E199" i="4"/>
  <c r="E200" i="4"/>
  <c r="E201" i="4"/>
  <c r="E202" i="4"/>
  <c r="E203" i="4"/>
  <c r="E204" i="4"/>
  <c r="E205" i="4"/>
  <c r="E206" i="4"/>
  <c r="E207" i="4"/>
  <c r="E208" i="4"/>
  <c r="E209" i="4"/>
  <c r="E210" i="4"/>
  <c r="E211" i="4"/>
  <c r="E212" i="4"/>
  <c r="E213" i="4"/>
  <c r="E214" i="4"/>
  <c r="E215" i="4"/>
  <c r="E216" i="4"/>
  <c r="E217" i="4"/>
  <c r="E218" i="4"/>
  <c r="E219" i="4"/>
  <c r="E220" i="4"/>
  <c r="E221" i="4"/>
  <c r="E222" i="4"/>
  <c r="E223" i="4"/>
  <c r="E224" i="4"/>
  <c r="E225" i="4"/>
  <c r="E226" i="4"/>
  <c r="E227" i="4"/>
  <c r="E228" i="4"/>
  <c r="E229" i="4"/>
  <c r="E230" i="4"/>
  <c r="E231" i="4"/>
  <c r="E232" i="4"/>
  <c r="E233" i="4"/>
  <c r="E234" i="4"/>
  <c r="E235" i="4"/>
  <c r="E236" i="4"/>
  <c r="E237" i="4"/>
  <c r="E238" i="4"/>
  <c r="E239" i="4"/>
  <c r="E240" i="4"/>
  <c r="E241" i="4"/>
  <c r="E242" i="4"/>
  <c r="E243" i="4"/>
  <c r="E244" i="4"/>
  <c r="E245" i="4"/>
  <c r="E246" i="4"/>
  <c r="E247" i="4"/>
  <c r="E248" i="4"/>
  <c r="E249" i="4"/>
  <c r="E250" i="4"/>
  <c r="E251" i="4"/>
  <c r="E252" i="4"/>
  <c r="E253" i="4"/>
  <c r="E254" i="4"/>
  <c r="E255" i="4"/>
  <c r="E256" i="4"/>
  <c r="E257" i="4"/>
  <c r="E258" i="4"/>
  <c r="E259" i="4"/>
  <c r="E260" i="4"/>
  <c r="E261" i="4"/>
  <c r="E262" i="4"/>
  <c r="E263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68" i="4"/>
  <c r="G69" i="4"/>
  <c r="G70" i="4"/>
  <c r="G71" i="4"/>
  <c r="G72" i="4"/>
  <c r="G73" i="4"/>
  <c r="G74" i="4"/>
  <c r="G75" i="4"/>
  <c r="G76" i="4"/>
  <c r="G77" i="4"/>
  <c r="G78" i="4"/>
  <c r="G79" i="4"/>
  <c r="G80" i="4"/>
  <c r="G81" i="4"/>
  <c r="G82" i="4"/>
  <c r="G83" i="4"/>
  <c r="G84" i="4"/>
  <c r="G85" i="4"/>
  <c r="G86" i="4"/>
  <c r="G87" i="4"/>
  <c r="G88" i="4"/>
  <c r="G89" i="4"/>
  <c r="G90" i="4"/>
  <c r="G91" i="4"/>
  <c r="G92" i="4"/>
  <c r="G93" i="4"/>
  <c r="G94" i="4"/>
  <c r="G95" i="4"/>
  <c r="G96" i="4"/>
  <c r="G97" i="4"/>
  <c r="G98" i="4"/>
  <c r="G99" i="4"/>
  <c r="G100" i="4"/>
  <c r="G101" i="4"/>
  <c r="G102" i="4"/>
  <c r="G103" i="4"/>
  <c r="G104" i="4"/>
  <c r="G105" i="4"/>
  <c r="G106" i="4"/>
  <c r="G107" i="4"/>
  <c r="G108" i="4"/>
  <c r="G109" i="4"/>
  <c r="G110" i="4"/>
  <c r="G111" i="4"/>
  <c r="G112" i="4"/>
  <c r="G113" i="4"/>
  <c r="G114" i="4"/>
  <c r="G115" i="4"/>
  <c r="G116" i="4"/>
  <c r="G117" i="4"/>
  <c r="G118" i="4"/>
  <c r="G119" i="4"/>
  <c r="G120" i="4"/>
  <c r="G121" i="4"/>
  <c r="G122" i="4"/>
  <c r="G123" i="4"/>
  <c r="G124" i="4"/>
  <c r="G125" i="4"/>
  <c r="G126" i="4"/>
  <c r="G127" i="4"/>
  <c r="G128" i="4"/>
  <c r="G129" i="4"/>
  <c r="G130" i="4"/>
  <c r="G131" i="4"/>
  <c r="G132" i="4"/>
  <c r="G133" i="4"/>
  <c r="G134" i="4"/>
  <c r="G135" i="4"/>
  <c r="G136" i="4"/>
  <c r="G137" i="4"/>
  <c r="G138" i="4"/>
  <c r="G139" i="4"/>
  <c r="G140" i="4"/>
  <c r="G141" i="4"/>
  <c r="G142" i="4"/>
  <c r="G143" i="4"/>
  <c r="G144" i="4"/>
  <c r="G145" i="4"/>
  <c r="G146" i="4"/>
  <c r="G147" i="4"/>
  <c r="G148" i="4"/>
  <c r="G149" i="4"/>
  <c r="G150" i="4"/>
  <c r="G151" i="4"/>
  <c r="G152" i="4"/>
  <c r="G153" i="4"/>
  <c r="G154" i="4"/>
  <c r="G155" i="4"/>
  <c r="G156" i="4"/>
  <c r="G157" i="4"/>
  <c r="G158" i="4"/>
  <c r="G159" i="4"/>
  <c r="G160" i="4"/>
  <c r="G161" i="4"/>
  <c r="G162" i="4"/>
  <c r="G163" i="4"/>
  <c r="G164" i="4"/>
  <c r="G165" i="4"/>
  <c r="G166" i="4"/>
  <c r="G167" i="4"/>
  <c r="G168" i="4"/>
  <c r="G169" i="4"/>
  <c r="G170" i="4"/>
  <c r="G171" i="4"/>
  <c r="G172" i="4"/>
  <c r="G173" i="4"/>
  <c r="G174" i="4"/>
  <c r="G175" i="4"/>
  <c r="G176" i="4"/>
  <c r="G177" i="4"/>
  <c r="G178" i="4"/>
  <c r="G179" i="4"/>
  <c r="G180" i="4"/>
  <c r="G181" i="4"/>
  <c r="G182" i="4"/>
  <c r="G183" i="4"/>
  <c r="G184" i="4"/>
  <c r="G185" i="4"/>
  <c r="G186" i="4"/>
  <c r="G187" i="4"/>
  <c r="G188" i="4"/>
  <c r="G189" i="4"/>
  <c r="G190" i="4"/>
  <c r="G191" i="4"/>
  <c r="G192" i="4"/>
  <c r="G193" i="4"/>
  <c r="G194" i="4"/>
  <c r="G195" i="4"/>
  <c r="G196" i="4"/>
  <c r="G197" i="4"/>
  <c r="G198" i="4"/>
  <c r="G199" i="4"/>
  <c r="G200" i="4"/>
  <c r="G201" i="4"/>
  <c r="G202" i="4"/>
  <c r="G203" i="4"/>
  <c r="G204" i="4"/>
  <c r="G205" i="4"/>
  <c r="G206" i="4"/>
  <c r="G207" i="4"/>
  <c r="G208" i="4"/>
  <c r="G209" i="4"/>
  <c r="G210" i="4"/>
  <c r="G211" i="4"/>
  <c r="G212" i="4"/>
  <c r="G213" i="4"/>
  <c r="G214" i="4"/>
  <c r="G215" i="4"/>
  <c r="G216" i="4"/>
  <c r="G217" i="4"/>
  <c r="G218" i="4"/>
  <c r="G219" i="4"/>
  <c r="G220" i="4"/>
  <c r="G221" i="4"/>
  <c r="G222" i="4"/>
  <c r="G223" i="4"/>
  <c r="G224" i="4"/>
  <c r="G225" i="4"/>
  <c r="G226" i="4"/>
  <c r="G227" i="4"/>
  <c r="G228" i="4"/>
  <c r="G229" i="4"/>
  <c r="G230" i="4"/>
  <c r="G231" i="4"/>
  <c r="G232" i="4"/>
  <c r="G233" i="4"/>
  <c r="G234" i="4"/>
  <c r="G235" i="4"/>
  <c r="G236" i="4"/>
  <c r="G237" i="4"/>
  <c r="G238" i="4"/>
  <c r="G239" i="4"/>
  <c r="G240" i="4"/>
  <c r="G241" i="4"/>
  <c r="G242" i="4"/>
  <c r="G243" i="4"/>
  <c r="G244" i="4"/>
  <c r="G245" i="4"/>
  <c r="G246" i="4"/>
  <c r="G247" i="4"/>
  <c r="G248" i="4"/>
  <c r="G249" i="4"/>
  <c r="G250" i="4"/>
  <c r="G251" i="4"/>
  <c r="G252" i="4"/>
  <c r="G253" i="4"/>
  <c r="G254" i="4"/>
  <c r="G255" i="4"/>
  <c r="G256" i="4"/>
  <c r="G257" i="4"/>
  <c r="G258" i="4"/>
  <c r="G259" i="4"/>
  <c r="G260" i="4"/>
  <c r="G261" i="4"/>
  <c r="G262" i="4"/>
  <c r="G263" i="4"/>
  <c r="G7" i="4"/>
  <c r="C263" i="4"/>
  <c r="F263" i="4"/>
  <c r="D263" i="4"/>
  <c r="B263" i="4"/>
  <c r="D263" i="3"/>
  <c r="C7" i="5" l="1"/>
  <c r="B33" i="1" l="1"/>
  <c r="B35" i="1" s="1"/>
  <c r="B40" i="1" l="1"/>
  <c r="B39" i="1"/>
  <c r="H6" i="7" l="1"/>
  <c r="E6" i="7"/>
  <c r="C6" i="7"/>
  <c r="I7" i="22" l="1"/>
  <c r="H7" i="22"/>
  <c r="C7" i="22" l="1"/>
  <c r="E7" i="22"/>
  <c r="G7" i="22"/>
  <c r="N7" i="22"/>
  <c r="P7" i="22"/>
  <c r="R7" i="22"/>
  <c r="S7" i="22"/>
  <c r="T7" i="22"/>
  <c r="N8" i="22"/>
  <c r="P8" i="22"/>
  <c r="R8" i="22"/>
  <c r="S8" i="22"/>
  <c r="T8" i="22"/>
  <c r="N9" i="22"/>
  <c r="P9" i="22"/>
  <c r="R9" i="22"/>
  <c r="S9" i="22"/>
  <c r="T9" i="22"/>
  <c r="N10" i="22"/>
  <c r="P10" i="22"/>
  <c r="R10" i="22"/>
  <c r="S10" i="22"/>
  <c r="T10" i="22"/>
  <c r="N11" i="22"/>
  <c r="P11" i="22"/>
  <c r="R11" i="22"/>
  <c r="S11" i="22"/>
  <c r="T11" i="22"/>
  <c r="N12" i="22"/>
  <c r="P12" i="22"/>
  <c r="R12" i="22"/>
  <c r="S12" i="22"/>
  <c r="T12" i="22"/>
  <c r="N13" i="22"/>
  <c r="P13" i="22"/>
  <c r="R13" i="22"/>
  <c r="S13" i="22"/>
  <c r="T13" i="22"/>
  <c r="C6" i="21" l="1"/>
  <c r="E6" i="21"/>
  <c r="G6" i="21"/>
  <c r="H6" i="21"/>
  <c r="I6" i="21"/>
  <c r="O6" i="21"/>
  <c r="Q6" i="21"/>
  <c r="R6" i="21"/>
  <c r="S6" i="21"/>
  <c r="C7" i="21"/>
  <c r="E7" i="21"/>
  <c r="G7" i="21"/>
  <c r="H7" i="21"/>
  <c r="I7" i="21"/>
  <c r="R7" i="21"/>
  <c r="S7" i="21"/>
  <c r="C8" i="21"/>
  <c r="E8" i="21"/>
  <c r="G8" i="21"/>
  <c r="H8" i="21"/>
  <c r="I8" i="21"/>
  <c r="R8" i="21"/>
  <c r="S8" i="21"/>
  <c r="C9" i="21"/>
  <c r="E9" i="21"/>
  <c r="G9" i="21"/>
  <c r="H9" i="21"/>
  <c r="I9" i="21"/>
  <c r="R9" i="21"/>
  <c r="S9" i="21"/>
  <c r="C10" i="21"/>
  <c r="E10" i="21"/>
  <c r="G10" i="21"/>
  <c r="H10" i="21"/>
  <c r="I10" i="21"/>
  <c r="R10" i="21"/>
  <c r="S10" i="21"/>
  <c r="C11" i="21"/>
  <c r="E11" i="21"/>
  <c r="G11" i="21"/>
  <c r="H11" i="21"/>
  <c r="I11" i="21"/>
  <c r="R11" i="21"/>
  <c r="S11" i="21"/>
  <c r="C13" i="21"/>
  <c r="E13" i="21"/>
  <c r="G13" i="21"/>
  <c r="H13" i="21"/>
  <c r="I13" i="21"/>
  <c r="M13" i="21"/>
  <c r="O13" i="21"/>
  <c r="Q13" i="21"/>
  <c r="R13" i="21"/>
  <c r="S13" i="21"/>
  <c r="C24" i="2" l="1"/>
  <c r="B24" i="2"/>
  <c r="C20" i="2"/>
  <c r="B20" i="2"/>
  <c r="C16" i="2"/>
  <c r="B16" i="2"/>
  <c r="C12" i="2"/>
  <c r="B12" i="2"/>
  <c r="C8" i="2"/>
  <c r="B8" i="2"/>
  <c r="I271" i="8" l="1"/>
  <c r="H271" i="8"/>
  <c r="G271" i="8"/>
  <c r="E271" i="8"/>
  <c r="C271" i="8"/>
  <c r="I270" i="8"/>
  <c r="H270" i="8"/>
  <c r="G270" i="8"/>
  <c r="E270" i="8"/>
  <c r="C270" i="8"/>
  <c r="I269" i="8"/>
  <c r="H269" i="8"/>
  <c r="G269" i="8"/>
  <c r="E269" i="8"/>
  <c r="C269" i="8"/>
  <c r="I268" i="8"/>
  <c r="H268" i="8"/>
  <c r="G268" i="8"/>
  <c r="E268" i="8"/>
  <c r="C268" i="8"/>
  <c r="I267" i="8"/>
  <c r="H267" i="8"/>
  <c r="G267" i="8"/>
  <c r="E267" i="8"/>
  <c r="C267" i="8"/>
  <c r="I266" i="8"/>
  <c r="H266" i="8"/>
  <c r="G266" i="8"/>
  <c r="E266" i="8"/>
  <c r="C266" i="8"/>
  <c r="I265" i="8"/>
  <c r="H265" i="8"/>
  <c r="G265" i="8"/>
  <c r="E265" i="8"/>
  <c r="C265" i="8"/>
  <c r="I264" i="8"/>
  <c r="H264" i="8"/>
  <c r="G264" i="8"/>
  <c r="E264" i="8"/>
  <c r="C264" i="8"/>
  <c r="I263" i="8"/>
  <c r="H263" i="8"/>
  <c r="G263" i="8"/>
  <c r="E263" i="8"/>
  <c r="C263" i="8"/>
  <c r="I262" i="8"/>
  <c r="H262" i="8"/>
  <c r="G262" i="8"/>
  <c r="E262" i="8"/>
  <c r="C262" i="8"/>
  <c r="I261" i="8"/>
  <c r="H261" i="8"/>
  <c r="G261" i="8"/>
  <c r="E261" i="8"/>
  <c r="C261" i="8"/>
  <c r="I260" i="8"/>
  <c r="H260" i="8"/>
  <c r="G260" i="8"/>
  <c r="E260" i="8"/>
  <c r="C260" i="8"/>
  <c r="I259" i="8"/>
  <c r="H259" i="8"/>
  <c r="G259" i="8"/>
  <c r="E259" i="8"/>
  <c r="C259" i="8"/>
  <c r="I258" i="8"/>
  <c r="H258" i="8"/>
  <c r="G258" i="8"/>
  <c r="E258" i="8"/>
  <c r="C258" i="8"/>
  <c r="I257" i="8"/>
  <c r="H257" i="8"/>
  <c r="G257" i="8"/>
  <c r="E257" i="8"/>
  <c r="C257" i="8"/>
  <c r="I256" i="8"/>
  <c r="H256" i="8"/>
  <c r="G256" i="8"/>
  <c r="E256" i="8"/>
  <c r="C256" i="8"/>
  <c r="I255" i="8"/>
  <c r="H255" i="8"/>
  <c r="G255" i="8"/>
  <c r="E255" i="8"/>
  <c r="C255" i="8"/>
  <c r="I254" i="8"/>
  <c r="H254" i="8"/>
  <c r="G254" i="8"/>
  <c r="E254" i="8"/>
  <c r="C254" i="8"/>
  <c r="I253" i="8"/>
  <c r="H253" i="8"/>
  <c r="G253" i="8"/>
  <c r="E253" i="8"/>
  <c r="C253" i="8"/>
  <c r="I252" i="8"/>
  <c r="H252" i="8"/>
  <c r="G252" i="8"/>
  <c r="E252" i="8"/>
  <c r="C252" i="8"/>
  <c r="I251" i="8"/>
  <c r="H251" i="8"/>
  <c r="G251" i="8"/>
  <c r="E251" i="8"/>
  <c r="C251" i="8"/>
  <c r="I250" i="8"/>
  <c r="H250" i="8"/>
  <c r="G250" i="8"/>
  <c r="E250" i="8"/>
  <c r="C250" i="8"/>
  <c r="I249" i="8"/>
  <c r="H249" i="8"/>
  <c r="G249" i="8"/>
  <c r="E249" i="8"/>
  <c r="C249" i="8"/>
  <c r="I248" i="8"/>
  <c r="H248" i="8"/>
  <c r="G248" i="8"/>
  <c r="E248" i="8"/>
  <c r="C248" i="8"/>
  <c r="I247" i="8"/>
  <c r="H247" i="8"/>
  <c r="G247" i="8"/>
  <c r="E247" i="8"/>
  <c r="C247" i="8"/>
  <c r="I246" i="8"/>
  <c r="H246" i="8"/>
  <c r="G246" i="8"/>
  <c r="E246" i="8"/>
  <c r="C246" i="8"/>
  <c r="I245" i="8"/>
  <c r="H245" i="8"/>
  <c r="G245" i="8"/>
  <c r="E245" i="8"/>
  <c r="C245" i="8"/>
  <c r="I244" i="8"/>
  <c r="H244" i="8"/>
  <c r="G244" i="8"/>
  <c r="E244" i="8"/>
  <c r="C244" i="8"/>
  <c r="I243" i="8"/>
  <c r="H243" i="8"/>
  <c r="G243" i="8"/>
  <c r="E243" i="8"/>
  <c r="C243" i="8"/>
  <c r="I242" i="8"/>
  <c r="H242" i="8"/>
  <c r="G242" i="8"/>
  <c r="E242" i="8"/>
  <c r="C242" i="8"/>
  <c r="I241" i="8"/>
  <c r="H241" i="8"/>
  <c r="G241" i="8"/>
  <c r="E241" i="8"/>
  <c r="C241" i="8"/>
  <c r="I240" i="8"/>
  <c r="H240" i="8"/>
  <c r="G240" i="8"/>
  <c r="E240" i="8"/>
  <c r="C240" i="8"/>
  <c r="I239" i="8"/>
  <c r="H239" i="8"/>
  <c r="G239" i="8"/>
  <c r="E239" i="8"/>
  <c r="C239" i="8"/>
  <c r="I238" i="8"/>
  <c r="H238" i="8"/>
  <c r="G238" i="8"/>
  <c r="E238" i="8"/>
  <c r="C238" i="8"/>
  <c r="I237" i="8"/>
  <c r="H237" i="8"/>
  <c r="G237" i="8"/>
  <c r="E237" i="8"/>
  <c r="C237" i="8"/>
  <c r="I236" i="8"/>
  <c r="H236" i="8"/>
  <c r="G236" i="8"/>
  <c r="E236" i="8"/>
  <c r="C236" i="8"/>
  <c r="I235" i="8"/>
  <c r="H235" i="8"/>
  <c r="G235" i="8"/>
  <c r="E235" i="8"/>
  <c r="C235" i="8"/>
  <c r="I234" i="8"/>
  <c r="H234" i="8"/>
  <c r="G234" i="8"/>
  <c r="E234" i="8"/>
  <c r="C234" i="8"/>
  <c r="I233" i="8"/>
  <c r="H233" i="8"/>
  <c r="G233" i="8"/>
  <c r="E233" i="8"/>
  <c r="C233" i="8"/>
  <c r="I232" i="8"/>
  <c r="H232" i="8"/>
  <c r="G232" i="8"/>
  <c r="E232" i="8"/>
  <c r="C232" i="8"/>
  <c r="I231" i="8"/>
  <c r="H231" i="8"/>
  <c r="G231" i="8"/>
  <c r="E231" i="8"/>
  <c r="C231" i="8"/>
  <c r="I230" i="8"/>
  <c r="H230" i="8"/>
  <c r="G230" i="8"/>
  <c r="E230" i="8"/>
  <c r="C230" i="8"/>
  <c r="I229" i="8"/>
  <c r="H229" i="8"/>
  <c r="G229" i="8"/>
  <c r="E229" i="8"/>
  <c r="C229" i="8"/>
  <c r="I228" i="8"/>
  <c r="H228" i="8"/>
  <c r="G228" i="8"/>
  <c r="E228" i="8"/>
  <c r="C228" i="8"/>
  <c r="I227" i="8"/>
  <c r="H227" i="8"/>
  <c r="G227" i="8"/>
  <c r="E227" i="8"/>
  <c r="C227" i="8"/>
  <c r="I226" i="8"/>
  <c r="H226" i="8"/>
  <c r="G226" i="8"/>
  <c r="E226" i="8"/>
  <c r="C226" i="8"/>
  <c r="I225" i="8"/>
  <c r="H225" i="8"/>
  <c r="G225" i="8"/>
  <c r="E225" i="8"/>
  <c r="C225" i="8"/>
  <c r="I224" i="8"/>
  <c r="H224" i="8"/>
  <c r="G224" i="8"/>
  <c r="E224" i="8"/>
  <c r="C224" i="8"/>
  <c r="I223" i="8"/>
  <c r="H223" i="8"/>
  <c r="G223" i="8"/>
  <c r="E223" i="8"/>
  <c r="C223" i="8"/>
  <c r="I222" i="8"/>
  <c r="H222" i="8"/>
  <c r="G222" i="8"/>
  <c r="E222" i="8"/>
  <c r="C222" i="8"/>
  <c r="I221" i="8"/>
  <c r="H221" i="8"/>
  <c r="G221" i="8"/>
  <c r="E221" i="8"/>
  <c r="C221" i="8"/>
  <c r="I220" i="8"/>
  <c r="H220" i="8"/>
  <c r="G220" i="8"/>
  <c r="E220" i="8"/>
  <c r="C220" i="8"/>
  <c r="I219" i="8"/>
  <c r="H219" i="8"/>
  <c r="G219" i="8"/>
  <c r="E219" i="8"/>
  <c r="C219" i="8"/>
  <c r="I218" i="8"/>
  <c r="H218" i="8"/>
  <c r="G218" i="8"/>
  <c r="E218" i="8"/>
  <c r="C218" i="8"/>
  <c r="I217" i="8"/>
  <c r="H217" i="8"/>
  <c r="G217" i="8"/>
  <c r="E217" i="8"/>
  <c r="C217" i="8"/>
  <c r="I216" i="8"/>
  <c r="H216" i="8"/>
  <c r="G216" i="8"/>
  <c r="E216" i="8"/>
  <c r="C216" i="8"/>
  <c r="I215" i="8"/>
  <c r="H215" i="8"/>
  <c r="G215" i="8"/>
  <c r="E215" i="8"/>
  <c r="C215" i="8"/>
  <c r="I214" i="8"/>
  <c r="H214" i="8"/>
  <c r="G214" i="8"/>
  <c r="E214" i="8"/>
  <c r="C214" i="8"/>
  <c r="I213" i="8"/>
  <c r="H213" i="8"/>
  <c r="G213" i="8"/>
  <c r="E213" i="8"/>
  <c r="C213" i="8"/>
  <c r="I212" i="8"/>
  <c r="H212" i="8"/>
  <c r="G212" i="8"/>
  <c r="E212" i="8"/>
  <c r="C212" i="8"/>
  <c r="I211" i="8"/>
  <c r="H211" i="8"/>
  <c r="G211" i="8"/>
  <c r="E211" i="8"/>
  <c r="C211" i="8"/>
  <c r="I210" i="8"/>
  <c r="H210" i="8"/>
  <c r="G210" i="8"/>
  <c r="E210" i="8"/>
  <c r="C210" i="8"/>
  <c r="I209" i="8"/>
  <c r="H209" i="8"/>
  <c r="G209" i="8"/>
  <c r="E209" i="8"/>
  <c r="C209" i="8"/>
  <c r="I208" i="8"/>
  <c r="H208" i="8"/>
  <c r="G208" i="8"/>
  <c r="E208" i="8"/>
  <c r="C208" i="8"/>
  <c r="I207" i="8"/>
  <c r="H207" i="8"/>
  <c r="G207" i="8"/>
  <c r="E207" i="8"/>
  <c r="C207" i="8"/>
  <c r="I206" i="8"/>
  <c r="H206" i="8"/>
  <c r="G206" i="8"/>
  <c r="E206" i="8"/>
  <c r="C206" i="8"/>
  <c r="I205" i="8"/>
  <c r="H205" i="8"/>
  <c r="G205" i="8"/>
  <c r="E205" i="8"/>
  <c r="C205" i="8"/>
  <c r="I204" i="8"/>
  <c r="H204" i="8"/>
  <c r="G204" i="8"/>
  <c r="E204" i="8"/>
  <c r="C204" i="8"/>
  <c r="I203" i="8"/>
  <c r="H203" i="8"/>
  <c r="G203" i="8"/>
  <c r="E203" i="8"/>
  <c r="C203" i="8"/>
  <c r="I202" i="8"/>
  <c r="H202" i="8"/>
  <c r="G202" i="8"/>
  <c r="E202" i="8"/>
  <c r="C202" i="8"/>
  <c r="I201" i="8"/>
  <c r="H201" i="8"/>
  <c r="G201" i="8"/>
  <c r="E201" i="8"/>
  <c r="C201" i="8"/>
  <c r="I200" i="8"/>
  <c r="H200" i="8"/>
  <c r="G200" i="8"/>
  <c r="E200" i="8"/>
  <c r="C200" i="8"/>
  <c r="I199" i="8"/>
  <c r="H199" i="8"/>
  <c r="G199" i="8"/>
  <c r="E199" i="8"/>
  <c r="C199" i="8"/>
  <c r="I198" i="8"/>
  <c r="H198" i="8"/>
  <c r="G198" i="8"/>
  <c r="E198" i="8"/>
  <c r="C198" i="8"/>
  <c r="I197" i="8"/>
  <c r="H197" i="8"/>
  <c r="G197" i="8"/>
  <c r="E197" i="8"/>
  <c r="C197" i="8"/>
  <c r="I196" i="8"/>
  <c r="H196" i="8"/>
  <c r="G196" i="8"/>
  <c r="E196" i="8"/>
  <c r="C196" i="8"/>
  <c r="I195" i="8"/>
  <c r="H195" i="8"/>
  <c r="G195" i="8"/>
  <c r="E195" i="8"/>
  <c r="C195" i="8"/>
  <c r="I194" i="8"/>
  <c r="H194" i="8"/>
  <c r="G194" i="8"/>
  <c r="E194" i="8"/>
  <c r="C194" i="8"/>
  <c r="I193" i="8"/>
  <c r="H193" i="8"/>
  <c r="G193" i="8"/>
  <c r="E193" i="8"/>
  <c r="C193" i="8"/>
  <c r="I192" i="8"/>
  <c r="H192" i="8"/>
  <c r="G192" i="8"/>
  <c r="E192" i="8"/>
  <c r="C192" i="8"/>
  <c r="I191" i="8"/>
  <c r="H191" i="8"/>
  <c r="G191" i="8"/>
  <c r="E191" i="8"/>
  <c r="C191" i="8"/>
  <c r="I190" i="8"/>
  <c r="H190" i="8"/>
  <c r="G190" i="8"/>
  <c r="E190" i="8"/>
  <c r="C190" i="8"/>
  <c r="I189" i="8"/>
  <c r="H189" i="8"/>
  <c r="G189" i="8"/>
  <c r="E189" i="8"/>
  <c r="C189" i="8"/>
  <c r="I188" i="8"/>
  <c r="H188" i="8"/>
  <c r="G188" i="8"/>
  <c r="E188" i="8"/>
  <c r="C188" i="8"/>
  <c r="I187" i="8"/>
  <c r="H187" i="8"/>
  <c r="G187" i="8"/>
  <c r="E187" i="8"/>
  <c r="C187" i="8"/>
  <c r="I186" i="8"/>
  <c r="H186" i="8"/>
  <c r="G186" i="8"/>
  <c r="E186" i="8"/>
  <c r="C186" i="8"/>
  <c r="I185" i="8"/>
  <c r="H185" i="8"/>
  <c r="G185" i="8"/>
  <c r="E185" i="8"/>
  <c r="C185" i="8"/>
  <c r="I184" i="8"/>
  <c r="H184" i="8"/>
  <c r="G184" i="8"/>
  <c r="E184" i="8"/>
  <c r="C184" i="8"/>
  <c r="I183" i="8"/>
  <c r="H183" i="8"/>
  <c r="G183" i="8"/>
  <c r="E183" i="8"/>
  <c r="C183" i="8"/>
  <c r="I182" i="8"/>
  <c r="H182" i="8"/>
  <c r="G182" i="8"/>
  <c r="E182" i="8"/>
  <c r="C182" i="8"/>
  <c r="I181" i="8"/>
  <c r="H181" i="8"/>
  <c r="G181" i="8"/>
  <c r="E181" i="8"/>
  <c r="C181" i="8"/>
  <c r="I180" i="8"/>
  <c r="H180" i="8"/>
  <c r="G180" i="8"/>
  <c r="E180" i="8"/>
  <c r="C180" i="8"/>
  <c r="I179" i="8"/>
  <c r="H179" i="8"/>
  <c r="G179" i="8"/>
  <c r="E179" i="8"/>
  <c r="C179" i="8"/>
  <c r="I178" i="8"/>
  <c r="H178" i="8"/>
  <c r="G178" i="8"/>
  <c r="E178" i="8"/>
  <c r="C178" i="8"/>
  <c r="I177" i="8"/>
  <c r="H177" i="8"/>
  <c r="G177" i="8"/>
  <c r="E177" i="8"/>
  <c r="C177" i="8"/>
  <c r="I176" i="8"/>
  <c r="H176" i="8"/>
  <c r="G176" i="8"/>
  <c r="E176" i="8"/>
  <c r="C176" i="8"/>
  <c r="I175" i="8"/>
  <c r="H175" i="8"/>
  <c r="G175" i="8"/>
  <c r="E175" i="8"/>
  <c r="C175" i="8"/>
  <c r="I174" i="8"/>
  <c r="H174" i="8"/>
  <c r="G174" i="8"/>
  <c r="E174" i="8"/>
  <c r="C174" i="8"/>
  <c r="I173" i="8"/>
  <c r="H173" i="8"/>
  <c r="G173" i="8"/>
  <c r="E173" i="8"/>
  <c r="C173" i="8"/>
  <c r="I172" i="8"/>
  <c r="H172" i="8"/>
  <c r="G172" i="8"/>
  <c r="E172" i="8"/>
  <c r="C172" i="8"/>
  <c r="I171" i="8"/>
  <c r="H171" i="8"/>
  <c r="G171" i="8"/>
  <c r="E171" i="8"/>
  <c r="C171" i="8"/>
  <c r="I170" i="8"/>
  <c r="H170" i="8"/>
  <c r="G170" i="8"/>
  <c r="E170" i="8"/>
  <c r="C170" i="8"/>
  <c r="I169" i="8"/>
  <c r="H169" i="8"/>
  <c r="G169" i="8"/>
  <c r="E169" i="8"/>
  <c r="C169" i="8"/>
  <c r="I168" i="8"/>
  <c r="H168" i="8"/>
  <c r="G168" i="8"/>
  <c r="E168" i="8"/>
  <c r="C168" i="8"/>
  <c r="I167" i="8"/>
  <c r="H167" i="8"/>
  <c r="G167" i="8"/>
  <c r="E167" i="8"/>
  <c r="C167" i="8"/>
  <c r="I166" i="8"/>
  <c r="H166" i="8"/>
  <c r="G166" i="8"/>
  <c r="E166" i="8"/>
  <c r="C166" i="8"/>
  <c r="I165" i="8"/>
  <c r="H165" i="8"/>
  <c r="G165" i="8"/>
  <c r="E165" i="8"/>
  <c r="C165" i="8"/>
  <c r="I164" i="8"/>
  <c r="H164" i="8"/>
  <c r="G164" i="8"/>
  <c r="E164" i="8"/>
  <c r="C164" i="8"/>
  <c r="I163" i="8"/>
  <c r="H163" i="8"/>
  <c r="G163" i="8"/>
  <c r="E163" i="8"/>
  <c r="C163" i="8"/>
  <c r="I162" i="8"/>
  <c r="H162" i="8"/>
  <c r="G162" i="8"/>
  <c r="E162" i="8"/>
  <c r="C162" i="8"/>
  <c r="I161" i="8"/>
  <c r="H161" i="8"/>
  <c r="G161" i="8"/>
  <c r="E161" i="8"/>
  <c r="C161" i="8"/>
  <c r="I160" i="8"/>
  <c r="H160" i="8"/>
  <c r="G160" i="8"/>
  <c r="E160" i="8"/>
  <c r="C160" i="8"/>
  <c r="I159" i="8"/>
  <c r="H159" i="8"/>
  <c r="G159" i="8"/>
  <c r="E159" i="8"/>
  <c r="C159" i="8"/>
  <c r="I158" i="8"/>
  <c r="H158" i="8"/>
  <c r="G158" i="8"/>
  <c r="E158" i="8"/>
  <c r="C158" i="8"/>
  <c r="I157" i="8"/>
  <c r="H157" i="8"/>
  <c r="G157" i="8"/>
  <c r="E157" i="8"/>
  <c r="C157" i="8"/>
  <c r="I156" i="8"/>
  <c r="H156" i="8"/>
  <c r="G156" i="8"/>
  <c r="E156" i="8"/>
  <c r="C156" i="8"/>
  <c r="I155" i="8"/>
  <c r="H155" i="8"/>
  <c r="G155" i="8"/>
  <c r="E155" i="8"/>
  <c r="C155" i="8"/>
  <c r="I154" i="8"/>
  <c r="H154" i="8"/>
  <c r="G154" i="8"/>
  <c r="E154" i="8"/>
  <c r="C154" i="8"/>
  <c r="I153" i="8"/>
  <c r="H153" i="8"/>
  <c r="G153" i="8"/>
  <c r="E153" i="8"/>
  <c r="C153" i="8"/>
  <c r="I152" i="8"/>
  <c r="H152" i="8"/>
  <c r="G152" i="8"/>
  <c r="E152" i="8"/>
  <c r="C152" i="8"/>
  <c r="I151" i="8"/>
  <c r="H151" i="8"/>
  <c r="G151" i="8"/>
  <c r="E151" i="8"/>
  <c r="C151" i="8"/>
  <c r="I150" i="8"/>
  <c r="H150" i="8"/>
  <c r="G150" i="8"/>
  <c r="E150" i="8"/>
  <c r="C150" i="8"/>
  <c r="I149" i="8"/>
  <c r="H149" i="8"/>
  <c r="G149" i="8"/>
  <c r="E149" i="8"/>
  <c r="C149" i="8"/>
  <c r="I148" i="8"/>
  <c r="H148" i="8"/>
  <c r="G148" i="8"/>
  <c r="E148" i="8"/>
  <c r="C148" i="8"/>
  <c r="I147" i="8"/>
  <c r="H147" i="8"/>
  <c r="G147" i="8"/>
  <c r="E147" i="8"/>
  <c r="C147" i="8"/>
  <c r="I146" i="8"/>
  <c r="H146" i="8"/>
  <c r="G146" i="8"/>
  <c r="E146" i="8"/>
  <c r="C146" i="8"/>
  <c r="I145" i="8"/>
  <c r="H145" i="8"/>
  <c r="G145" i="8"/>
  <c r="E145" i="8"/>
  <c r="C145" i="8"/>
  <c r="I144" i="8"/>
  <c r="H144" i="8"/>
  <c r="G144" i="8"/>
  <c r="E144" i="8"/>
  <c r="C144" i="8"/>
  <c r="I143" i="8"/>
  <c r="H143" i="8"/>
  <c r="G143" i="8"/>
  <c r="E143" i="8"/>
  <c r="C143" i="8"/>
  <c r="I142" i="8"/>
  <c r="H142" i="8"/>
  <c r="G142" i="8"/>
  <c r="E142" i="8"/>
  <c r="C142" i="8"/>
  <c r="I141" i="8"/>
  <c r="H141" i="8"/>
  <c r="G141" i="8"/>
  <c r="E141" i="8"/>
  <c r="C141" i="8"/>
  <c r="I140" i="8"/>
  <c r="H140" i="8"/>
  <c r="G140" i="8"/>
  <c r="E140" i="8"/>
  <c r="C140" i="8"/>
  <c r="I139" i="8"/>
  <c r="H139" i="8"/>
  <c r="G139" i="8"/>
  <c r="E139" i="8"/>
  <c r="C139" i="8"/>
  <c r="I138" i="8"/>
  <c r="H138" i="8"/>
  <c r="G138" i="8"/>
  <c r="E138" i="8"/>
  <c r="C138" i="8"/>
  <c r="I137" i="8"/>
  <c r="H137" i="8"/>
  <c r="G137" i="8"/>
  <c r="E137" i="8"/>
  <c r="C137" i="8"/>
  <c r="I136" i="8"/>
  <c r="H136" i="8"/>
  <c r="G136" i="8"/>
  <c r="E136" i="8"/>
  <c r="C136" i="8"/>
  <c r="I135" i="8"/>
  <c r="H135" i="8"/>
  <c r="G135" i="8"/>
  <c r="E135" i="8"/>
  <c r="C135" i="8"/>
  <c r="I134" i="8"/>
  <c r="H134" i="8"/>
  <c r="G134" i="8"/>
  <c r="E134" i="8"/>
  <c r="C134" i="8"/>
  <c r="I133" i="8"/>
  <c r="H133" i="8"/>
  <c r="G133" i="8"/>
  <c r="E133" i="8"/>
  <c r="C133" i="8"/>
  <c r="I132" i="8"/>
  <c r="H132" i="8"/>
  <c r="G132" i="8"/>
  <c r="E132" i="8"/>
  <c r="C132" i="8"/>
  <c r="I131" i="8"/>
  <c r="H131" i="8"/>
  <c r="G131" i="8"/>
  <c r="E131" i="8"/>
  <c r="C131" i="8"/>
  <c r="I130" i="8"/>
  <c r="H130" i="8"/>
  <c r="G130" i="8"/>
  <c r="E130" i="8"/>
  <c r="C130" i="8"/>
  <c r="I129" i="8"/>
  <c r="H129" i="8"/>
  <c r="G129" i="8"/>
  <c r="E129" i="8"/>
  <c r="C129" i="8"/>
  <c r="I128" i="8"/>
  <c r="H128" i="8"/>
  <c r="G128" i="8"/>
  <c r="E128" i="8"/>
  <c r="C128" i="8"/>
  <c r="I127" i="8"/>
  <c r="H127" i="8"/>
  <c r="G127" i="8"/>
  <c r="E127" i="8"/>
  <c r="C127" i="8"/>
  <c r="I126" i="8"/>
  <c r="H126" i="8"/>
  <c r="G126" i="8"/>
  <c r="E126" i="8"/>
  <c r="C126" i="8"/>
  <c r="I125" i="8"/>
  <c r="H125" i="8"/>
  <c r="G125" i="8"/>
  <c r="E125" i="8"/>
  <c r="C125" i="8"/>
  <c r="I124" i="8"/>
  <c r="H124" i="8"/>
  <c r="G124" i="8"/>
  <c r="E124" i="8"/>
  <c r="C124" i="8"/>
  <c r="I123" i="8"/>
  <c r="H123" i="8"/>
  <c r="G123" i="8"/>
  <c r="E123" i="8"/>
  <c r="C123" i="8"/>
  <c r="I122" i="8"/>
  <c r="H122" i="8"/>
  <c r="G122" i="8"/>
  <c r="E122" i="8"/>
  <c r="C122" i="8"/>
  <c r="I121" i="8"/>
  <c r="H121" i="8"/>
  <c r="G121" i="8"/>
  <c r="E121" i="8"/>
  <c r="C121" i="8"/>
  <c r="I120" i="8"/>
  <c r="H120" i="8"/>
  <c r="G120" i="8"/>
  <c r="E120" i="8"/>
  <c r="C120" i="8"/>
  <c r="I119" i="8"/>
  <c r="H119" i="8"/>
  <c r="G119" i="8"/>
  <c r="E119" i="8"/>
  <c r="C119" i="8"/>
  <c r="I118" i="8"/>
  <c r="H118" i="8"/>
  <c r="G118" i="8"/>
  <c r="E118" i="8"/>
  <c r="C118" i="8"/>
  <c r="I117" i="8"/>
  <c r="H117" i="8"/>
  <c r="G117" i="8"/>
  <c r="E117" i="8"/>
  <c r="C117" i="8"/>
  <c r="I116" i="8"/>
  <c r="H116" i="8"/>
  <c r="G116" i="8"/>
  <c r="E116" i="8"/>
  <c r="C116" i="8"/>
  <c r="I115" i="8"/>
  <c r="H115" i="8"/>
  <c r="G115" i="8"/>
  <c r="E115" i="8"/>
  <c r="C115" i="8"/>
  <c r="I114" i="8"/>
  <c r="H114" i="8"/>
  <c r="G114" i="8"/>
  <c r="E114" i="8"/>
  <c r="C114" i="8"/>
  <c r="I113" i="8"/>
  <c r="H113" i="8"/>
  <c r="G113" i="8"/>
  <c r="E113" i="8"/>
  <c r="C113" i="8"/>
  <c r="I112" i="8"/>
  <c r="H112" i="8"/>
  <c r="G112" i="8"/>
  <c r="E112" i="8"/>
  <c r="C112" i="8"/>
  <c r="I111" i="8"/>
  <c r="H111" i="8"/>
  <c r="G111" i="8"/>
  <c r="E111" i="8"/>
  <c r="C111" i="8"/>
  <c r="I110" i="8"/>
  <c r="H110" i="8"/>
  <c r="G110" i="8"/>
  <c r="E110" i="8"/>
  <c r="C110" i="8"/>
  <c r="I109" i="8"/>
  <c r="H109" i="8"/>
  <c r="G109" i="8"/>
  <c r="E109" i="8"/>
  <c r="C109" i="8"/>
  <c r="I108" i="8"/>
  <c r="H108" i="8"/>
  <c r="G108" i="8"/>
  <c r="E108" i="8"/>
  <c r="C108" i="8"/>
  <c r="I107" i="8"/>
  <c r="H107" i="8"/>
  <c r="G107" i="8"/>
  <c r="E107" i="8"/>
  <c r="C107" i="8"/>
  <c r="I106" i="8"/>
  <c r="H106" i="8"/>
  <c r="G106" i="8"/>
  <c r="E106" i="8"/>
  <c r="C106" i="8"/>
  <c r="I105" i="8"/>
  <c r="H105" i="8"/>
  <c r="G105" i="8"/>
  <c r="E105" i="8"/>
  <c r="C105" i="8"/>
  <c r="I104" i="8"/>
  <c r="H104" i="8"/>
  <c r="G104" i="8"/>
  <c r="E104" i="8"/>
  <c r="C104" i="8"/>
  <c r="I103" i="8"/>
  <c r="H103" i="8"/>
  <c r="G103" i="8"/>
  <c r="E103" i="8"/>
  <c r="C103" i="8"/>
  <c r="I102" i="8"/>
  <c r="H102" i="8"/>
  <c r="G102" i="8"/>
  <c r="E102" i="8"/>
  <c r="C102" i="8"/>
  <c r="I101" i="8"/>
  <c r="H101" i="8"/>
  <c r="G101" i="8"/>
  <c r="E101" i="8"/>
  <c r="C101" i="8"/>
  <c r="I100" i="8"/>
  <c r="H100" i="8"/>
  <c r="G100" i="8"/>
  <c r="E100" i="8"/>
  <c r="C100" i="8"/>
  <c r="I99" i="8"/>
  <c r="H99" i="8"/>
  <c r="G99" i="8"/>
  <c r="E99" i="8"/>
  <c r="C99" i="8"/>
  <c r="I98" i="8"/>
  <c r="H98" i="8"/>
  <c r="G98" i="8"/>
  <c r="E98" i="8"/>
  <c r="C98" i="8"/>
  <c r="I97" i="8"/>
  <c r="H97" i="8"/>
  <c r="G97" i="8"/>
  <c r="E97" i="8"/>
  <c r="C97" i="8"/>
  <c r="I96" i="8"/>
  <c r="H96" i="8"/>
  <c r="G96" i="8"/>
  <c r="E96" i="8"/>
  <c r="C96" i="8"/>
  <c r="I95" i="8"/>
  <c r="H95" i="8"/>
  <c r="G95" i="8"/>
  <c r="E95" i="8"/>
  <c r="C95" i="8"/>
  <c r="I94" i="8"/>
  <c r="H94" i="8"/>
  <c r="G94" i="8"/>
  <c r="E94" i="8"/>
  <c r="C94" i="8"/>
  <c r="I93" i="8"/>
  <c r="H93" i="8"/>
  <c r="G93" i="8"/>
  <c r="E93" i="8"/>
  <c r="C93" i="8"/>
  <c r="I92" i="8"/>
  <c r="H92" i="8"/>
  <c r="G92" i="8"/>
  <c r="E92" i="8"/>
  <c r="C92" i="8"/>
  <c r="I91" i="8"/>
  <c r="H91" i="8"/>
  <c r="G91" i="8"/>
  <c r="E91" i="8"/>
  <c r="C91" i="8"/>
  <c r="I90" i="8"/>
  <c r="H90" i="8"/>
  <c r="G90" i="8"/>
  <c r="E90" i="8"/>
  <c r="C90" i="8"/>
  <c r="I89" i="8"/>
  <c r="H89" i="8"/>
  <c r="G89" i="8"/>
  <c r="E89" i="8"/>
  <c r="C89" i="8"/>
  <c r="I88" i="8"/>
  <c r="H88" i="8"/>
  <c r="G88" i="8"/>
  <c r="E88" i="8"/>
  <c r="C88" i="8"/>
  <c r="I87" i="8"/>
  <c r="H87" i="8"/>
  <c r="G87" i="8"/>
  <c r="E87" i="8"/>
  <c r="C87" i="8"/>
  <c r="I86" i="8"/>
  <c r="H86" i="8"/>
  <c r="G86" i="8"/>
  <c r="E86" i="8"/>
  <c r="C86" i="8"/>
  <c r="I85" i="8"/>
  <c r="H85" i="8"/>
  <c r="G85" i="8"/>
  <c r="E85" i="8"/>
  <c r="C85" i="8"/>
  <c r="I84" i="8"/>
  <c r="H84" i="8"/>
  <c r="G84" i="8"/>
  <c r="E84" i="8"/>
  <c r="C84" i="8"/>
  <c r="I83" i="8"/>
  <c r="H83" i="8"/>
  <c r="G83" i="8"/>
  <c r="E83" i="8"/>
  <c r="C83" i="8"/>
  <c r="I82" i="8"/>
  <c r="H82" i="8"/>
  <c r="G82" i="8"/>
  <c r="E82" i="8"/>
  <c r="C82" i="8"/>
  <c r="I81" i="8"/>
  <c r="H81" i="8"/>
  <c r="G81" i="8"/>
  <c r="E81" i="8"/>
  <c r="C81" i="8"/>
  <c r="I80" i="8"/>
  <c r="H80" i="8"/>
  <c r="G80" i="8"/>
  <c r="E80" i="8"/>
  <c r="C80" i="8"/>
  <c r="I79" i="8"/>
  <c r="H79" i="8"/>
  <c r="G79" i="8"/>
  <c r="E79" i="8"/>
  <c r="C79" i="8"/>
  <c r="I78" i="8"/>
  <c r="H78" i="8"/>
  <c r="G78" i="8"/>
  <c r="E78" i="8"/>
  <c r="C78" i="8"/>
  <c r="I77" i="8"/>
  <c r="H77" i="8"/>
  <c r="G77" i="8"/>
  <c r="E77" i="8"/>
  <c r="C77" i="8"/>
  <c r="I76" i="8"/>
  <c r="H76" i="8"/>
  <c r="G76" i="8"/>
  <c r="E76" i="8"/>
  <c r="C76" i="8"/>
  <c r="I75" i="8"/>
  <c r="H75" i="8"/>
  <c r="G75" i="8"/>
  <c r="E75" i="8"/>
  <c r="C75" i="8"/>
  <c r="I74" i="8"/>
  <c r="H74" i="8"/>
  <c r="G74" i="8"/>
  <c r="E74" i="8"/>
  <c r="C74" i="8"/>
  <c r="I73" i="8"/>
  <c r="H73" i="8"/>
  <c r="G73" i="8"/>
  <c r="E73" i="8"/>
  <c r="C73" i="8"/>
  <c r="I72" i="8"/>
  <c r="H72" i="8"/>
  <c r="G72" i="8"/>
  <c r="E72" i="8"/>
  <c r="C72" i="8"/>
  <c r="I71" i="8"/>
  <c r="H71" i="8"/>
  <c r="G71" i="8"/>
  <c r="E71" i="8"/>
  <c r="C71" i="8"/>
  <c r="I70" i="8"/>
  <c r="H70" i="8"/>
  <c r="G70" i="8"/>
  <c r="E70" i="8"/>
  <c r="C70" i="8"/>
  <c r="I69" i="8"/>
  <c r="H69" i="8"/>
  <c r="G69" i="8"/>
  <c r="E69" i="8"/>
  <c r="C69" i="8"/>
  <c r="I68" i="8"/>
  <c r="H68" i="8"/>
  <c r="G68" i="8"/>
  <c r="E68" i="8"/>
  <c r="C68" i="8"/>
  <c r="I67" i="8"/>
  <c r="H67" i="8"/>
  <c r="G67" i="8"/>
  <c r="E67" i="8"/>
  <c r="C67" i="8"/>
  <c r="I66" i="8"/>
  <c r="H66" i="8"/>
  <c r="G66" i="8"/>
  <c r="E66" i="8"/>
  <c r="C66" i="8"/>
  <c r="I65" i="8"/>
  <c r="H65" i="8"/>
  <c r="G65" i="8"/>
  <c r="E65" i="8"/>
  <c r="C65" i="8"/>
  <c r="I64" i="8"/>
  <c r="H64" i="8"/>
  <c r="G64" i="8"/>
  <c r="E64" i="8"/>
  <c r="C64" i="8"/>
  <c r="I63" i="8"/>
  <c r="H63" i="8"/>
  <c r="G63" i="8"/>
  <c r="E63" i="8"/>
  <c r="C63" i="8"/>
  <c r="I62" i="8"/>
  <c r="H62" i="8"/>
  <c r="G62" i="8"/>
  <c r="E62" i="8"/>
  <c r="C62" i="8"/>
  <c r="I61" i="8"/>
  <c r="H61" i="8"/>
  <c r="G61" i="8"/>
  <c r="E61" i="8"/>
  <c r="C61" i="8"/>
  <c r="I60" i="8"/>
  <c r="H60" i="8"/>
  <c r="G60" i="8"/>
  <c r="E60" i="8"/>
  <c r="C60" i="8"/>
  <c r="I59" i="8"/>
  <c r="H59" i="8"/>
  <c r="G59" i="8"/>
  <c r="E59" i="8"/>
  <c r="C59" i="8"/>
  <c r="I58" i="8"/>
  <c r="H58" i="8"/>
  <c r="G58" i="8"/>
  <c r="E58" i="8"/>
  <c r="C58" i="8"/>
  <c r="I57" i="8"/>
  <c r="H57" i="8"/>
  <c r="G57" i="8"/>
  <c r="E57" i="8"/>
  <c r="C57" i="8"/>
  <c r="I56" i="8"/>
  <c r="H56" i="8"/>
  <c r="G56" i="8"/>
  <c r="E56" i="8"/>
  <c r="C56" i="8"/>
  <c r="I55" i="8"/>
  <c r="H55" i="8"/>
  <c r="G55" i="8"/>
  <c r="E55" i="8"/>
  <c r="C55" i="8"/>
  <c r="I54" i="8"/>
  <c r="H54" i="8"/>
  <c r="G54" i="8"/>
  <c r="E54" i="8"/>
  <c r="C54" i="8"/>
  <c r="I53" i="8"/>
  <c r="H53" i="8"/>
  <c r="G53" i="8"/>
  <c r="E53" i="8"/>
  <c r="C53" i="8"/>
  <c r="I52" i="8"/>
  <c r="H52" i="8"/>
  <c r="G52" i="8"/>
  <c r="E52" i="8"/>
  <c r="C52" i="8"/>
  <c r="I51" i="8"/>
  <c r="H51" i="8"/>
  <c r="G51" i="8"/>
  <c r="E51" i="8"/>
  <c r="C51" i="8"/>
  <c r="I50" i="8"/>
  <c r="H50" i="8"/>
  <c r="G50" i="8"/>
  <c r="E50" i="8"/>
  <c r="C50" i="8"/>
  <c r="I49" i="8"/>
  <c r="H49" i="8"/>
  <c r="G49" i="8"/>
  <c r="E49" i="8"/>
  <c r="C49" i="8"/>
  <c r="I48" i="8"/>
  <c r="H48" i="8"/>
  <c r="G48" i="8"/>
  <c r="E48" i="8"/>
  <c r="C48" i="8"/>
  <c r="I47" i="8"/>
  <c r="H47" i="8"/>
  <c r="G47" i="8"/>
  <c r="E47" i="8"/>
  <c r="C47" i="8"/>
  <c r="I46" i="8"/>
  <c r="H46" i="8"/>
  <c r="G46" i="8"/>
  <c r="E46" i="8"/>
  <c r="C46" i="8"/>
  <c r="I45" i="8"/>
  <c r="H45" i="8"/>
  <c r="G45" i="8"/>
  <c r="E45" i="8"/>
  <c r="C45" i="8"/>
  <c r="I44" i="8"/>
  <c r="H44" i="8"/>
  <c r="G44" i="8"/>
  <c r="E44" i="8"/>
  <c r="C44" i="8"/>
  <c r="I43" i="8"/>
  <c r="H43" i="8"/>
  <c r="G43" i="8"/>
  <c r="E43" i="8"/>
  <c r="C43" i="8"/>
  <c r="I42" i="8"/>
  <c r="H42" i="8"/>
  <c r="G42" i="8"/>
  <c r="E42" i="8"/>
  <c r="C42" i="8"/>
  <c r="I41" i="8"/>
  <c r="H41" i="8"/>
  <c r="G41" i="8"/>
  <c r="E41" i="8"/>
  <c r="C41" i="8"/>
  <c r="I40" i="8"/>
  <c r="H40" i="8"/>
  <c r="G40" i="8"/>
  <c r="E40" i="8"/>
  <c r="C40" i="8"/>
  <c r="I39" i="8"/>
  <c r="H39" i="8"/>
  <c r="G39" i="8"/>
  <c r="E39" i="8"/>
  <c r="C39" i="8"/>
  <c r="I38" i="8"/>
  <c r="H38" i="8"/>
  <c r="G38" i="8"/>
  <c r="E38" i="8"/>
  <c r="C38" i="8"/>
  <c r="I37" i="8"/>
  <c r="H37" i="8"/>
  <c r="G37" i="8"/>
  <c r="E37" i="8"/>
  <c r="C37" i="8"/>
  <c r="I36" i="8"/>
  <c r="H36" i="8"/>
  <c r="G36" i="8"/>
  <c r="E36" i="8"/>
  <c r="C36" i="8"/>
  <c r="I35" i="8"/>
  <c r="H35" i="8"/>
  <c r="G35" i="8"/>
  <c r="E35" i="8"/>
  <c r="C35" i="8"/>
  <c r="I34" i="8"/>
  <c r="H34" i="8"/>
  <c r="G34" i="8"/>
  <c r="E34" i="8"/>
  <c r="C34" i="8"/>
  <c r="I33" i="8"/>
  <c r="H33" i="8"/>
  <c r="G33" i="8"/>
  <c r="E33" i="8"/>
  <c r="C33" i="8"/>
  <c r="I32" i="8"/>
  <c r="H32" i="8"/>
  <c r="G32" i="8"/>
  <c r="E32" i="8"/>
  <c r="C32" i="8"/>
  <c r="I31" i="8"/>
  <c r="H31" i="8"/>
  <c r="G31" i="8"/>
  <c r="E31" i="8"/>
  <c r="C31" i="8"/>
  <c r="I30" i="8"/>
  <c r="H30" i="8"/>
  <c r="G30" i="8"/>
  <c r="E30" i="8"/>
  <c r="C30" i="8"/>
  <c r="I29" i="8"/>
  <c r="H29" i="8"/>
  <c r="G29" i="8"/>
  <c r="E29" i="8"/>
  <c r="C29" i="8"/>
  <c r="I28" i="8"/>
  <c r="H28" i="8"/>
  <c r="G28" i="8"/>
  <c r="E28" i="8"/>
  <c r="C28" i="8"/>
  <c r="I27" i="8"/>
  <c r="H27" i="8"/>
  <c r="G27" i="8"/>
  <c r="E27" i="8"/>
  <c r="C27" i="8"/>
  <c r="I26" i="8"/>
  <c r="H26" i="8"/>
  <c r="G26" i="8"/>
  <c r="E26" i="8"/>
  <c r="C26" i="8"/>
  <c r="I25" i="8"/>
  <c r="H25" i="8"/>
  <c r="G25" i="8"/>
  <c r="E25" i="8"/>
  <c r="C25" i="8"/>
  <c r="I24" i="8"/>
  <c r="H24" i="8"/>
  <c r="G24" i="8"/>
  <c r="E24" i="8"/>
  <c r="C24" i="8"/>
  <c r="I23" i="8"/>
  <c r="H23" i="8"/>
  <c r="G23" i="8"/>
  <c r="E23" i="8"/>
  <c r="C23" i="8"/>
  <c r="I22" i="8"/>
  <c r="H22" i="8"/>
  <c r="G22" i="8"/>
  <c r="E22" i="8"/>
  <c r="C22" i="8"/>
  <c r="I21" i="8"/>
  <c r="H21" i="8"/>
  <c r="G21" i="8"/>
  <c r="E21" i="8"/>
  <c r="C21" i="8"/>
  <c r="I20" i="8"/>
  <c r="H20" i="8"/>
  <c r="G20" i="8"/>
  <c r="E20" i="8"/>
  <c r="C20" i="8"/>
  <c r="I19" i="8"/>
  <c r="H19" i="8"/>
  <c r="G19" i="8"/>
  <c r="E19" i="8"/>
  <c r="C19" i="8"/>
  <c r="I18" i="8"/>
  <c r="H18" i="8"/>
  <c r="G18" i="8"/>
  <c r="E18" i="8"/>
  <c r="C18" i="8"/>
  <c r="I17" i="8"/>
  <c r="H17" i="8"/>
  <c r="G17" i="8"/>
  <c r="E17" i="8"/>
  <c r="C17" i="8"/>
  <c r="I16" i="8"/>
  <c r="H16" i="8"/>
  <c r="G16" i="8"/>
  <c r="E16" i="8"/>
  <c r="C16" i="8"/>
  <c r="I15" i="8"/>
  <c r="H15" i="8"/>
  <c r="G15" i="8"/>
  <c r="E15" i="8"/>
  <c r="C15" i="8"/>
  <c r="I14" i="8"/>
  <c r="H14" i="8"/>
  <c r="G14" i="8"/>
  <c r="E14" i="8"/>
  <c r="C14" i="8"/>
  <c r="I13" i="8"/>
  <c r="H13" i="8"/>
  <c r="G13" i="8"/>
  <c r="E13" i="8"/>
  <c r="C13" i="8"/>
  <c r="I12" i="8"/>
  <c r="H12" i="8"/>
  <c r="G12" i="8"/>
  <c r="E12" i="8"/>
  <c r="C12" i="8"/>
  <c r="I11" i="8"/>
  <c r="H11" i="8"/>
  <c r="G11" i="8"/>
  <c r="E11" i="8"/>
  <c r="C11" i="8"/>
  <c r="I10" i="8"/>
  <c r="H10" i="8"/>
  <c r="G10" i="8"/>
  <c r="E10" i="8"/>
  <c r="C10" i="8"/>
  <c r="I9" i="8"/>
  <c r="H9" i="8"/>
  <c r="G9" i="8"/>
  <c r="E9" i="8"/>
  <c r="C9" i="8"/>
  <c r="I8" i="8"/>
  <c r="H8" i="8"/>
  <c r="G8" i="8"/>
  <c r="E8" i="8"/>
  <c r="G269" i="6"/>
  <c r="E269" i="6"/>
  <c r="C269" i="6"/>
  <c r="G268" i="6"/>
  <c r="E268" i="6"/>
  <c r="C268" i="6"/>
  <c r="G267" i="6"/>
  <c r="E267" i="6"/>
  <c r="C267" i="6"/>
  <c r="G266" i="6"/>
  <c r="E266" i="6"/>
  <c r="C266" i="6"/>
  <c r="G265" i="6"/>
  <c r="E265" i="6"/>
  <c r="C265" i="6"/>
  <c r="G264" i="6"/>
  <c r="E264" i="6"/>
  <c r="C264" i="6"/>
  <c r="G263" i="6"/>
  <c r="E263" i="6"/>
  <c r="C263" i="6"/>
  <c r="G262" i="6"/>
  <c r="E262" i="6"/>
  <c r="C262" i="6"/>
  <c r="G261" i="6"/>
  <c r="E261" i="6"/>
  <c r="C261" i="6"/>
  <c r="G260" i="6"/>
  <c r="E260" i="6"/>
  <c r="C260" i="6"/>
  <c r="G259" i="6"/>
  <c r="E259" i="6"/>
  <c r="C259" i="6"/>
  <c r="G258" i="6"/>
  <c r="E258" i="6"/>
  <c r="C258" i="6"/>
  <c r="G257" i="6"/>
  <c r="E257" i="6"/>
  <c r="C257" i="6"/>
  <c r="G256" i="6"/>
  <c r="E256" i="6"/>
  <c r="C256" i="6"/>
  <c r="G255" i="6"/>
  <c r="E255" i="6"/>
  <c r="C255" i="6"/>
  <c r="G254" i="6"/>
  <c r="E254" i="6"/>
  <c r="C254" i="6"/>
  <c r="G253" i="6"/>
  <c r="E253" i="6"/>
  <c r="C253" i="6"/>
  <c r="G252" i="6"/>
  <c r="E252" i="6"/>
  <c r="C252" i="6"/>
  <c r="G251" i="6"/>
  <c r="E251" i="6"/>
  <c r="C251" i="6"/>
  <c r="G250" i="6"/>
  <c r="E250" i="6"/>
  <c r="C250" i="6"/>
  <c r="G249" i="6"/>
  <c r="E249" i="6"/>
  <c r="C249" i="6"/>
  <c r="G248" i="6"/>
  <c r="E248" i="6"/>
  <c r="C248" i="6"/>
  <c r="G247" i="6"/>
  <c r="E247" i="6"/>
  <c r="C247" i="6"/>
  <c r="G246" i="6"/>
  <c r="E246" i="6"/>
  <c r="C246" i="6"/>
  <c r="G245" i="6"/>
  <c r="E245" i="6"/>
  <c r="C245" i="6"/>
  <c r="G244" i="6"/>
  <c r="E244" i="6"/>
  <c r="C244" i="6"/>
  <c r="G243" i="6"/>
  <c r="E243" i="6"/>
  <c r="C243" i="6"/>
  <c r="G242" i="6"/>
  <c r="E242" i="6"/>
  <c r="C242" i="6"/>
  <c r="G241" i="6"/>
  <c r="E241" i="6"/>
  <c r="C241" i="6"/>
  <c r="G240" i="6"/>
  <c r="E240" i="6"/>
  <c r="C240" i="6"/>
  <c r="G239" i="6"/>
  <c r="E239" i="6"/>
  <c r="C239" i="6"/>
  <c r="G238" i="6"/>
  <c r="E238" i="6"/>
  <c r="C238" i="6"/>
  <c r="G237" i="6"/>
  <c r="E237" i="6"/>
  <c r="C237" i="6"/>
  <c r="G236" i="6"/>
  <c r="E236" i="6"/>
  <c r="C236" i="6"/>
  <c r="G235" i="6"/>
  <c r="E235" i="6"/>
  <c r="C235" i="6"/>
  <c r="G234" i="6"/>
  <c r="E234" i="6"/>
  <c r="C234" i="6"/>
  <c r="G233" i="6"/>
  <c r="E233" i="6"/>
  <c r="C233" i="6"/>
  <c r="G232" i="6"/>
  <c r="E232" i="6"/>
  <c r="C232" i="6"/>
  <c r="G231" i="6"/>
  <c r="E231" i="6"/>
  <c r="C231" i="6"/>
  <c r="G230" i="6"/>
  <c r="E230" i="6"/>
  <c r="C230" i="6"/>
  <c r="G229" i="6"/>
  <c r="E229" i="6"/>
  <c r="C229" i="6"/>
  <c r="G228" i="6"/>
  <c r="E228" i="6"/>
  <c r="C228" i="6"/>
  <c r="G227" i="6"/>
  <c r="E227" i="6"/>
  <c r="C227" i="6"/>
  <c r="G226" i="6"/>
  <c r="E226" i="6"/>
  <c r="C226" i="6"/>
  <c r="G225" i="6"/>
  <c r="E225" i="6"/>
  <c r="C225" i="6"/>
  <c r="G224" i="6"/>
  <c r="E224" i="6"/>
  <c r="C224" i="6"/>
  <c r="G223" i="6"/>
  <c r="E223" i="6"/>
  <c r="C223" i="6"/>
  <c r="G222" i="6"/>
  <c r="E222" i="6"/>
  <c r="C222" i="6"/>
  <c r="G221" i="6"/>
  <c r="E221" i="6"/>
  <c r="C221" i="6"/>
  <c r="G220" i="6"/>
  <c r="E220" i="6"/>
  <c r="C220" i="6"/>
  <c r="G219" i="6"/>
  <c r="E219" i="6"/>
  <c r="C219" i="6"/>
  <c r="G218" i="6"/>
  <c r="E218" i="6"/>
  <c r="C218" i="6"/>
  <c r="G217" i="6"/>
  <c r="E217" i="6"/>
  <c r="C217" i="6"/>
  <c r="G216" i="6"/>
  <c r="E216" i="6"/>
  <c r="C216" i="6"/>
  <c r="G215" i="6"/>
  <c r="E215" i="6"/>
  <c r="C215" i="6"/>
  <c r="G214" i="6"/>
  <c r="E214" i="6"/>
  <c r="C214" i="6"/>
  <c r="G213" i="6"/>
  <c r="E213" i="6"/>
  <c r="C213" i="6"/>
  <c r="G212" i="6"/>
  <c r="E212" i="6"/>
  <c r="C212" i="6"/>
  <c r="G211" i="6"/>
  <c r="E211" i="6"/>
  <c r="C211" i="6"/>
  <c r="G210" i="6"/>
  <c r="E210" i="6"/>
  <c r="C210" i="6"/>
  <c r="G209" i="6"/>
  <c r="E209" i="6"/>
  <c r="C209" i="6"/>
  <c r="G208" i="6"/>
  <c r="E208" i="6"/>
  <c r="C208" i="6"/>
  <c r="G207" i="6"/>
  <c r="E207" i="6"/>
  <c r="C207" i="6"/>
  <c r="G206" i="6"/>
  <c r="E206" i="6"/>
  <c r="C206" i="6"/>
  <c r="G205" i="6"/>
  <c r="E205" i="6"/>
  <c r="C205" i="6"/>
  <c r="G204" i="6"/>
  <c r="E204" i="6"/>
  <c r="C204" i="6"/>
  <c r="G203" i="6"/>
  <c r="E203" i="6"/>
  <c r="C203" i="6"/>
  <c r="G202" i="6"/>
  <c r="E202" i="6"/>
  <c r="C202" i="6"/>
  <c r="G201" i="6"/>
  <c r="E201" i="6"/>
  <c r="C201" i="6"/>
  <c r="G200" i="6"/>
  <c r="E200" i="6"/>
  <c r="C200" i="6"/>
  <c r="G199" i="6"/>
  <c r="E199" i="6"/>
  <c r="C199" i="6"/>
  <c r="G198" i="6"/>
  <c r="E198" i="6"/>
  <c r="C198" i="6"/>
  <c r="G197" i="6"/>
  <c r="E197" i="6"/>
  <c r="C197" i="6"/>
  <c r="G196" i="6"/>
  <c r="E196" i="6"/>
  <c r="C196" i="6"/>
  <c r="G195" i="6"/>
  <c r="E195" i="6"/>
  <c r="C195" i="6"/>
  <c r="G194" i="6"/>
  <c r="E194" i="6"/>
  <c r="C194" i="6"/>
  <c r="G193" i="6"/>
  <c r="E193" i="6"/>
  <c r="C193" i="6"/>
  <c r="G192" i="6"/>
  <c r="E192" i="6"/>
  <c r="C192" i="6"/>
  <c r="G191" i="6"/>
  <c r="E191" i="6"/>
  <c r="C191" i="6"/>
  <c r="G190" i="6"/>
  <c r="E190" i="6"/>
  <c r="C190" i="6"/>
  <c r="G189" i="6"/>
  <c r="E189" i="6"/>
  <c r="C189" i="6"/>
  <c r="G188" i="6"/>
  <c r="E188" i="6"/>
  <c r="C188" i="6"/>
  <c r="G187" i="6"/>
  <c r="E187" i="6"/>
  <c r="C187" i="6"/>
  <c r="G186" i="6"/>
  <c r="E186" i="6"/>
  <c r="C186" i="6"/>
  <c r="G185" i="6"/>
  <c r="E185" i="6"/>
  <c r="C185" i="6"/>
  <c r="G184" i="6"/>
  <c r="E184" i="6"/>
  <c r="C184" i="6"/>
  <c r="G183" i="6"/>
  <c r="E183" i="6"/>
  <c r="C183" i="6"/>
  <c r="G182" i="6"/>
  <c r="E182" i="6"/>
  <c r="C182" i="6"/>
  <c r="G181" i="6"/>
  <c r="E181" i="6"/>
  <c r="C181" i="6"/>
  <c r="G180" i="6"/>
  <c r="E180" i="6"/>
  <c r="C180" i="6"/>
  <c r="G179" i="6"/>
  <c r="E179" i="6"/>
  <c r="C179" i="6"/>
  <c r="G178" i="6"/>
  <c r="E178" i="6"/>
  <c r="C178" i="6"/>
  <c r="G177" i="6"/>
  <c r="E177" i="6"/>
  <c r="C177" i="6"/>
  <c r="G176" i="6"/>
  <c r="E176" i="6"/>
  <c r="C176" i="6"/>
  <c r="G175" i="6"/>
  <c r="E175" i="6"/>
  <c r="C175" i="6"/>
  <c r="G174" i="6"/>
  <c r="E174" i="6"/>
  <c r="C174" i="6"/>
  <c r="G173" i="6"/>
  <c r="E173" i="6"/>
  <c r="C173" i="6"/>
  <c r="G172" i="6"/>
  <c r="E172" i="6"/>
  <c r="C172" i="6"/>
  <c r="G171" i="6"/>
  <c r="E171" i="6"/>
  <c r="C171" i="6"/>
  <c r="G170" i="6"/>
  <c r="E170" i="6"/>
  <c r="C170" i="6"/>
  <c r="G169" i="6"/>
  <c r="E169" i="6"/>
  <c r="C169" i="6"/>
  <c r="G168" i="6"/>
  <c r="E168" i="6"/>
  <c r="C168" i="6"/>
  <c r="G167" i="6"/>
  <c r="E167" i="6"/>
  <c r="C167" i="6"/>
  <c r="G166" i="6"/>
  <c r="E166" i="6"/>
  <c r="C166" i="6"/>
  <c r="G165" i="6"/>
  <c r="E165" i="6"/>
  <c r="C165" i="6"/>
  <c r="G164" i="6"/>
  <c r="E164" i="6"/>
  <c r="C164" i="6"/>
  <c r="G163" i="6"/>
  <c r="E163" i="6"/>
  <c r="C163" i="6"/>
  <c r="G162" i="6"/>
  <c r="E162" i="6"/>
  <c r="C162" i="6"/>
  <c r="G161" i="6"/>
  <c r="E161" i="6"/>
  <c r="C161" i="6"/>
  <c r="G160" i="6"/>
  <c r="E160" i="6"/>
  <c r="C160" i="6"/>
  <c r="G159" i="6"/>
  <c r="E159" i="6"/>
  <c r="C159" i="6"/>
  <c r="G158" i="6"/>
  <c r="E158" i="6"/>
  <c r="C158" i="6"/>
  <c r="G157" i="6"/>
  <c r="E157" i="6"/>
  <c r="C157" i="6"/>
  <c r="G156" i="6"/>
  <c r="E156" i="6"/>
  <c r="C156" i="6"/>
  <c r="G155" i="6"/>
  <c r="E155" i="6"/>
  <c r="C155" i="6"/>
  <c r="G154" i="6"/>
  <c r="E154" i="6"/>
  <c r="C154" i="6"/>
  <c r="G153" i="6"/>
  <c r="E153" i="6"/>
  <c r="C153" i="6"/>
  <c r="G152" i="6"/>
  <c r="E152" i="6"/>
  <c r="C152" i="6"/>
  <c r="G151" i="6"/>
  <c r="E151" i="6"/>
  <c r="C151" i="6"/>
  <c r="G150" i="6"/>
  <c r="E150" i="6"/>
  <c r="C150" i="6"/>
  <c r="G149" i="6"/>
  <c r="E149" i="6"/>
  <c r="C149" i="6"/>
  <c r="G148" i="6"/>
  <c r="E148" i="6"/>
  <c r="C148" i="6"/>
  <c r="G147" i="6"/>
  <c r="E147" i="6"/>
  <c r="C147" i="6"/>
  <c r="G146" i="6"/>
  <c r="E146" i="6"/>
  <c r="C146" i="6"/>
  <c r="G145" i="6"/>
  <c r="E145" i="6"/>
  <c r="C145" i="6"/>
  <c r="G144" i="6"/>
  <c r="E144" i="6"/>
  <c r="C144" i="6"/>
  <c r="G143" i="6"/>
  <c r="E143" i="6"/>
  <c r="C143" i="6"/>
  <c r="G142" i="6"/>
  <c r="E142" i="6"/>
  <c r="C142" i="6"/>
  <c r="G141" i="6"/>
  <c r="E141" i="6"/>
  <c r="C141" i="6"/>
  <c r="G140" i="6"/>
  <c r="E140" i="6"/>
  <c r="C140" i="6"/>
  <c r="G139" i="6"/>
  <c r="E139" i="6"/>
  <c r="C139" i="6"/>
  <c r="G138" i="6"/>
  <c r="E138" i="6"/>
  <c r="C138" i="6"/>
  <c r="G137" i="6"/>
  <c r="E137" i="6"/>
  <c r="C137" i="6"/>
  <c r="G136" i="6"/>
  <c r="E136" i="6"/>
  <c r="C136" i="6"/>
  <c r="G135" i="6"/>
  <c r="E135" i="6"/>
  <c r="C135" i="6"/>
  <c r="G134" i="6"/>
  <c r="E134" i="6"/>
  <c r="C134" i="6"/>
  <c r="G133" i="6"/>
  <c r="E133" i="6"/>
  <c r="C133" i="6"/>
  <c r="G132" i="6"/>
  <c r="E132" i="6"/>
  <c r="C132" i="6"/>
  <c r="G131" i="6"/>
  <c r="E131" i="6"/>
  <c r="C131" i="6"/>
  <c r="G130" i="6"/>
  <c r="E130" i="6"/>
  <c r="C130" i="6"/>
  <c r="G129" i="6"/>
  <c r="E129" i="6"/>
  <c r="C129" i="6"/>
  <c r="G128" i="6"/>
  <c r="E128" i="6"/>
  <c r="C128" i="6"/>
  <c r="G127" i="6"/>
  <c r="E127" i="6"/>
  <c r="C127" i="6"/>
  <c r="G126" i="6"/>
  <c r="E126" i="6"/>
  <c r="C126" i="6"/>
  <c r="G125" i="6"/>
  <c r="E125" i="6"/>
  <c r="C125" i="6"/>
  <c r="G124" i="6"/>
  <c r="E124" i="6"/>
  <c r="C124" i="6"/>
  <c r="G123" i="6"/>
  <c r="E123" i="6"/>
  <c r="C123" i="6"/>
  <c r="G122" i="6"/>
  <c r="E122" i="6"/>
  <c r="C122" i="6"/>
  <c r="G121" i="6"/>
  <c r="E121" i="6"/>
  <c r="C121" i="6"/>
  <c r="G120" i="6"/>
  <c r="E120" i="6"/>
  <c r="C120" i="6"/>
  <c r="G119" i="6"/>
  <c r="E119" i="6"/>
  <c r="C119" i="6"/>
  <c r="G118" i="6"/>
  <c r="E118" i="6"/>
  <c r="C118" i="6"/>
  <c r="G117" i="6"/>
  <c r="E117" i="6"/>
  <c r="C117" i="6"/>
  <c r="G116" i="6"/>
  <c r="E116" i="6"/>
  <c r="C116" i="6"/>
  <c r="G115" i="6"/>
  <c r="E115" i="6"/>
  <c r="C115" i="6"/>
  <c r="G114" i="6"/>
  <c r="E114" i="6"/>
  <c r="C114" i="6"/>
  <c r="G113" i="6"/>
  <c r="E113" i="6"/>
  <c r="C113" i="6"/>
  <c r="G112" i="6"/>
  <c r="E112" i="6"/>
  <c r="C112" i="6"/>
  <c r="G111" i="6"/>
  <c r="E111" i="6"/>
  <c r="C111" i="6"/>
  <c r="G110" i="6"/>
  <c r="E110" i="6"/>
  <c r="C110" i="6"/>
  <c r="G109" i="6"/>
  <c r="E109" i="6"/>
  <c r="C109" i="6"/>
  <c r="G108" i="6"/>
  <c r="E108" i="6"/>
  <c r="C108" i="6"/>
  <c r="G107" i="6"/>
  <c r="E107" i="6"/>
  <c r="C107" i="6"/>
  <c r="G106" i="6"/>
  <c r="E106" i="6"/>
  <c r="C106" i="6"/>
  <c r="G105" i="6"/>
  <c r="E105" i="6"/>
  <c r="C105" i="6"/>
  <c r="G104" i="6"/>
  <c r="E104" i="6"/>
  <c r="C104" i="6"/>
  <c r="G103" i="6"/>
  <c r="E103" i="6"/>
  <c r="C103" i="6"/>
  <c r="G102" i="6"/>
  <c r="E102" i="6"/>
  <c r="C102" i="6"/>
  <c r="G101" i="6"/>
  <c r="E101" i="6"/>
  <c r="C101" i="6"/>
  <c r="G100" i="6"/>
  <c r="E100" i="6"/>
  <c r="C100" i="6"/>
  <c r="G99" i="6"/>
  <c r="E99" i="6"/>
  <c r="C99" i="6"/>
  <c r="G98" i="6"/>
  <c r="E98" i="6"/>
  <c r="C98" i="6"/>
  <c r="G97" i="6"/>
  <c r="E97" i="6"/>
  <c r="C97" i="6"/>
  <c r="G96" i="6"/>
  <c r="E96" i="6"/>
  <c r="C96" i="6"/>
  <c r="G95" i="6"/>
  <c r="E95" i="6"/>
  <c r="C95" i="6"/>
  <c r="G94" i="6"/>
  <c r="E94" i="6"/>
  <c r="C94" i="6"/>
  <c r="G93" i="6"/>
  <c r="E93" i="6"/>
  <c r="C93" i="6"/>
  <c r="G92" i="6"/>
  <c r="E92" i="6"/>
  <c r="C92" i="6"/>
  <c r="G91" i="6"/>
  <c r="E91" i="6"/>
  <c r="C91" i="6"/>
  <c r="G90" i="6"/>
  <c r="E90" i="6"/>
  <c r="C90" i="6"/>
  <c r="G89" i="6"/>
  <c r="E89" i="6"/>
  <c r="C89" i="6"/>
  <c r="G88" i="6"/>
  <c r="E88" i="6"/>
  <c r="C88" i="6"/>
  <c r="G87" i="6"/>
  <c r="E87" i="6"/>
  <c r="C87" i="6"/>
  <c r="G86" i="6"/>
  <c r="E86" i="6"/>
  <c r="C86" i="6"/>
  <c r="G85" i="6"/>
  <c r="E85" i="6"/>
  <c r="C85" i="6"/>
  <c r="G84" i="6"/>
  <c r="E84" i="6"/>
  <c r="C84" i="6"/>
  <c r="G83" i="6"/>
  <c r="E83" i="6"/>
  <c r="C83" i="6"/>
  <c r="G82" i="6"/>
  <c r="E82" i="6"/>
  <c r="C82" i="6"/>
  <c r="G81" i="6"/>
  <c r="E81" i="6"/>
  <c r="C81" i="6"/>
  <c r="G80" i="6"/>
  <c r="E80" i="6"/>
  <c r="C80" i="6"/>
  <c r="G79" i="6"/>
  <c r="E79" i="6"/>
  <c r="C79" i="6"/>
  <c r="G78" i="6"/>
  <c r="E78" i="6"/>
  <c r="C78" i="6"/>
  <c r="G77" i="6"/>
  <c r="E77" i="6"/>
  <c r="C77" i="6"/>
  <c r="G76" i="6"/>
  <c r="E76" i="6"/>
  <c r="C76" i="6"/>
  <c r="G75" i="6"/>
  <c r="E75" i="6"/>
  <c r="C75" i="6"/>
  <c r="G74" i="6"/>
  <c r="E74" i="6"/>
  <c r="C74" i="6"/>
  <c r="G73" i="6"/>
  <c r="E73" i="6"/>
  <c r="C73" i="6"/>
  <c r="G72" i="6"/>
  <c r="E72" i="6"/>
  <c r="C72" i="6"/>
  <c r="G71" i="6"/>
  <c r="E71" i="6"/>
  <c r="C71" i="6"/>
  <c r="G70" i="6"/>
  <c r="E70" i="6"/>
  <c r="C70" i="6"/>
  <c r="G69" i="6"/>
  <c r="E69" i="6"/>
  <c r="C69" i="6"/>
  <c r="G68" i="6"/>
  <c r="E68" i="6"/>
  <c r="C68" i="6"/>
  <c r="G67" i="6"/>
  <c r="E67" i="6"/>
  <c r="C67" i="6"/>
  <c r="G66" i="6"/>
  <c r="E66" i="6"/>
  <c r="C66" i="6"/>
  <c r="G65" i="6"/>
  <c r="E65" i="6"/>
  <c r="C65" i="6"/>
  <c r="G64" i="6"/>
  <c r="E64" i="6"/>
  <c r="C64" i="6"/>
  <c r="G63" i="6"/>
  <c r="E63" i="6"/>
  <c r="C63" i="6"/>
  <c r="G62" i="6"/>
  <c r="E62" i="6"/>
  <c r="C62" i="6"/>
  <c r="G61" i="6"/>
  <c r="E61" i="6"/>
  <c r="C61" i="6"/>
  <c r="G60" i="6"/>
  <c r="E60" i="6"/>
  <c r="C60" i="6"/>
  <c r="G59" i="6"/>
  <c r="E59" i="6"/>
  <c r="C59" i="6"/>
  <c r="G58" i="6"/>
  <c r="E58" i="6"/>
  <c r="C58" i="6"/>
  <c r="G57" i="6"/>
  <c r="E57" i="6"/>
  <c r="C57" i="6"/>
  <c r="G56" i="6"/>
  <c r="E56" i="6"/>
  <c r="C56" i="6"/>
  <c r="G55" i="6"/>
  <c r="E55" i="6"/>
  <c r="C55" i="6"/>
  <c r="G54" i="6"/>
  <c r="E54" i="6"/>
  <c r="C54" i="6"/>
  <c r="G53" i="6"/>
  <c r="E53" i="6"/>
  <c r="C53" i="6"/>
  <c r="G52" i="6"/>
  <c r="E52" i="6"/>
  <c r="C52" i="6"/>
  <c r="G51" i="6"/>
  <c r="E51" i="6"/>
  <c r="C51" i="6"/>
  <c r="G50" i="6"/>
  <c r="E50" i="6"/>
  <c r="C50" i="6"/>
  <c r="G49" i="6"/>
  <c r="E49" i="6"/>
  <c r="C49" i="6"/>
  <c r="G48" i="6"/>
  <c r="E48" i="6"/>
  <c r="C48" i="6"/>
  <c r="G47" i="6"/>
  <c r="E47" i="6"/>
  <c r="C47" i="6"/>
  <c r="G46" i="6"/>
  <c r="E46" i="6"/>
  <c r="C46" i="6"/>
  <c r="G45" i="6"/>
  <c r="E45" i="6"/>
  <c r="C45" i="6"/>
  <c r="G44" i="6"/>
  <c r="E44" i="6"/>
  <c r="C44" i="6"/>
  <c r="G43" i="6"/>
  <c r="E43" i="6"/>
  <c r="C43" i="6"/>
  <c r="G42" i="6"/>
  <c r="E42" i="6"/>
  <c r="C42" i="6"/>
  <c r="G41" i="6"/>
  <c r="E41" i="6"/>
  <c r="C41" i="6"/>
  <c r="G40" i="6"/>
  <c r="E40" i="6"/>
  <c r="C40" i="6"/>
  <c r="G39" i="6"/>
  <c r="E39" i="6"/>
  <c r="C39" i="6"/>
  <c r="G38" i="6"/>
  <c r="E38" i="6"/>
  <c r="C38" i="6"/>
  <c r="G37" i="6"/>
  <c r="E37" i="6"/>
  <c r="C37" i="6"/>
  <c r="G36" i="6"/>
  <c r="E36" i="6"/>
  <c r="C36" i="6"/>
  <c r="G35" i="6"/>
  <c r="E35" i="6"/>
  <c r="C35" i="6"/>
  <c r="G34" i="6"/>
  <c r="E34" i="6"/>
  <c r="C34" i="6"/>
  <c r="G33" i="6"/>
  <c r="E33" i="6"/>
  <c r="C33" i="6"/>
  <c r="G32" i="6"/>
  <c r="E32" i="6"/>
  <c r="C32" i="6"/>
  <c r="G31" i="6"/>
  <c r="E31" i="6"/>
  <c r="C31" i="6"/>
  <c r="G30" i="6"/>
  <c r="E30" i="6"/>
  <c r="C30" i="6"/>
  <c r="G29" i="6"/>
  <c r="E29" i="6"/>
  <c r="C29" i="6"/>
  <c r="G28" i="6"/>
  <c r="E28" i="6"/>
  <c r="C28" i="6"/>
  <c r="G27" i="6"/>
  <c r="E27" i="6"/>
  <c r="C27" i="6"/>
  <c r="G26" i="6"/>
  <c r="E26" i="6"/>
  <c r="C26" i="6"/>
  <c r="G25" i="6"/>
  <c r="E25" i="6"/>
  <c r="C25" i="6"/>
  <c r="G24" i="6"/>
  <c r="E24" i="6"/>
  <c r="C24" i="6"/>
  <c r="G23" i="6"/>
  <c r="E23" i="6"/>
  <c r="C23" i="6"/>
  <c r="G22" i="6"/>
  <c r="E22" i="6"/>
  <c r="C22" i="6"/>
  <c r="G21" i="6"/>
  <c r="E21" i="6"/>
  <c r="C21" i="6"/>
  <c r="G20" i="6"/>
  <c r="E20" i="6"/>
  <c r="C20" i="6"/>
  <c r="G19" i="6"/>
  <c r="E19" i="6"/>
  <c r="C19" i="6"/>
  <c r="G18" i="6"/>
  <c r="E18" i="6"/>
  <c r="C18" i="6"/>
  <c r="G17" i="6"/>
  <c r="E17" i="6"/>
  <c r="C17" i="6"/>
  <c r="G16" i="6"/>
  <c r="E16" i="6"/>
  <c r="C16" i="6"/>
  <c r="G15" i="6"/>
  <c r="E15" i="6"/>
  <c r="C15" i="6"/>
  <c r="G14" i="6"/>
  <c r="E14" i="6"/>
  <c r="C14" i="6"/>
  <c r="G13" i="6"/>
  <c r="E13" i="6"/>
  <c r="C13" i="6"/>
  <c r="G12" i="6"/>
  <c r="E12" i="6"/>
  <c r="C12" i="6"/>
  <c r="G11" i="6"/>
  <c r="E11" i="6"/>
  <c r="C11" i="6"/>
  <c r="G10" i="6"/>
  <c r="E10" i="6"/>
  <c r="C10" i="6"/>
  <c r="G9" i="6"/>
  <c r="E9" i="6"/>
  <c r="C9" i="6"/>
  <c r="I8" i="6"/>
  <c r="H8" i="6"/>
  <c r="E8" i="6"/>
  <c r="C8" i="6"/>
  <c r="I267" i="7"/>
  <c r="H267" i="7"/>
  <c r="G267" i="7"/>
  <c r="E267" i="7"/>
  <c r="C267" i="7"/>
  <c r="I266" i="7"/>
  <c r="H266" i="7"/>
  <c r="G266" i="7"/>
  <c r="E266" i="7"/>
  <c r="C266" i="7"/>
  <c r="I265" i="7"/>
  <c r="H265" i="7"/>
  <c r="G265" i="7"/>
  <c r="E265" i="7"/>
  <c r="C265" i="7"/>
  <c r="I264" i="7"/>
  <c r="H264" i="7"/>
  <c r="G264" i="7"/>
  <c r="E264" i="7"/>
  <c r="C264" i="7"/>
  <c r="I263" i="7"/>
  <c r="H263" i="7"/>
  <c r="G263" i="7"/>
  <c r="E263" i="7"/>
  <c r="C263" i="7"/>
  <c r="I262" i="7"/>
  <c r="H262" i="7"/>
  <c r="G262" i="7"/>
  <c r="E262" i="7"/>
  <c r="C262" i="7"/>
  <c r="I261" i="7"/>
  <c r="H261" i="7"/>
  <c r="G261" i="7"/>
  <c r="E261" i="7"/>
  <c r="C261" i="7"/>
  <c r="I260" i="7"/>
  <c r="H260" i="7"/>
  <c r="G260" i="7"/>
  <c r="E260" i="7"/>
  <c r="C260" i="7"/>
  <c r="I259" i="7"/>
  <c r="H259" i="7"/>
  <c r="G259" i="7"/>
  <c r="E259" i="7"/>
  <c r="C259" i="7"/>
  <c r="I258" i="7"/>
  <c r="H258" i="7"/>
  <c r="G258" i="7"/>
  <c r="E258" i="7"/>
  <c r="C258" i="7"/>
  <c r="I257" i="7"/>
  <c r="H257" i="7"/>
  <c r="G257" i="7"/>
  <c r="E257" i="7"/>
  <c r="C257" i="7"/>
  <c r="I256" i="7"/>
  <c r="H256" i="7"/>
  <c r="G256" i="7"/>
  <c r="E256" i="7"/>
  <c r="C256" i="7"/>
  <c r="I255" i="7"/>
  <c r="H255" i="7"/>
  <c r="G255" i="7"/>
  <c r="E255" i="7"/>
  <c r="C255" i="7"/>
  <c r="I254" i="7"/>
  <c r="H254" i="7"/>
  <c r="G254" i="7"/>
  <c r="E254" i="7"/>
  <c r="C254" i="7"/>
  <c r="I253" i="7"/>
  <c r="H253" i="7"/>
  <c r="G253" i="7"/>
  <c r="E253" i="7"/>
  <c r="C253" i="7"/>
  <c r="I252" i="7"/>
  <c r="H252" i="7"/>
  <c r="G252" i="7"/>
  <c r="E252" i="7"/>
  <c r="C252" i="7"/>
  <c r="I251" i="7"/>
  <c r="H251" i="7"/>
  <c r="G251" i="7"/>
  <c r="E251" i="7"/>
  <c r="C251" i="7"/>
  <c r="I250" i="7"/>
  <c r="H250" i="7"/>
  <c r="G250" i="7"/>
  <c r="E250" i="7"/>
  <c r="C250" i="7"/>
  <c r="I249" i="7"/>
  <c r="H249" i="7"/>
  <c r="G249" i="7"/>
  <c r="E249" i="7"/>
  <c r="C249" i="7"/>
  <c r="I248" i="7"/>
  <c r="H248" i="7"/>
  <c r="G248" i="7"/>
  <c r="E248" i="7"/>
  <c r="C248" i="7"/>
  <c r="I247" i="7"/>
  <c r="H247" i="7"/>
  <c r="G247" i="7"/>
  <c r="E247" i="7"/>
  <c r="C247" i="7"/>
  <c r="I246" i="7"/>
  <c r="H246" i="7"/>
  <c r="G246" i="7"/>
  <c r="E246" i="7"/>
  <c r="C246" i="7"/>
  <c r="I245" i="7"/>
  <c r="H245" i="7"/>
  <c r="G245" i="7"/>
  <c r="E245" i="7"/>
  <c r="C245" i="7"/>
  <c r="I244" i="7"/>
  <c r="H244" i="7"/>
  <c r="G244" i="7"/>
  <c r="E244" i="7"/>
  <c r="C244" i="7"/>
  <c r="I243" i="7"/>
  <c r="H243" i="7"/>
  <c r="G243" i="7"/>
  <c r="E243" i="7"/>
  <c r="C243" i="7"/>
  <c r="I242" i="7"/>
  <c r="H242" i="7"/>
  <c r="G242" i="7"/>
  <c r="E242" i="7"/>
  <c r="C242" i="7"/>
  <c r="I241" i="7"/>
  <c r="H241" i="7"/>
  <c r="G241" i="7"/>
  <c r="E241" i="7"/>
  <c r="C241" i="7"/>
  <c r="I240" i="7"/>
  <c r="H240" i="7"/>
  <c r="G240" i="7"/>
  <c r="E240" i="7"/>
  <c r="C240" i="7"/>
  <c r="I239" i="7"/>
  <c r="H239" i="7"/>
  <c r="G239" i="7"/>
  <c r="E239" i="7"/>
  <c r="C239" i="7"/>
  <c r="I238" i="7"/>
  <c r="H238" i="7"/>
  <c r="G238" i="7"/>
  <c r="E238" i="7"/>
  <c r="C238" i="7"/>
  <c r="I237" i="7"/>
  <c r="H237" i="7"/>
  <c r="G237" i="7"/>
  <c r="E237" i="7"/>
  <c r="C237" i="7"/>
  <c r="I236" i="7"/>
  <c r="H236" i="7"/>
  <c r="G236" i="7"/>
  <c r="E236" i="7"/>
  <c r="C236" i="7"/>
  <c r="I235" i="7"/>
  <c r="H235" i="7"/>
  <c r="G235" i="7"/>
  <c r="E235" i="7"/>
  <c r="C235" i="7"/>
  <c r="I234" i="7"/>
  <c r="H234" i="7"/>
  <c r="G234" i="7"/>
  <c r="E234" i="7"/>
  <c r="C234" i="7"/>
  <c r="I233" i="7"/>
  <c r="H233" i="7"/>
  <c r="G233" i="7"/>
  <c r="E233" i="7"/>
  <c r="C233" i="7"/>
  <c r="I232" i="7"/>
  <c r="H232" i="7"/>
  <c r="G232" i="7"/>
  <c r="E232" i="7"/>
  <c r="C232" i="7"/>
  <c r="I231" i="7"/>
  <c r="H231" i="7"/>
  <c r="G231" i="7"/>
  <c r="E231" i="7"/>
  <c r="C231" i="7"/>
  <c r="I230" i="7"/>
  <c r="H230" i="7"/>
  <c r="G230" i="7"/>
  <c r="E230" i="7"/>
  <c r="C230" i="7"/>
  <c r="I229" i="7"/>
  <c r="H229" i="7"/>
  <c r="G229" i="7"/>
  <c r="E229" i="7"/>
  <c r="C229" i="7"/>
  <c r="I228" i="7"/>
  <c r="H228" i="7"/>
  <c r="G228" i="7"/>
  <c r="E228" i="7"/>
  <c r="C228" i="7"/>
  <c r="I227" i="7"/>
  <c r="H227" i="7"/>
  <c r="G227" i="7"/>
  <c r="E227" i="7"/>
  <c r="C227" i="7"/>
  <c r="I226" i="7"/>
  <c r="H226" i="7"/>
  <c r="G226" i="7"/>
  <c r="E226" i="7"/>
  <c r="C226" i="7"/>
  <c r="I225" i="7"/>
  <c r="H225" i="7"/>
  <c r="G225" i="7"/>
  <c r="E225" i="7"/>
  <c r="C225" i="7"/>
  <c r="I224" i="7"/>
  <c r="H224" i="7"/>
  <c r="G224" i="7"/>
  <c r="E224" i="7"/>
  <c r="C224" i="7"/>
  <c r="I223" i="7"/>
  <c r="H223" i="7"/>
  <c r="G223" i="7"/>
  <c r="E223" i="7"/>
  <c r="C223" i="7"/>
  <c r="I222" i="7"/>
  <c r="H222" i="7"/>
  <c r="G222" i="7"/>
  <c r="E222" i="7"/>
  <c r="C222" i="7"/>
  <c r="I221" i="7"/>
  <c r="H221" i="7"/>
  <c r="G221" i="7"/>
  <c r="E221" i="7"/>
  <c r="C221" i="7"/>
  <c r="I220" i="7"/>
  <c r="H220" i="7"/>
  <c r="G220" i="7"/>
  <c r="E220" i="7"/>
  <c r="C220" i="7"/>
  <c r="I219" i="7"/>
  <c r="H219" i="7"/>
  <c r="G219" i="7"/>
  <c r="E219" i="7"/>
  <c r="C219" i="7"/>
  <c r="I218" i="7"/>
  <c r="H218" i="7"/>
  <c r="G218" i="7"/>
  <c r="E218" i="7"/>
  <c r="C218" i="7"/>
  <c r="I217" i="7"/>
  <c r="H217" i="7"/>
  <c r="G217" i="7"/>
  <c r="E217" i="7"/>
  <c r="C217" i="7"/>
  <c r="I216" i="7"/>
  <c r="H216" i="7"/>
  <c r="G216" i="7"/>
  <c r="E216" i="7"/>
  <c r="C216" i="7"/>
  <c r="I215" i="7"/>
  <c r="H215" i="7"/>
  <c r="G215" i="7"/>
  <c r="E215" i="7"/>
  <c r="C215" i="7"/>
  <c r="I214" i="7"/>
  <c r="H214" i="7"/>
  <c r="G214" i="7"/>
  <c r="E214" i="7"/>
  <c r="C214" i="7"/>
  <c r="I213" i="7"/>
  <c r="H213" i="7"/>
  <c r="G213" i="7"/>
  <c r="E213" i="7"/>
  <c r="C213" i="7"/>
  <c r="I212" i="7"/>
  <c r="H212" i="7"/>
  <c r="G212" i="7"/>
  <c r="E212" i="7"/>
  <c r="C212" i="7"/>
  <c r="I211" i="7"/>
  <c r="H211" i="7"/>
  <c r="G211" i="7"/>
  <c r="E211" i="7"/>
  <c r="C211" i="7"/>
  <c r="I210" i="7"/>
  <c r="H210" i="7"/>
  <c r="G210" i="7"/>
  <c r="E210" i="7"/>
  <c r="C210" i="7"/>
  <c r="I209" i="7"/>
  <c r="H209" i="7"/>
  <c r="G209" i="7"/>
  <c r="E209" i="7"/>
  <c r="C209" i="7"/>
  <c r="I208" i="7"/>
  <c r="H208" i="7"/>
  <c r="G208" i="7"/>
  <c r="E208" i="7"/>
  <c r="C208" i="7"/>
  <c r="I207" i="7"/>
  <c r="H207" i="7"/>
  <c r="G207" i="7"/>
  <c r="E207" i="7"/>
  <c r="C207" i="7"/>
  <c r="I206" i="7"/>
  <c r="H206" i="7"/>
  <c r="G206" i="7"/>
  <c r="E206" i="7"/>
  <c r="C206" i="7"/>
  <c r="I205" i="7"/>
  <c r="H205" i="7"/>
  <c r="G205" i="7"/>
  <c r="E205" i="7"/>
  <c r="C205" i="7"/>
  <c r="I204" i="7"/>
  <c r="H204" i="7"/>
  <c r="G204" i="7"/>
  <c r="E204" i="7"/>
  <c r="C204" i="7"/>
  <c r="I203" i="7"/>
  <c r="H203" i="7"/>
  <c r="G203" i="7"/>
  <c r="E203" i="7"/>
  <c r="C203" i="7"/>
  <c r="I202" i="7"/>
  <c r="H202" i="7"/>
  <c r="G202" i="7"/>
  <c r="E202" i="7"/>
  <c r="C202" i="7"/>
  <c r="I201" i="7"/>
  <c r="H201" i="7"/>
  <c r="G201" i="7"/>
  <c r="E201" i="7"/>
  <c r="C201" i="7"/>
  <c r="I200" i="7"/>
  <c r="H200" i="7"/>
  <c r="G200" i="7"/>
  <c r="E200" i="7"/>
  <c r="C200" i="7"/>
  <c r="I199" i="7"/>
  <c r="H199" i="7"/>
  <c r="G199" i="7"/>
  <c r="E199" i="7"/>
  <c r="C199" i="7"/>
  <c r="I198" i="7"/>
  <c r="H198" i="7"/>
  <c r="G198" i="7"/>
  <c r="E198" i="7"/>
  <c r="C198" i="7"/>
  <c r="I197" i="7"/>
  <c r="H197" i="7"/>
  <c r="G197" i="7"/>
  <c r="E197" i="7"/>
  <c r="C197" i="7"/>
  <c r="I196" i="7"/>
  <c r="H196" i="7"/>
  <c r="G196" i="7"/>
  <c r="E196" i="7"/>
  <c r="C196" i="7"/>
  <c r="I195" i="7"/>
  <c r="H195" i="7"/>
  <c r="G195" i="7"/>
  <c r="E195" i="7"/>
  <c r="C195" i="7"/>
  <c r="I194" i="7"/>
  <c r="H194" i="7"/>
  <c r="G194" i="7"/>
  <c r="E194" i="7"/>
  <c r="C194" i="7"/>
  <c r="I193" i="7"/>
  <c r="H193" i="7"/>
  <c r="G193" i="7"/>
  <c r="E193" i="7"/>
  <c r="C193" i="7"/>
  <c r="I192" i="7"/>
  <c r="H192" i="7"/>
  <c r="G192" i="7"/>
  <c r="E192" i="7"/>
  <c r="C192" i="7"/>
  <c r="I191" i="7"/>
  <c r="H191" i="7"/>
  <c r="G191" i="7"/>
  <c r="E191" i="7"/>
  <c r="C191" i="7"/>
  <c r="I190" i="7"/>
  <c r="H190" i="7"/>
  <c r="G190" i="7"/>
  <c r="E190" i="7"/>
  <c r="C190" i="7"/>
  <c r="I189" i="7"/>
  <c r="H189" i="7"/>
  <c r="G189" i="7"/>
  <c r="E189" i="7"/>
  <c r="C189" i="7"/>
  <c r="I188" i="7"/>
  <c r="H188" i="7"/>
  <c r="G188" i="7"/>
  <c r="E188" i="7"/>
  <c r="C188" i="7"/>
  <c r="I187" i="7"/>
  <c r="H187" i="7"/>
  <c r="G187" i="7"/>
  <c r="E187" i="7"/>
  <c r="C187" i="7"/>
  <c r="I186" i="7"/>
  <c r="H186" i="7"/>
  <c r="G186" i="7"/>
  <c r="E186" i="7"/>
  <c r="C186" i="7"/>
  <c r="I185" i="7"/>
  <c r="H185" i="7"/>
  <c r="G185" i="7"/>
  <c r="E185" i="7"/>
  <c r="C185" i="7"/>
  <c r="I184" i="7"/>
  <c r="H184" i="7"/>
  <c r="G184" i="7"/>
  <c r="E184" i="7"/>
  <c r="C184" i="7"/>
  <c r="I183" i="7"/>
  <c r="H183" i="7"/>
  <c r="G183" i="7"/>
  <c r="E183" i="7"/>
  <c r="C183" i="7"/>
  <c r="I182" i="7"/>
  <c r="H182" i="7"/>
  <c r="G182" i="7"/>
  <c r="E182" i="7"/>
  <c r="C182" i="7"/>
  <c r="I181" i="7"/>
  <c r="H181" i="7"/>
  <c r="G181" i="7"/>
  <c r="E181" i="7"/>
  <c r="C181" i="7"/>
  <c r="I180" i="7"/>
  <c r="H180" i="7"/>
  <c r="G180" i="7"/>
  <c r="E180" i="7"/>
  <c r="C180" i="7"/>
  <c r="I179" i="7"/>
  <c r="H179" i="7"/>
  <c r="G179" i="7"/>
  <c r="E179" i="7"/>
  <c r="C179" i="7"/>
  <c r="I178" i="7"/>
  <c r="H178" i="7"/>
  <c r="G178" i="7"/>
  <c r="E178" i="7"/>
  <c r="C178" i="7"/>
  <c r="I177" i="7"/>
  <c r="H177" i="7"/>
  <c r="G177" i="7"/>
  <c r="E177" i="7"/>
  <c r="C177" i="7"/>
  <c r="I176" i="7"/>
  <c r="H176" i="7"/>
  <c r="G176" i="7"/>
  <c r="E176" i="7"/>
  <c r="C176" i="7"/>
  <c r="I175" i="7"/>
  <c r="H175" i="7"/>
  <c r="G175" i="7"/>
  <c r="E175" i="7"/>
  <c r="C175" i="7"/>
  <c r="I174" i="7"/>
  <c r="H174" i="7"/>
  <c r="G174" i="7"/>
  <c r="E174" i="7"/>
  <c r="C174" i="7"/>
  <c r="I173" i="7"/>
  <c r="H173" i="7"/>
  <c r="G173" i="7"/>
  <c r="E173" i="7"/>
  <c r="C173" i="7"/>
  <c r="I172" i="7"/>
  <c r="H172" i="7"/>
  <c r="G172" i="7"/>
  <c r="E172" i="7"/>
  <c r="C172" i="7"/>
  <c r="I171" i="7"/>
  <c r="H171" i="7"/>
  <c r="G171" i="7"/>
  <c r="E171" i="7"/>
  <c r="C171" i="7"/>
  <c r="I170" i="7"/>
  <c r="H170" i="7"/>
  <c r="G170" i="7"/>
  <c r="E170" i="7"/>
  <c r="C170" i="7"/>
  <c r="I169" i="7"/>
  <c r="H169" i="7"/>
  <c r="G169" i="7"/>
  <c r="E169" i="7"/>
  <c r="C169" i="7"/>
  <c r="I168" i="7"/>
  <c r="H168" i="7"/>
  <c r="G168" i="7"/>
  <c r="E168" i="7"/>
  <c r="C168" i="7"/>
  <c r="I167" i="7"/>
  <c r="H167" i="7"/>
  <c r="G167" i="7"/>
  <c r="E167" i="7"/>
  <c r="C167" i="7"/>
  <c r="I166" i="7"/>
  <c r="H166" i="7"/>
  <c r="G166" i="7"/>
  <c r="E166" i="7"/>
  <c r="C166" i="7"/>
  <c r="I165" i="7"/>
  <c r="H165" i="7"/>
  <c r="G165" i="7"/>
  <c r="E165" i="7"/>
  <c r="C165" i="7"/>
  <c r="I164" i="7"/>
  <c r="H164" i="7"/>
  <c r="G164" i="7"/>
  <c r="E164" i="7"/>
  <c r="C164" i="7"/>
  <c r="I163" i="7"/>
  <c r="H163" i="7"/>
  <c r="G163" i="7"/>
  <c r="E163" i="7"/>
  <c r="C163" i="7"/>
  <c r="I162" i="7"/>
  <c r="H162" i="7"/>
  <c r="G162" i="7"/>
  <c r="E162" i="7"/>
  <c r="C162" i="7"/>
  <c r="I161" i="7"/>
  <c r="H161" i="7"/>
  <c r="G161" i="7"/>
  <c r="E161" i="7"/>
  <c r="C161" i="7"/>
  <c r="I160" i="7"/>
  <c r="H160" i="7"/>
  <c r="G160" i="7"/>
  <c r="E160" i="7"/>
  <c r="C160" i="7"/>
  <c r="I159" i="7"/>
  <c r="H159" i="7"/>
  <c r="G159" i="7"/>
  <c r="E159" i="7"/>
  <c r="C159" i="7"/>
  <c r="I158" i="7"/>
  <c r="H158" i="7"/>
  <c r="G158" i="7"/>
  <c r="E158" i="7"/>
  <c r="C158" i="7"/>
  <c r="I157" i="7"/>
  <c r="H157" i="7"/>
  <c r="G157" i="7"/>
  <c r="E157" i="7"/>
  <c r="C157" i="7"/>
  <c r="I156" i="7"/>
  <c r="H156" i="7"/>
  <c r="G156" i="7"/>
  <c r="E156" i="7"/>
  <c r="C156" i="7"/>
  <c r="I155" i="7"/>
  <c r="H155" i="7"/>
  <c r="G155" i="7"/>
  <c r="E155" i="7"/>
  <c r="C155" i="7"/>
  <c r="I154" i="7"/>
  <c r="H154" i="7"/>
  <c r="G154" i="7"/>
  <c r="E154" i="7"/>
  <c r="C154" i="7"/>
  <c r="I153" i="7"/>
  <c r="H153" i="7"/>
  <c r="G153" i="7"/>
  <c r="E153" i="7"/>
  <c r="C153" i="7"/>
  <c r="I152" i="7"/>
  <c r="H152" i="7"/>
  <c r="G152" i="7"/>
  <c r="E152" i="7"/>
  <c r="C152" i="7"/>
  <c r="I151" i="7"/>
  <c r="H151" i="7"/>
  <c r="G151" i="7"/>
  <c r="E151" i="7"/>
  <c r="C151" i="7"/>
  <c r="I150" i="7"/>
  <c r="H150" i="7"/>
  <c r="G150" i="7"/>
  <c r="E150" i="7"/>
  <c r="C150" i="7"/>
  <c r="I149" i="7"/>
  <c r="H149" i="7"/>
  <c r="G149" i="7"/>
  <c r="E149" i="7"/>
  <c r="C149" i="7"/>
  <c r="I148" i="7"/>
  <c r="H148" i="7"/>
  <c r="G148" i="7"/>
  <c r="E148" i="7"/>
  <c r="C148" i="7"/>
  <c r="I147" i="7"/>
  <c r="H147" i="7"/>
  <c r="G147" i="7"/>
  <c r="E147" i="7"/>
  <c r="C147" i="7"/>
  <c r="I146" i="7"/>
  <c r="H146" i="7"/>
  <c r="G146" i="7"/>
  <c r="E146" i="7"/>
  <c r="C146" i="7"/>
  <c r="I145" i="7"/>
  <c r="H145" i="7"/>
  <c r="G145" i="7"/>
  <c r="E145" i="7"/>
  <c r="C145" i="7"/>
  <c r="I144" i="7"/>
  <c r="H144" i="7"/>
  <c r="G144" i="7"/>
  <c r="E144" i="7"/>
  <c r="C144" i="7"/>
  <c r="I143" i="7"/>
  <c r="H143" i="7"/>
  <c r="G143" i="7"/>
  <c r="E143" i="7"/>
  <c r="C143" i="7"/>
  <c r="I142" i="7"/>
  <c r="H142" i="7"/>
  <c r="G142" i="7"/>
  <c r="E142" i="7"/>
  <c r="C142" i="7"/>
  <c r="I141" i="7"/>
  <c r="H141" i="7"/>
  <c r="G141" i="7"/>
  <c r="E141" i="7"/>
  <c r="C141" i="7"/>
  <c r="I140" i="7"/>
  <c r="H140" i="7"/>
  <c r="G140" i="7"/>
  <c r="E140" i="7"/>
  <c r="C140" i="7"/>
  <c r="I139" i="7"/>
  <c r="H139" i="7"/>
  <c r="G139" i="7"/>
  <c r="E139" i="7"/>
  <c r="C139" i="7"/>
  <c r="I138" i="7"/>
  <c r="H138" i="7"/>
  <c r="G138" i="7"/>
  <c r="E138" i="7"/>
  <c r="C138" i="7"/>
  <c r="I137" i="7"/>
  <c r="H137" i="7"/>
  <c r="G137" i="7"/>
  <c r="E137" i="7"/>
  <c r="C137" i="7"/>
  <c r="I136" i="7"/>
  <c r="H136" i="7"/>
  <c r="G136" i="7"/>
  <c r="E136" i="7"/>
  <c r="C136" i="7"/>
  <c r="I135" i="7"/>
  <c r="H135" i="7"/>
  <c r="G135" i="7"/>
  <c r="E135" i="7"/>
  <c r="C135" i="7"/>
  <c r="I134" i="7"/>
  <c r="H134" i="7"/>
  <c r="G134" i="7"/>
  <c r="E134" i="7"/>
  <c r="C134" i="7"/>
  <c r="I133" i="7"/>
  <c r="H133" i="7"/>
  <c r="G133" i="7"/>
  <c r="E133" i="7"/>
  <c r="C133" i="7"/>
  <c r="I132" i="7"/>
  <c r="H132" i="7"/>
  <c r="G132" i="7"/>
  <c r="E132" i="7"/>
  <c r="C132" i="7"/>
  <c r="I131" i="7"/>
  <c r="H131" i="7"/>
  <c r="G131" i="7"/>
  <c r="E131" i="7"/>
  <c r="C131" i="7"/>
  <c r="I130" i="7"/>
  <c r="H130" i="7"/>
  <c r="G130" i="7"/>
  <c r="E130" i="7"/>
  <c r="C130" i="7"/>
  <c r="I129" i="7"/>
  <c r="H129" i="7"/>
  <c r="G129" i="7"/>
  <c r="E129" i="7"/>
  <c r="C129" i="7"/>
  <c r="I128" i="7"/>
  <c r="H128" i="7"/>
  <c r="G128" i="7"/>
  <c r="E128" i="7"/>
  <c r="C128" i="7"/>
  <c r="I127" i="7"/>
  <c r="H127" i="7"/>
  <c r="G127" i="7"/>
  <c r="E127" i="7"/>
  <c r="C127" i="7"/>
  <c r="I126" i="7"/>
  <c r="H126" i="7"/>
  <c r="G126" i="7"/>
  <c r="E126" i="7"/>
  <c r="C126" i="7"/>
  <c r="I125" i="7"/>
  <c r="H125" i="7"/>
  <c r="G125" i="7"/>
  <c r="E125" i="7"/>
  <c r="C125" i="7"/>
  <c r="I124" i="7"/>
  <c r="H124" i="7"/>
  <c r="G124" i="7"/>
  <c r="E124" i="7"/>
  <c r="C124" i="7"/>
  <c r="I123" i="7"/>
  <c r="H123" i="7"/>
  <c r="G123" i="7"/>
  <c r="E123" i="7"/>
  <c r="C123" i="7"/>
  <c r="I122" i="7"/>
  <c r="H122" i="7"/>
  <c r="G122" i="7"/>
  <c r="E122" i="7"/>
  <c r="C122" i="7"/>
  <c r="I121" i="7"/>
  <c r="H121" i="7"/>
  <c r="G121" i="7"/>
  <c r="E121" i="7"/>
  <c r="C121" i="7"/>
  <c r="I120" i="7"/>
  <c r="H120" i="7"/>
  <c r="G120" i="7"/>
  <c r="E120" i="7"/>
  <c r="C120" i="7"/>
  <c r="I119" i="7"/>
  <c r="H119" i="7"/>
  <c r="G119" i="7"/>
  <c r="E119" i="7"/>
  <c r="C119" i="7"/>
  <c r="I118" i="7"/>
  <c r="H118" i="7"/>
  <c r="G118" i="7"/>
  <c r="E118" i="7"/>
  <c r="C118" i="7"/>
  <c r="I117" i="7"/>
  <c r="H117" i="7"/>
  <c r="G117" i="7"/>
  <c r="E117" i="7"/>
  <c r="C117" i="7"/>
  <c r="I116" i="7"/>
  <c r="H116" i="7"/>
  <c r="G116" i="7"/>
  <c r="E116" i="7"/>
  <c r="C116" i="7"/>
  <c r="I115" i="7"/>
  <c r="H115" i="7"/>
  <c r="G115" i="7"/>
  <c r="E115" i="7"/>
  <c r="C115" i="7"/>
  <c r="I114" i="7"/>
  <c r="H114" i="7"/>
  <c r="G114" i="7"/>
  <c r="E114" i="7"/>
  <c r="C114" i="7"/>
  <c r="I113" i="7"/>
  <c r="H113" i="7"/>
  <c r="G113" i="7"/>
  <c r="E113" i="7"/>
  <c r="C113" i="7"/>
  <c r="I112" i="7"/>
  <c r="H112" i="7"/>
  <c r="G112" i="7"/>
  <c r="E112" i="7"/>
  <c r="C112" i="7"/>
  <c r="I111" i="7"/>
  <c r="H111" i="7"/>
  <c r="G111" i="7"/>
  <c r="E111" i="7"/>
  <c r="C111" i="7"/>
  <c r="I110" i="7"/>
  <c r="H110" i="7"/>
  <c r="G110" i="7"/>
  <c r="E110" i="7"/>
  <c r="C110" i="7"/>
  <c r="I109" i="7"/>
  <c r="H109" i="7"/>
  <c r="G109" i="7"/>
  <c r="E109" i="7"/>
  <c r="C109" i="7"/>
  <c r="I108" i="7"/>
  <c r="H108" i="7"/>
  <c r="G108" i="7"/>
  <c r="E108" i="7"/>
  <c r="C108" i="7"/>
  <c r="I107" i="7"/>
  <c r="H107" i="7"/>
  <c r="G107" i="7"/>
  <c r="E107" i="7"/>
  <c r="C107" i="7"/>
  <c r="I106" i="7"/>
  <c r="H106" i="7"/>
  <c r="G106" i="7"/>
  <c r="E106" i="7"/>
  <c r="C106" i="7"/>
  <c r="I105" i="7"/>
  <c r="H105" i="7"/>
  <c r="G105" i="7"/>
  <c r="E105" i="7"/>
  <c r="C105" i="7"/>
  <c r="I104" i="7"/>
  <c r="H104" i="7"/>
  <c r="G104" i="7"/>
  <c r="E104" i="7"/>
  <c r="C104" i="7"/>
  <c r="I103" i="7"/>
  <c r="H103" i="7"/>
  <c r="G103" i="7"/>
  <c r="E103" i="7"/>
  <c r="C103" i="7"/>
  <c r="I102" i="7"/>
  <c r="H102" i="7"/>
  <c r="G102" i="7"/>
  <c r="E102" i="7"/>
  <c r="C102" i="7"/>
  <c r="I101" i="7"/>
  <c r="H101" i="7"/>
  <c r="G101" i="7"/>
  <c r="E101" i="7"/>
  <c r="C101" i="7"/>
  <c r="I100" i="7"/>
  <c r="H100" i="7"/>
  <c r="G100" i="7"/>
  <c r="E100" i="7"/>
  <c r="C100" i="7"/>
  <c r="I99" i="7"/>
  <c r="H99" i="7"/>
  <c r="G99" i="7"/>
  <c r="E99" i="7"/>
  <c r="C99" i="7"/>
  <c r="I98" i="7"/>
  <c r="H98" i="7"/>
  <c r="G98" i="7"/>
  <c r="E98" i="7"/>
  <c r="C98" i="7"/>
  <c r="I97" i="7"/>
  <c r="H97" i="7"/>
  <c r="G97" i="7"/>
  <c r="E97" i="7"/>
  <c r="C97" i="7"/>
  <c r="I96" i="7"/>
  <c r="H96" i="7"/>
  <c r="G96" i="7"/>
  <c r="E96" i="7"/>
  <c r="C96" i="7"/>
  <c r="I95" i="7"/>
  <c r="H95" i="7"/>
  <c r="G95" i="7"/>
  <c r="E95" i="7"/>
  <c r="C95" i="7"/>
  <c r="I94" i="7"/>
  <c r="H94" i="7"/>
  <c r="G94" i="7"/>
  <c r="E94" i="7"/>
  <c r="C94" i="7"/>
  <c r="I93" i="7"/>
  <c r="H93" i="7"/>
  <c r="G93" i="7"/>
  <c r="E93" i="7"/>
  <c r="C93" i="7"/>
  <c r="I92" i="7"/>
  <c r="H92" i="7"/>
  <c r="G92" i="7"/>
  <c r="E92" i="7"/>
  <c r="C92" i="7"/>
  <c r="I91" i="7"/>
  <c r="H91" i="7"/>
  <c r="G91" i="7"/>
  <c r="E91" i="7"/>
  <c r="C91" i="7"/>
  <c r="I90" i="7"/>
  <c r="H90" i="7"/>
  <c r="G90" i="7"/>
  <c r="E90" i="7"/>
  <c r="C90" i="7"/>
  <c r="I89" i="7"/>
  <c r="H89" i="7"/>
  <c r="G89" i="7"/>
  <c r="E89" i="7"/>
  <c r="C89" i="7"/>
  <c r="I88" i="7"/>
  <c r="H88" i="7"/>
  <c r="G88" i="7"/>
  <c r="E88" i="7"/>
  <c r="C88" i="7"/>
  <c r="I87" i="7"/>
  <c r="H87" i="7"/>
  <c r="G87" i="7"/>
  <c r="E87" i="7"/>
  <c r="C87" i="7"/>
  <c r="I86" i="7"/>
  <c r="H86" i="7"/>
  <c r="G86" i="7"/>
  <c r="E86" i="7"/>
  <c r="C86" i="7"/>
  <c r="I85" i="7"/>
  <c r="H85" i="7"/>
  <c r="G85" i="7"/>
  <c r="E85" i="7"/>
  <c r="C85" i="7"/>
  <c r="I84" i="7"/>
  <c r="H84" i="7"/>
  <c r="G84" i="7"/>
  <c r="E84" i="7"/>
  <c r="C84" i="7"/>
  <c r="I83" i="7"/>
  <c r="H83" i="7"/>
  <c r="G83" i="7"/>
  <c r="E83" i="7"/>
  <c r="C83" i="7"/>
  <c r="I82" i="7"/>
  <c r="H82" i="7"/>
  <c r="G82" i="7"/>
  <c r="E82" i="7"/>
  <c r="C82" i="7"/>
  <c r="I81" i="7"/>
  <c r="H81" i="7"/>
  <c r="G81" i="7"/>
  <c r="E81" i="7"/>
  <c r="C81" i="7"/>
  <c r="I80" i="7"/>
  <c r="H80" i="7"/>
  <c r="G80" i="7"/>
  <c r="E80" i="7"/>
  <c r="C80" i="7"/>
  <c r="I79" i="7"/>
  <c r="H79" i="7"/>
  <c r="G79" i="7"/>
  <c r="E79" i="7"/>
  <c r="C79" i="7"/>
  <c r="I78" i="7"/>
  <c r="H78" i="7"/>
  <c r="G78" i="7"/>
  <c r="E78" i="7"/>
  <c r="C78" i="7"/>
  <c r="I77" i="7"/>
  <c r="H77" i="7"/>
  <c r="G77" i="7"/>
  <c r="E77" i="7"/>
  <c r="C77" i="7"/>
  <c r="I76" i="7"/>
  <c r="H76" i="7"/>
  <c r="G76" i="7"/>
  <c r="E76" i="7"/>
  <c r="C76" i="7"/>
  <c r="I75" i="7"/>
  <c r="H75" i="7"/>
  <c r="G75" i="7"/>
  <c r="E75" i="7"/>
  <c r="C75" i="7"/>
  <c r="I74" i="7"/>
  <c r="H74" i="7"/>
  <c r="G74" i="7"/>
  <c r="E74" i="7"/>
  <c r="C74" i="7"/>
  <c r="I73" i="7"/>
  <c r="H73" i="7"/>
  <c r="G73" i="7"/>
  <c r="E73" i="7"/>
  <c r="C73" i="7"/>
  <c r="I72" i="7"/>
  <c r="H72" i="7"/>
  <c r="G72" i="7"/>
  <c r="E72" i="7"/>
  <c r="C72" i="7"/>
  <c r="I71" i="7"/>
  <c r="H71" i="7"/>
  <c r="G71" i="7"/>
  <c r="E71" i="7"/>
  <c r="C71" i="7"/>
  <c r="I70" i="7"/>
  <c r="H70" i="7"/>
  <c r="G70" i="7"/>
  <c r="E70" i="7"/>
  <c r="C70" i="7"/>
  <c r="I69" i="7"/>
  <c r="H69" i="7"/>
  <c r="G69" i="7"/>
  <c r="E69" i="7"/>
  <c r="C69" i="7"/>
  <c r="I68" i="7"/>
  <c r="H68" i="7"/>
  <c r="G68" i="7"/>
  <c r="E68" i="7"/>
  <c r="C68" i="7"/>
  <c r="I67" i="7"/>
  <c r="H67" i="7"/>
  <c r="G67" i="7"/>
  <c r="E67" i="7"/>
  <c r="C67" i="7"/>
  <c r="I66" i="7"/>
  <c r="H66" i="7"/>
  <c r="G66" i="7"/>
  <c r="E66" i="7"/>
  <c r="C66" i="7"/>
  <c r="I65" i="7"/>
  <c r="H65" i="7"/>
  <c r="G65" i="7"/>
  <c r="E65" i="7"/>
  <c r="C65" i="7"/>
  <c r="I64" i="7"/>
  <c r="H64" i="7"/>
  <c r="G64" i="7"/>
  <c r="E64" i="7"/>
  <c r="C64" i="7"/>
  <c r="I62" i="7"/>
  <c r="H62" i="7"/>
  <c r="G62" i="7"/>
  <c r="E62" i="7"/>
  <c r="C62" i="7"/>
  <c r="I61" i="7"/>
  <c r="H61" i="7"/>
  <c r="G61" i="7"/>
  <c r="E61" i="7"/>
  <c r="C61" i="7"/>
  <c r="I60" i="7"/>
  <c r="H60" i="7"/>
  <c r="G60" i="7"/>
  <c r="E60" i="7"/>
  <c r="C60" i="7"/>
  <c r="I59" i="7"/>
  <c r="H59" i="7"/>
  <c r="G59" i="7"/>
  <c r="E59" i="7"/>
  <c r="C59" i="7"/>
  <c r="I58" i="7"/>
  <c r="H58" i="7"/>
  <c r="G58" i="7"/>
  <c r="E58" i="7"/>
  <c r="C58" i="7"/>
  <c r="I57" i="7"/>
  <c r="H57" i="7"/>
  <c r="G57" i="7"/>
  <c r="E57" i="7"/>
  <c r="C57" i="7"/>
  <c r="I56" i="7"/>
  <c r="H56" i="7"/>
  <c r="G56" i="7"/>
  <c r="E56" i="7"/>
  <c r="C56" i="7"/>
  <c r="I55" i="7"/>
  <c r="H55" i="7"/>
  <c r="G55" i="7"/>
  <c r="E55" i="7"/>
  <c r="C55" i="7"/>
  <c r="I54" i="7"/>
  <c r="H54" i="7"/>
  <c r="G54" i="7"/>
  <c r="E54" i="7"/>
  <c r="C54" i="7"/>
  <c r="I53" i="7"/>
  <c r="H53" i="7"/>
  <c r="G53" i="7"/>
  <c r="E53" i="7"/>
  <c r="C53" i="7"/>
  <c r="I52" i="7"/>
  <c r="H52" i="7"/>
  <c r="G52" i="7"/>
  <c r="E52" i="7"/>
  <c r="C52" i="7"/>
  <c r="I51" i="7"/>
  <c r="H51" i="7"/>
  <c r="G51" i="7"/>
  <c r="E51" i="7"/>
  <c r="C51" i="7"/>
  <c r="I50" i="7"/>
  <c r="H50" i="7"/>
  <c r="G50" i="7"/>
  <c r="E50" i="7"/>
  <c r="C50" i="7"/>
  <c r="I49" i="7"/>
  <c r="H49" i="7"/>
  <c r="G49" i="7"/>
  <c r="E49" i="7"/>
  <c r="C49" i="7"/>
  <c r="I48" i="7"/>
  <c r="H48" i="7"/>
  <c r="G48" i="7"/>
  <c r="E48" i="7"/>
  <c r="C48" i="7"/>
  <c r="I47" i="7"/>
  <c r="H47" i="7"/>
  <c r="G47" i="7"/>
  <c r="E47" i="7"/>
  <c r="C47" i="7"/>
  <c r="I46" i="7"/>
  <c r="H46" i="7"/>
  <c r="G46" i="7"/>
  <c r="E46" i="7"/>
  <c r="C46" i="7"/>
  <c r="I45" i="7"/>
  <c r="H45" i="7"/>
  <c r="G45" i="7"/>
  <c r="E45" i="7"/>
  <c r="C45" i="7"/>
  <c r="I44" i="7"/>
  <c r="H44" i="7"/>
  <c r="G44" i="7"/>
  <c r="E44" i="7"/>
  <c r="C44" i="7"/>
  <c r="I43" i="7"/>
  <c r="H43" i="7"/>
  <c r="G43" i="7"/>
  <c r="E43" i="7"/>
  <c r="C43" i="7"/>
  <c r="I42" i="7"/>
  <c r="H42" i="7"/>
  <c r="G42" i="7"/>
  <c r="E42" i="7"/>
  <c r="C42" i="7"/>
  <c r="I41" i="7"/>
  <c r="H41" i="7"/>
  <c r="G41" i="7"/>
  <c r="E41" i="7"/>
  <c r="C41" i="7"/>
  <c r="I40" i="7"/>
  <c r="H40" i="7"/>
  <c r="G40" i="7"/>
  <c r="E40" i="7"/>
  <c r="C40" i="7"/>
  <c r="I39" i="7"/>
  <c r="H39" i="7"/>
  <c r="G39" i="7"/>
  <c r="E39" i="7"/>
  <c r="C39" i="7"/>
  <c r="I38" i="7"/>
  <c r="H38" i="7"/>
  <c r="G38" i="7"/>
  <c r="E38" i="7"/>
  <c r="C38" i="7"/>
  <c r="I37" i="7"/>
  <c r="H37" i="7"/>
  <c r="G37" i="7"/>
  <c r="E37" i="7"/>
  <c r="C37" i="7"/>
  <c r="I36" i="7"/>
  <c r="H36" i="7"/>
  <c r="G36" i="7"/>
  <c r="E36" i="7"/>
  <c r="C36" i="7"/>
  <c r="I35" i="7"/>
  <c r="H35" i="7"/>
  <c r="G35" i="7"/>
  <c r="E35" i="7"/>
  <c r="C35" i="7"/>
  <c r="I34" i="7"/>
  <c r="H34" i="7"/>
  <c r="G34" i="7"/>
  <c r="E34" i="7"/>
  <c r="C34" i="7"/>
  <c r="I33" i="7"/>
  <c r="H33" i="7"/>
  <c r="G33" i="7"/>
  <c r="E33" i="7"/>
  <c r="C33" i="7"/>
  <c r="I32" i="7"/>
  <c r="H32" i="7"/>
  <c r="G32" i="7"/>
  <c r="E32" i="7"/>
  <c r="C32" i="7"/>
  <c r="I31" i="7"/>
  <c r="H31" i="7"/>
  <c r="G31" i="7"/>
  <c r="E31" i="7"/>
  <c r="C31" i="7"/>
  <c r="I30" i="7"/>
  <c r="H30" i="7"/>
  <c r="G30" i="7"/>
  <c r="E30" i="7"/>
  <c r="C30" i="7"/>
  <c r="I29" i="7"/>
  <c r="H29" i="7"/>
  <c r="G29" i="7"/>
  <c r="E29" i="7"/>
  <c r="C29" i="7"/>
  <c r="I28" i="7"/>
  <c r="H28" i="7"/>
  <c r="G28" i="7"/>
  <c r="E28" i="7"/>
  <c r="C28" i="7"/>
  <c r="I27" i="7"/>
  <c r="H27" i="7"/>
  <c r="G27" i="7"/>
  <c r="E27" i="7"/>
  <c r="C27" i="7"/>
  <c r="I26" i="7"/>
  <c r="H26" i="7"/>
  <c r="G26" i="7"/>
  <c r="E26" i="7"/>
  <c r="C26" i="7"/>
  <c r="I25" i="7"/>
  <c r="H25" i="7"/>
  <c r="G25" i="7"/>
  <c r="E25" i="7"/>
  <c r="C25" i="7"/>
  <c r="I24" i="7"/>
  <c r="H24" i="7"/>
  <c r="G24" i="7"/>
  <c r="E24" i="7"/>
  <c r="C24" i="7"/>
  <c r="I23" i="7"/>
  <c r="H23" i="7"/>
  <c r="G23" i="7"/>
  <c r="E23" i="7"/>
  <c r="C23" i="7"/>
  <c r="I22" i="7"/>
  <c r="H22" i="7"/>
  <c r="G22" i="7"/>
  <c r="E22" i="7"/>
  <c r="C22" i="7"/>
  <c r="I21" i="7"/>
  <c r="H21" i="7"/>
  <c r="G21" i="7"/>
  <c r="E21" i="7"/>
  <c r="C21" i="7"/>
  <c r="I20" i="7"/>
  <c r="H20" i="7"/>
  <c r="G20" i="7"/>
  <c r="E20" i="7"/>
  <c r="C20" i="7"/>
  <c r="I19" i="7"/>
  <c r="H19" i="7"/>
  <c r="G19" i="7"/>
  <c r="E19" i="7"/>
  <c r="C19" i="7"/>
  <c r="I18" i="7"/>
  <c r="H18" i="7"/>
  <c r="G18" i="7"/>
  <c r="E18" i="7"/>
  <c r="C18" i="7"/>
  <c r="I17" i="7"/>
  <c r="H17" i="7"/>
  <c r="G17" i="7"/>
  <c r="E17" i="7"/>
  <c r="C17" i="7"/>
  <c r="I16" i="7"/>
  <c r="H16" i="7"/>
  <c r="G16" i="7"/>
  <c r="E16" i="7"/>
  <c r="C16" i="7"/>
  <c r="I15" i="7"/>
  <c r="H15" i="7"/>
  <c r="G15" i="7"/>
  <c r="E15" i="7"/>
  <c r="C15" i="7"/>
  <c r="I14" i="7"/>
  <c r="H14" i="7"/>
  <c r="G14" i="7"/>
  <c r="E14" i="7"/>
  <c r="C14" i="7"/>
  <c r="I13" i="7"/>
  <c r="H13" i="7"/>
  <c r="G13" i="7"/>
  <c r="E13" i="7"/>
  <c r="C13" i="7"/>
  <c r="I12" i="7"/>
  <c r="H12" i="7"/>
  <c r="G12" i="7"/>
  <c r="E12" i="7"/>
  <c r="C12" i="7"/>
  <c r="I11" i="7"/>
  <c r="H11" i="7"/>
  <c r="G11" i="7"/>
  <c r="E11" i="7"/>
  <c r="C11" i="7"/>
  <c r="I10" i="7"/>
  <c r="H10" i="7"/>
  <c r="G10" i="7"/>
  <c r="E10" i="7"/>
  <c r="C10" i="7"/>
  <c r="I9" i="7"/>
  <c r="H9" i="7"/>
  <c r="G9" i="7"/>
  <c r="E9" i="7"/>
  <c r="C9" i="7"/>
  <c r="I63" i="7"/>
  <c r="G63" i="7"/>
  <c r="C63" i="7"/>
  <c r="I8" i="7"/>
  <c r="H8" i="7"/>
  <c r="G8" i="7"/>
  <c r="E8" i="7"/>
  <c r="C8" i="7"/>
  <c r="I7" i="7"/>
  <c r="H7" i="7"/>
  <c r="G7" i="7"/>
  <c r="E7" i="7"/>
  <c r="C7" i="7"/>
  <c r="I6" i="7"/>
  <c r="G6" i="7"/>
  <c r="H5" i="7"/>
  <c r="G5" i="7"/>
  <c r="E5" i="7"/>
  <c r="C5" i="7"/>
  <c r="I263" i="5"/>
  <c r="H263" i="5"/>
  <c r="G263" i="5"/>
  <c r="E263" i="5"/>
  <c r="C263" i="5"/>
  <c r="I262" i="5"/>
  <c r="H262" i="5"/>
  <c r="G262" i="5"/>
  <c r="E262" i="5"/>
  <c r="C262" i="5"/>
  <c r="I261" i="5"/>
  <c r="H261" i="5"/>
  <c r="G261" i="5"/>
  <c r="E261" i="5"/>
  <c r="C261" i="5"/>
  <c r="I260" i="5"/>
  <c r="H260" i="5"/>
  <c r="G260" i="5"/>
  <c r="E260" i="5"/>
  <c r="C260" i="5"/>
  <c r="I259" i="5"/>
  <c r="H259" i="5"/>
  <c r="G259" i="5"/>
  <c r="E259" i="5"/>
  <c r="C259" i="5"/>
  <c r="I258" i="5"/>
  <c r="H258" i="5"/>
  <c r="G258" i="5"/>
  <c r="E258" i="5"/>
  <c r="C258" i="5"/>
  <c r="I257" i="5"/>
  <c r="H257" i="5"/>
  <c r="G257" i="5"/>
  <c r="E257" i="5"/>
  <c r="C257" i="5"/>
  <c r="I256" i="5"/>
  <c r="H256" i="5"/>
  <c r="G256" i="5"/>
  <c r="E256" i="5"/>
  <c r="C256" i="5"/>
  <c r="I255" i="5"/>
  <c r="H255" i="5"/>
  <c r="G255" i="5"/>
  <c r="E255" i="5"/>
  <c r="C255" i="5"/>
  <c r="I254" i="5"/>
  <c r="H254" i="5"/>
  <c r="G254" i="5"/>
  <c r="E254" i="5"/>
  <c r="C254" i="5"/>
  <c r="I253" i="5"/>
  <c r="H253" i="5"/>
  <c r="G253" i="5"/>
  <c r="E253" i="5"/>
  <c r="C253" i="5"/>
  <c r="I252" i="5"/>
  <c r="H252" i="5"/>
  <c r="G252" i="5"/>
  <c r="E252" i="5"/>
  <c r="C252" i="5"/>
  <c r="I251" i="5"/>
  <c r="H251" i="5"/>
  <c r="G251" i="5"/>
  <c r="E251" i="5"/>
  <c r="C251" i="5"/>
  <c r="I250" i="5"/>
  <c r="H250" i="5"/>
  <c r="G250" i="5"/>
  <c r="E250" i="5"/>
  <c r="C250" i="5"/>
  <c r="I249" i="5"/>
  <c r="H249" i="5"/>
  <c r="G249" i="5"/>
  <c r="E249" i="5"/>
  <c r="C249" i="5"/>
  <c r="I248" i="5"/>
  <c r="H248" i="5"/>
  <c r="G248" i="5"/>
  <c r="E248" i="5"/>
  <c r="C248" i="5"/>
  <c r="I247" i="5"/>
  <c r="H247" i="5"/>
  <c r="G247" i="5"/>
  <c r="E247" i="5"/>
  <c r="C247" i="5"/>
  <c r="I246" i="5"/>
  <c r="H246" i="5"/>
  <c r="G246" i="5"/>
  <c r="E246" i="5"/>
  <c r="C246" i="5"/>
  <c r="I245" i="5"/>
  <c r="H245" i="5"/>
  <c r="G245" i="5"/>
  <c r="E245" i="5"/>
  <c r="C245" i="5"/>
  <c r="I244" i="5"/>
  <c r="H244" i="5"/>
  <c r="G244" i="5"/>
  <c r="E244" i="5"/>
  <c r="C244" i="5"/>
  <c r="I243" i="5"/>
  <c r="H243" i="5"/>
  <c r="G243" i="5"/>
  <c r="E243" i="5"/>
  <c r="C243" i="5"/>
  <c r="I242" i="5"/>
  <c r="H242" i="5"/>
  <c r="G242" i="5"/>
  <c r="E242" i="5"/>
  <c r="C242" i="5"/>
  <c r="I241" i="5"/>
  <c r="H241" i="5"/>
  <c r="G241" i="5"/>
  <c r="E241" i="5"/>
  <c r="C241" i="5"/>
  <c r="I240" i="5"/>
  <c r="H240" i="5"/>
  <c r="G240" i="5"/>
  <c r="E240" i="5"/>
  <c r="C240" i="5"/>
  <c r="I239" i="5"/>
  <c r="H239" i="5"/>
  <c r="G239" i="5"/>
  <c r="E239" i="5"/>
  <c r="C239" i="5"/>
  <c r="I238" i="5"/>
  <c r="H238" i="5"/>
  <c r="G238" i="5"/>
  <c r="E238" i="5"/>
  <c r="C238" i="5"/>
  <c r="I237" i="5"/>
  <c r="H237" i="5"/>
  <c r="G237" i="5"/>
  <c r="E237" i="5"/>
  <c r="C237" i="5"/>
  <c r="I236" i="5"/>
  <c r="H236" i="5"/>
  <c r="G236" i="5"/>
  <c r="E236" i="5"/>
  <c r="C236" i="5"/>
  <c r="I235" i="5"/>
  <c r="H235" i="5"/>
  <c r="G235" i="5"/>
  <c r="E235" i="5"/>
  <c r="C235" i="5"/>
  <c r="I234" i="5"/>
  <c r="H234" i="5"/>
  <c r="G234" i="5"/>
  <c r="E234" i="5"/>
  <c r="C234" i="5"/>
  <c r="I233" i="5"/>
  <c r="H233" i="5"/>
  <c r="G233" i="5"/>
  <c r="E233" i="5"/>
  <c r="C233" i="5"/>
  <c r="I232" i="5"/>
  <c r="H232" i="5"/>
  <c r="G232" i="5"/>
  <c r="E232" i="5"/>
  <c r="C232" i="5"/>
  <c r="I231" i="5"/>
  <c r="H231" i="5"/>
  <c r="G231" i="5"/>
  <c r="E231" i="5"/>
  <c r="C231" i="5"/>
  <c r="I230" i="5"/>
  <c r="H230" i="5"/>
  <c r="G230" i="5"/>
  <c r="E230" i="5"/>
  <c r="C230" i="5"/>
  <c r="I229" i="5"/>
  <c r="H229" i="5"/>
  <c r="G229" i="5"/>
  <c r="E229" i="5"/>
  <c r="C229" i="5"/>
  <c r="I228" i="5"/>
  <c r="H228" i="5"/>
  <c r="G228" i="5"/>
  <c r="E228" i="5"/>
  <c r="C228" i="5"/>
  <c r="I227" i="5"/>
  <c r="H227" i="5"/>
  <c r="G227" i="5"/>
  <c r="E227" i="5"/>
  <c r="C227" i="5"/>
  <c r="I226" i="5"/>
  <c r="H226" i="5"/>
  <c r="G226" i="5"/>
  <c r="E226" i="5"/>
  <c r="C226" i="5"/>
  <c r="I225" i="5"/>
  <c r="H225" i="5"/>
  <c r="G225" i="5"/>
  <c r="E225" i="5"/>
  <c r="C225" i="5"/>
  <c r="I224" i="5"/>
  <c r="H224" i="5"/>
  <c r="G224" i="5"/>
  <c r="E224" i="5"/>
  <c r="C224" i="5"/>
  <c r="I223" i="5"/>
  <c r="H223" i="5"/>
  <c r="G223" i="5"/>
  <c r="E223" i="5"/>
  <c r="C223" i="5"/>
  <c r="I222" i="5"/>
  <c r="H222" i="5"/>
  <c r="G222" i="5"/>
  <c r="E222" i="5"/>
  <c r="C222" i="5"/>
  <c r="I221" i="5"/>
  <c r="H221" i="5"/>
  <c r="G221" i="5"/>
  <c r="E221" i="5"/>
  <c r="C221" i="5"/>
  <c r="I220" i="5"/>
  <c r="H220" i="5"/>
  <c r="G220" i="5"/>
  <c r="E220" i="5"/>
  <c r="C220" i="5"/>
  <c r="I219" i="5"/>
  <c r="H219" i="5"/>
  <c r="G219" i="5"/>
  <c r="E219" i="5"/>
  <c r="C219" i="5"/>
  <c r="I218" i="5"/>
  <c r="H218" i="5"/>
  <c r="G218" i="5"/>
  <c r="E218" i="5"/>
  <c r="C218" i="5"/>
  <c r="I217" i="5"/>
  <c r="H217" i="5"/>
  <c r="G217" i="5"/>
  <c r="E217" i="5"/>
  <c r="C217" i="5"/>
  <c r="I216" i="5"/>
  <c r="H216" i="5"/>
  <c r="G216" i="5"/>
  <c r="E216" i="5"/>
  <c r="C216" i="5"/>
  <c r="I215" i="5"/>
  <c r="H215" i="5"/>
  <c r="G215" i="5"/>
  <c r="E215" i="5"/>
  <c r="C215" i="5"/>
  <c r="I214" i="5"/>
  <c r="H214" i="5"/>
  <c r="G214" i="5"/>
  <c r="E214" i="5"/>
  <c r="C214" i="5"/>
  <c r="I213" i="5"/>
  <c r="H213" i="5"/>
  <c r="G213" i="5"/>
  <c r="E213" i="5"/>
  <c r="C213" i="5"/>
  <c r="I212" i="5"/>
  <c r="H212" i="5"/>
  <c r="G212" i="5"/>
  <c r="E212" i="5"/>
  <c r="C212" i="5"/>
  <c r="I211" i="5"/>
  <c r="H211" i="5"/>
  <c r="G211" i="5"/>
  <c r="E211" i="5"/>
  <c r="C211" i="5"/>
  <c r="I210" i="5"/>
  <c r="H210" i="5"/>
  <c r="G210" i="5"/>
  <c r="E210" i="5"/>
  <c r="C210" i="5"/>
  <c r="I209" i="5"/>
  <c r="H209" i="5"/>
  <c r="G209" i="5"/>
  <c r="E209" i="5"/>
  <c r="C209" i="5"/>
  <c r="I208" i="5"/>
  <c r="H208" i="5"/>
  <c r="G208" i="5"/>
  <c r="E208" i="5"/>
  <c r="C208" i="5"/>
  <c r="I207" i="5"/>
  <c r="H207" i="5"/>
  <c r="G207" i="5"/>
  <c r="E207" i="5"/>
  <c r="C207" i="5"/>
  <c r="I206" i="5"/>
  <c r="H206" i="5"/>
  <c r="G206" i="5"/>
  <c r="E206" i="5"/>
  <c r="C206" i="5"/>
  <c r="I205" i="5"/>
  <c r="H205" i="5"/>
  <c r="G205" i="5"/>
  <c r="E205" i="5"/>
  <c r="C205" i="5"/>
  <c r="I204" i="5"/>
  <c r="H204" i="5"/>
  <c r="G204" i="5"/>
  <c r="E204" i="5"/>
  <c r="C204" i="5"/>
  <c r="I203" i="5"/>
  <c r="H203" i="5"/>
  <c r="G203" i="5"/>
  <c r="E203" i="5"/>
  <c r="C203" i="5"/>
  <c r="I202" i="5"/>
  <c r="H202" i="5"/>
  <c r="G202" i="5"/>
  <c r="E202" i="5"/>
  <c r="C202" i="5"/>
  <c r="I201" i="5"/>
  <c r="H201" i="5"/>
  <c r="G201" i="5"/>
  <c r="E201" i="5"/>
  <c r="C201" i="5"/>
  <c r="I200" i="5"/>
  <c r="H200" i="5"/>
  <c r="G200" i="5"/>
  <c r="E200" i="5"/>
  <c r="C200" i="5"/>
  <c r="I199" i="5"/>
  <c r="H199" i="5"/>
  <c r="G199" i="5"/>
  <c r="E199" i="5"/>
  <c r="C199" i="5"/>
  <c r="I198" i="5"/>
  <c r="H198" i="5"/>
  <c r="G198" i="5"/>
  <c r="E198" i="5"/>
  <c r="C198" i="5"/>
  <c r="I197" i="5"/>
  <c r="H197" i="5"/>
  <c r="G197" i="5"/>
  <c r="E197" i="5"/>
  <c r="C197" i="5"/>
  <c r="I196" i="5"/>
  <c r="H196" i="5"/>
  <c r="G196" i="5"/>
  <c r="E196" i="5"/>
  <c r="C196" i="5"/>
  <c r="I195" i="5"/>
  <c r="H195" i="5"/>
  <c r="G195" i="5"/>
  <c r="E195" i="5"/>
  <c r="C195" i="5"/>
  <c r="I194" i="5"/>
  <c r="H194" i="5"/>
  <c r="G194" i="5"/>
  <c r="E194" i="5"/>
  <c r="C194" i="5"/>
  <c r="I193" i="5"/>
  <c r="H193" i="5"/>
  <c r="G193" i="5"/>
  <c r="E193" i="5"/>
  <c r="C193" i="5"/>
  <c r="I192" i="5"/>
  <c r="H192" i="5"/>
  <c r="G192" i="5"/>
  <c r="E192" i="5"/>
  <c r="C192" i="5"/>
  <c r="I191" i="5"/>
  <c r="H191" i="5"/>
  <c r="G191" i="5"/>
  <c r="E191" i="5"/>
  <c r="C191" i="5"/>
  <c r="I190" i="5"/>
  <c r="H190" i="5"/>
  <c r="G190" i="5"/>
  <c r="E190" i="5"/>
  <c r="C190" i="5"/>
  <c r="I189" i="5"/>
  <c r="H189" i="5"/>
  <c r="G189" i="5"/>
  <c r="E189" i="5"/>
  <c r="C189" i="5"/>
  <c r="I188" i="5"/>
  <c r="H188" i="5"/>
  <c r="G188" i="5"/>
  <c r="E188" i="5"/>
  <c r="C188" i="5"/>
  <c r="I187" i="5"/>
  <c r="H187" i="5"/>
  <c r="G187" i="5"/>
  <c r="E187" i="5"/>
  <c r="C187" i="5"/>
  <c r="I186" i="5"/>
  <c r="H186" i="5"/>
  <c r="G186" i="5"/>
  <c r="E186" i="5"/>
  <c r="C186" i="5"/>
  <c r="I185" i="5"/>
  <c r="H185" i="5"/>
  <c r="G185" i="5"/>
  <c r="E185" i="5"/>
  <c r="C185" i="5"/>
  <c r="I184" i="5"/>
  <c r="H184" i="5"/>
  <c r="G184" i="5"/>
  <c r="E184" i="5"/>
  <c r="C184" i="5"/>
  <c r="I183" i="5"/>
  <c r="H183" i="5"/>
  <c r="G183" i="5"/>
  <c r="E183" i="5"/>
  <c r="C183" i="5"/>
  <c r="I182" i="5"/>
  <c r="H182" i="5"/>
  <c r="G182" i="5"/>
  <c r="E182" i="5"/>
  <c r="C182" i="5"/>
  <c r="I181" i="5"/>
  <c r="H181" i="5"/>
  <c r="G181" i="5"/>
  <c r="E181" i="5"/>
  <c r="C181" i="5"/>
  <c r="I180" i="5"/>
  <c r="H180" i="5"/>
  <c r="G180" i="5"/>
  <c r="E180" i="5"/>
  <c r="C180" i="5"/>
  <c r="I179" i="5"/>
  <c r="H179" i="5"/>
  <c r="G179" i="5"/>
  <c r="E179" i="5"/>
  <c r="C179" i="5"/>
  <c r="I178" i="5"/>
  <c r="H178" i="5"/>
  <c r="G178" i="5"/>
  <c r="E178" i="5"/>
  <c r="C178" i="5"/>
  <c r="I177" i="5"/>
  <c r="H177" i="5"/>
  <c r="G177" i="5"/>
  <c r="E177" i="5"/>
  <c r="C177" i="5"/>
  <c r="I176" i="5"/>
  <c r="H176" i="5"/>
  <c r="G176" i="5"/>
  <c r="E176" i="5"/>
  <c r="C176" i="5"/>
  <c r="I175" i="5"/>
  <c r="H175" i="5"/>
  <c r="G175" i="5"/>
  <c r="E175" i="5"/>
  <c r="C175" i="5"/>
  <c r="I174" i="5"/>
  <c r="H174" i="5"/>
  <c r="G174" i="5"/>
  <c r="E174" i="5"/>
  <c r="C174" i="5"/>
  <c r="I173" i="5"/>
  <c r="H173" i="5"/>
  <c r="G173" i="5"/>
  <c r="E173" i="5"/>
  <c r="C173" i="5"/>
  <c r="I172" i="5"/>
  <c r="H172" i="5"/>
  <c r="G172" i="5"/>
  <c r="E172" i="5"/>
  <c r="C172" i="5"/>
  <c r="I171" i="5"/>
  <c r="H171" i="5"/>
  <c r="G171" i="5"/>
  <c r="E171" i="5"/>
  <c r="C171" i="5"/>
  <c r="I170" i="5"/>
  <c r="H170" i="5"/>
  <c r="G170" i="5"/>
  <c r="E170" i="5"/>
  <c r="C170" i="5"/>
  <c r="I169" i="5"/>
  <c r="H169" i="5"/>
  <c r="G169" i="5"/>
  <c r="E169" i="5"/>
  <c r="C169" i="5"/>
  <c r="I168" i="5"/>
  <c r="H168" i="5"/>
  <c r="G168" i="5"/>
  <c r="E168" i="5"/>
  <c r="C168" i="5"/>
  <c r="I167" i="5"/>
  <c r="H167" i="5"/>
  <c r="G167" i="5"/>
  <c r="E167" i="5"/>
  <c r="C167" i="5"/>
  <c r="I166" i="5"/>
  <c r="H166" i="5"/>
  <c r="G166" i="5"/>
  <c r="E166" i="5"/>
  <c r="C166" i="5"/>
  <c r="I165" i="5"/>
  <c r="H165" i="5"/>
  <c r="G165" i="5"/>
  <c r="E165" i="5"/>
  <c r="C165" i="5"/>
  <c r="I164" i="5"/>
  <c r="H164" i="5"/>
  <c r="G164" i="5"/>
  <c r="E164" i="5"/>
  <c r="C164" i="5"/>
  <c r="I163" i="5"/>
  <c r="H163" i="5"/>
  <c r="G163" i="5"/>
  <c r="E163" i="5"/>
  <c r="C163" i="5"/>
  <c r="I162" i="5"/>
  <c r="H162" i="5"/>
  <c r="G162" i="5"/>
  <c r="E162" i="5"/>
  <c r="C162" i="5"/>
  <c r="I161" i="5"/>
  <c r="H161" i="5"/>
  <c r="G161" i="5"/>
  <c r="E161" i="5"/>
  <c r="C161" i="5"/>
  <c r="I160" i="5"/>
  <c r="H160" i="5"/>
  <c r="G160" i="5"/>
  <c r="E160" i="5"/>
  <c r="C160" i="5"/>
  <c r="I159" i="5"/>
  <c r="H159" i="5"/>
  <c r="G159" i="5"/>
  <c r="E159" i="5"/>
  <c r="C159" i="5"/>
  <c r="I158" i="5"/>
  <c r="H158" i="5"/>
  <c r="G158" i="5"/>
  <c r="E158" i="5"/>
  <c r="C158" i="5"/>
  <c r="I157" i="5"/>
  <c r="H157" i="5"/>
  <c r="G157" i="5"/>
  <c r="E157" i="5"/>
  <c r="C157" i="5"/>
  <c r="I156" i="5"/>
  <c r="H156" i="5"/>
  <c r="G156" i="5"/>
  <c r="E156" i="5"/>
  <c r="C156" i="5"/>
  <c r="I155" i="5"/>
  <c r="H155" i="5"/>
  <c r="G155" i="5"/>
  <c r="E155" i="5"/>
  <c r="C155" i="5"/>
  <c r="I154" i="5"/>
  <c r="H154" i="5"/>
  <c r="G154" i="5"/>
  <c r="E154" i="5"/>
  <c r="C154" i="5"/>
  <c r="I153" i="5"/>
  <c r="H153" i="5"/>
  <c r="G153" i="5"/>
  <c r="E153" i="5"/>
  <c r="C153" i="5"/>
  <c r="I152" i="5"/>
  <c r="H152" i="5"/>
  <c r="G152" i="5"/>
  <c r="E152" i="5"/>
  <c r="C152" i="5"/>
  <c r="I151" i="5"/>
  <c r="H151" i="5"/>
  <c r="G151" i="5"/>
  <c r="E151" i="5"/>
  <c r="C151" i="5"/>
  <c r="I150" i="5"/>
  <c r="H150" i="5"/>
  <c r="G150" i="5"/>
  <c r="E150" i="5"/>
  <c r="C150" i="5"/>
  <c r="I149" i="5"/>
  <c r="H149" i="5"/>
  <c r="G149" i="5"/>
  <c r="E149" i="5"/>
  <c r="C149" i="5"/>
  <c r="I148" i="5"/>
  <c r="H148" i="5"/>
  <c r="G148" i="5"/>
  <c r="E148" i="5"/>
  <c r="C148" i="5"/>
  <c r="I147" i="5"/>
  <c r="H147" i="5"/>
  <c r="G147" i="5"/>
  <c r="E147" i="5"/>
  <c r="C147" i="5"/>
  <c r="I146" i="5"/>
  <c r="H146" i="5"/>
  <c r="G146" i="5"/>
  <c r="E146" i="5"/>
  <c r="C146" i="5"/>
  <c r="I145" i="5"/>
  <c r="H145" i="5"/>
  <c r="G145" i="5"/>
  <c r="E145" i="5"/>
  <c r="C145" i="5"/>
  <c r="I144" i="5"/>
  <c r="H144" i="5"/>
  <c r="G144" i="5"/>
  <c r="E144" i="5"/>
  <c r="C144" i="5"/>
  <c r="I143" i="5"/>
  <c r="H143" i="5"/>
  <c r="G143" i="5"/>
  <c r="E143" i="5"/>
  <c r="C143" i="5"/>
  <c r="I142" i="5"/>
  <c r="H142" i="5"/>
  <c r="G142" i="5"/>
  <c r="E142" i="5"/>
  <c r="C142" i="5"/>
  <c r="I141" i="5"/>
  <c r="H141" i="5"/>
  <c r="G141" i="5"/>
  <c r="E141" i="5"/>
  <c r="C141" i="5"/>
  <c r="I140" i="5"/>
  <c r="H140" i="5"/>
  <c r="G140" i="5"/>
  <c r="E140" i="5"/>
  <c r="C140" i="5"/>
  <c r="I139" i="5"/>
  <c r="H139" i="5"/>
  <c r="G139" i="5"/>
  <c r="E139" i="5"/>
  <c r="C139" i="5"/>
  <c r="I138" i="5"/>
  <c r="H138" i="5"/>
  <c r="G138" i="5"/>
  <c r="E138" i="5"/>
  <c r="C138" i="5"/>
  <c r="I137" i="5"/>
  <c r="H137" i="5"/>
  <c r="G137" i="5"/>
  <c r="E137" i="5"/>
  <c r="C137" i="5"/>
  <c r="I136" i="5"/>
  <c r="H136" i="5"/>
  <c r="G136" i="5"/>
  <c r="E136" i="5"/>
  <c r="C136" i="5"/>
  <c r="I135" i="5"/>
  <c r="H135" i="5"/>
  <c r="G135" i="5"/>
  <c r="E135" i="5"/>
  <c r="C135" i="5"/>
  <c r="I134" i="5"/>
  <c r="H134" i="5"/>
  <c r="G134" i="5"/>
  <c r="E134" i="5"/>
  <c r="C134" i="5"/>
  <c r="I133" i="5"/>
  <c r="H133" i="5"/>
  <c r="G133" i="5"/>
  <c r="E133" i="5"/>
  <c r="C133" i="5"/>
  <c r="I132" i="5"/>
  <c r="H132" i="5"/>
  <c r="G132" i="5"/>
  <c r="E132" i="5"/>
  <c r="C132" i="5"/>
  <c r="I131" i="5"/>
  <c r="H131" i="5"/>
  <c r="G131" i="5"/>
  <c r="E131" i="5"/>
  <c r="C131" i="5"/>
  <c r="I130" i="5"/>
  <c r="H130" i="5"/>
  <c r="G130" i="5"/>
  <c r="E130" i="5"/>
  <c r="C130" i="5"/>
  <c r="I129" i="5"/>
  <c r="H129" i="5"/>
  <c r="G129" i="5"/>
  <c r="E129" i="5"/>
  <c r="C129" i="5"/>
  <c r="I128" i="5"/>
  <c r="H128" i="5"/>
  <c r="G128" i="5"/>
  <c r="E128" i="5"/>
  <c r="C128" i="5"/>
  <c r="I127" i="5"/>
  <c r="H127" i="5"/>
  <c r="G127" i="5"/>
  <c r="E127" i="5"/>
  <c r="C127" i="5"/>
  <c r="I126" i="5"/>
  <c r="H126" i="5"/>
  <c r="G126" i="5"/>
  <c r="E126" i="5"/>
  <c r="C126" i="5"/>
  <c r="I125" i="5"/>
  <c r="H125" i="5"/>
  <c r="G125" i="5"/>
  <c r="E125" i="5"/>
  <c r="C125" i="5"/>
  <c r="I124" i="5"/>
  <c r="H124" i="5"/>
  <c r="G124" i="5"/>
  <c r="E124" i="5"/>
  <c r="C124" i="5"/>
  <c r="I123" i="5"/>
  <c r="H123" i="5"/>
  <c r="G123" i="5"/>
  <c r="E123" i="5"/>
  <c r="C123" i="5"/>
  <c r="I122" i="5"/>
  <c r="H122" i="5"/>
  <c r="G122" i="5"/>
  <c r="E122" i="5"/>
  <c r="C122" i="5"/>
  <c r="I121" i="5"/>
  <c r="H121" i="5"/>
  <c r="G121" i="5"/>
  <c r="E121" i="5"/>
  <c r="C121" i="5"/>
  <c r="I120" i="5"/>
  <c r="H120" i="5"/>
  <c r="G120" i="5"/>
  <c r="E120" i="5"/>
  <c r="C120" i="5"/>
  <c r="I119" i="5"/>
  <c r="H119" i="5"/>
  <c r="G119" i="5"/>
  <c r="E119" i="5"/>
  <c r="C119" i="5"/>
  <c r="I118" i="5"/>
  <c r="H118" i="5"/>
  <c r="G118" i="5"/>
  <c r="E118" i="5"/>
  <c r="C118" i="5"/>
  <c r="I117" i="5"/>
  <c r="H117" i="5"/>
  <c r="G117" i="5"/>
  <c r="E117" i="5"/>
  <c r="C117" i="5"/>
  <c r="I116" i="5"/>
  <c r="H116" i="5"/>
  <c r="G116" i="5"/>
  <c r="E116" i="5"/>
  <c r="C116" i="5"/>
  <c r="I115" i="5"/>
  <c r="H115" i="5"/>
  <c r="G115" i="5"/>
  <c r="E115" i="5"/>
  <c r="C115" i="5"/>
  <c r="I114" i="5"/>
  <c r="H114" i="5"/>
  <c r="G114" i="5"/>
  <c r="E114" i="5"/>
  <c r="C114" i="5"/>
  <c r="I113" i="5"/>
  <c r="H113" i="5"/>
  <c r="G113" i="5"/>
  <c r="E113" i="5"/>
  <c r="C113" i="5"/>
  <c r="I112" i="5"/>
  <c r="H112" i="5"/>
  <c r="G112" i="5"/>
  <c r="E112" i="5"/>
  <c r="C112" i="5"/>
  <c r="I111" i="5"/>
  <c r="H111" i="5"/>
  <c r="G111" i="5"/>
  <c r="E111" i="5"/>
  <c r="C111" i="5"/>
  <c r="I110" i="5"/>
  <c r="H110" i="5"/>
  <c r="G110" i="5"/>
  <c r="E110" i="5"/>
  <c r="C110" i="5"/>
  <c r="I109" i="5"/>
  <c r="H109" i="5"/>
  <c r="G109" i="5"/>
  <c r="E109" i="5"/>
  <c r="C109" i="5"/>
  <c r="I108" i="5"/>
  <c r="H108" i="5"/>
  <c r="G108" i="5"/>
  <c r="E108" i="5"/>
  <c r="C108" i="5"/>
  <c r="I107" i="5"/>
  <c r="H107" i="5"/>
  <c r="G107" i="5"/>
  <c r="E107" i="5"/>
  <c r="C107" i="5"/>
  <c r="I106" i="5"/>
  <c r="H106" i="5"/>
  <c r="G106" i="5"/>
  <c r="E106" i="5"/>
  <c r="C106" i="5"/>
  <c r="I105" i="5"/>
  <c r="H105" i="5"/>
  <c r="G105" i="5"/>
  <c r="E105" i="5"/>
  <c r="C105" i="5"/>
  <c r="I104" i="5"/>
  <c r="H104" i="5"/>
  <c r="G104" i="5"/>
  <c r="E104" i="5"/>
  <c r="C104" i="5"/>
  <c r="I103" i="5"/>
  <c r="H103" i="5"/>
  <c r="G103" i="5"/>
  <c r="E103" i="5"/>
  <c r="C103" i="5"/>
  <c r="I102" i="5"/>
  <c r="H102" i="5"/>
  <c r="G102" i="5"/>
  <c r="E102" i="5"/>
  <c r="C102" i="5"/>
  <c r="I101" i="5"/>
  <c r="H101" i="5"/>
  <c r="G101" i="5"/>
  <c r="E101" i="5"/>
  <c r="C101" i="5"/>
  <c r="I100" i="5"/>
  <c r="H100" i="5"/>
  <c r="G100" i="5"/>
  <c r="E100" i="5"/>
  <c r="C100" i="5"/>
  <c r="I99" i="5"/>
  <c r="H99" i="5"/>
  <c r="G99" i="5"/>
  <c r="E99" i="5"/>
  <c r="C99" i="5"/>
  <c r="I98" i="5"/>
  <c r="H98" i="5"/>
  <c r="G98" i="5"/>
  <c r="E98" i="5"/>
  <c r="C98" i="5"/>
  <c r="I97" i="5"/>
  <c r="H97" i="5"/>
  <c r="G97" i="5"/>
  <c r="E97" i="5"/>
  <c r="C97" i="5"/>
  <c r="I96" i="5"/>
  <c r="H96" i="5"/>
  <c r="G96" i="5"/>
  <c r="E96" i="5"/>
  <c r="C96" i="5"/>
  <c r="I95" i="5"/>
  <c r="H95" i="5"/>
  <c r="G95" i="5"/>
  <c r="E95" i="5"/>
  <c r="C95" i="5"/>
  <c r="I94" i="5"/>
  <c r="H94" i="5"/>
  <c r="G94" i="5"/>
  <c r="E94" i="5"/>
  <c r="C94" i="5"/>
  <c r="I93" i="5"/>
  <c r="H93" i="5"/>
  <c r="G93" i="5"/>
  <c r="E93" i="5"/>
  <c r="C93" i="5"/>
  <c r="I92" i="5"/>
  <c r="H92" i="5"/>
  <c r="G92" i="5"/>
  <c r="E92" i="5"/>
  <c r="C92" i="5"/>
  <c r="I91" i="5"/>
  <c r="H91" i="5"/>
  <c r="G91" i="5"/>
  <c r="E91" i="5"/>
  <c r="C91" i="5"/>
  <c r="I90" i="5"/>
  <c r="H90" i="5"/>
  <c r="G90" i="5"/>
  <c r="E90" i="5"/>
  <c r="C90" i="5"/>
  <c r="I89" i="5"/>
  <c r="H89" i="5"/>
  <c r="G89" i="5"/>
  <c r="E89" i="5"/>
  <c r="C89" i="5"/>
  <c r="I88" i="5"/>
  <c r="H88" i="5"/>
  <c r="G88" i="5"/>
  <c r="E88" i="5"/>
  <c r="C88" i="5"/>
  <c r="I87" i="5"/>
  <c r="H87" i="5"/>
  <c r="G87" i="5"/>
  <c r="E87" i="5"/>
  <c r="C87" i="5"/>
  <c r="I86" i="5"/>
  <c r="H86" i="5"/>
  <c r="G86" i="5"/>
  <c r="E86" i="5"/>
  <c r="C86" i="5"/>
  <c r="I85" i="5"/>
  <c r="H85" i="5"/>
  <c r="G85" i="5"/>
  <c r="E85" i="5"/>
  <c r="C85" i="5"/>
  <c r="I84" i="5"/>
  <c r="H84" i="5"/>
  <c r="G84" i="5"/>
  <c r="E84" i="5"/>
  <c r="C84" i="5"/>
  <c r="I83" i="5"/>
  <c r="H83" i="5"/>
  <c r="G83" i="5"/>
  <c r="E83" i="5"/>
  <c r="C83" i="5"/>
  <c r="I82" i="5"/>
  <c r="H82" i="5"/>
  <c r="G82" i="5"/>
  <c r="E82" i="5"/>
  <c r="C82" i="5"/>
  <c r="I81" i="5"/>
  <c r="H81" i="5"/>
  <c r="G81" i="5"/>
  <c r="E81" i="5"/>
  <c r="C81" i="5"/>
  <c r="I80" i="5"/>
  <c r="H80" i="5"/>
  <c r="G80" i="5"/>
  <c r="E80" i="5"/>
  <c r="C80" i="5"/>
  <c r="I79" i="5"/>
  <c r="H79" i="5"/>
  <c r="G79" i="5"/>
  <c r="E79" i="5"/>
  <c r="C79" i="5"/>
  <c r="I78" i="5"/>
  <c r="H78" i="5"/>
  <c r="G78" i="5"/>
  <c r="E78" i="5"/>
  <c r="C78" i="5"/>
  <c r="I77" i="5"/>
  <c r="H77" i="5"/>
  <c r="G77" i="5"/>
  <c r="E77" i="5"/>
  <c r="C77" i="5"/>
  <c r="I76" i="5"/>
  <c r="H76" i="5"/>
  <c r="G76" i="5"/>
  <c r="E76" i="5"/>
  <c r="C76" i="5"/>
  <c r="I75" i="5"/>
  <c r="H75" i="5"/>
  <c r="G75" i="5"/>
  <c r="E75" i="5"/>
  <c r="C75" i="5"/>
  <c r="I74" i="5"/>
  <c r="H74" i="5"/>
  <c r="G74" i="5"/>
  <c r="E74" i="5"/>
  <c r="C74" i="5"/>
  <c r="I73" i="5"/>
  <c r="H73" i="5"/>
  <c r="G73" i="5"/>
  <c r="E73" i="5"/>
  <c r="C73" i="5"/>
  <c r="I72" i="5"/>
  <c r="H72" i="5"/>
  <c r="G72" i="5"/>
  <c r="E72" i="5"/>
  <c r="C72" i="5"/>
  <c r="I71" i="5"/>
  <c r="H71" i="5"/>
  <c r="G71" i="5"/>
  <c r="E71" i="5"/>
  <c r="C71" i="5"/>
  <c r="I70" i="5"/>
  <c r="H70" i="5"/>
  <c r="G70" i="5"/>
  <c r="E70" i="5"/>
  <c r="C70" i="5"/>
  <c r="I69" i="5"/>
  <c r="H69" i="5"/>
  <c r="G69" i="5"/>
  <c r="E69" i="5"/>
  <c r="C69" i="5"/>
  <c r="I68" i="5"/>
  <c r="H68" i="5"/>
  <c r="G68" i="5"/>
  <c r="E68" i="5"/>
  <c r="C68" i="5"/>
  <c r="I67" i="5"/>
  <c r="H67" i="5"/>
  <c r="G67" i="5"/>
  <c r="E67" i="5"/>
  <c r="C67" i="5"/>
  <c r="I66" i="5"/>
  <c r="H66" i="5"/>
  <c r="G66" i="5"/>
  <c r="E66" i="5"/>
  <c r="C66" i="5"/>
  <c r="I65" i="5"/>
  <c r="H65" i="5"/>
  <c r="G65" i="5"/>
  <c r="E65" i="5"/>
  <c r="C65" i="5"/>
  <c r="I64" i="5"/>
  <c r="H64" i="5"/>
  <c r="G64" i="5"/>
  <c r="E64" i="5"/>
  <c r="C64" i="5"/>
  <c r="I63" i="5"/>
  <c r="H63" i="5"/>
  <c r="G63" i="5"/>
  <c r="E63" i="5"/>
  <c r="C63" i="5"/>
  <c r="I62" i="5"/>
  <c r="H62" i="5"/>
  <c r="G62" i="5"/>
  <c r="E62" i="5"/>
  <c r="C62" i="5"/>
  <c r="I61" i="5"/>
  <c r="H61" i="5"/>
  <c r="G61" i="5"/>
  <c r="E61" i="5"/>
  <c r="C61" i="5"/>
  <c r="I60" i="5"/>
  <c r="H60" i="5"/>
  <c r="G60" i="5"/>
  <c r="E60" i="5"/>
  <c r="C60" i="5"/>
  <c r="I59" i="5"/>
  <c r="H59" i="5"/>
  <c r="G59" i="5"/>
  <c r="E59" i="5"/>
  <c r="C59" i="5"/>
  <c r="I58" i="5"/>
  <c r="H58" i="5"/>
  <c r="G58" i="5"/>
  <c r="E58" i="5"/>
  <c r="C58" i="5"/>
  <c r="I57" i="5"/>
  <c r="H57" i="5"/>
  <c r="G57" i="5"/>
  <c r="E57" i="5"/>
  <c r="C57" i="5"/>
  <c r="I56" i="5"/>
  <c r="H56" i="5"/>
  <c r="G56" i="5"/>
  <c r="E56" i="5"/>
  <c r="C56" i="5"/>
  <c r="I55" i="5"/>
  <c r="H55" i="5"/>
  <c r="G55" i="5"/>
  <c r="E55" i="5"/>
  <c r="C55" i="5"/>
  <c r="I54" i="5"/>
  <c r="H54" i="5"/>
  <c r="G54" i="5"/>
  <c r="E54" i="5"/>
  <c r="C54" i="5"/>
  <c r="I53" i="5"/>
  <c r="H53" i="5"/>
  <c r="G53" i="5"/>
  <c r="E53" i="5"/>
  <c r="C53" i="5"/>
  <c r="I52" i="5"/>
  <c r="H52" i="5"/>
  <c r="G52" i="5"/>
  <c r="E52" i="5"/>
  <c r="C52" i="5"/>
  <c r="I51" i="5"/>
  <c r="H51" i="5"/>
  <c r="G51" i="5"/>
  <c r="E51" i="5"/>
  <c r="C51" i="5"/>
  <c r="I50" i="5"/>
  <c r="H50" i="5"/>
  <c r="G50" i="5"/>
  <c r="E50" i="5"/>
  <c r="C50" i="5"/>
  <c r="I49" i="5"/>
  <c r="H49" i="5"/>
  <c r="G49" i="5"/>
  <c r="E49" i="5"/>
  <c r="C49" i="5"/>
  <c r="I48" i="5"/>
  <c r="H48" i="5"/>
  <c r="G48" i="5"/>
  <c r="E48" i="5"/>
  <c r="C48" i="5"/>
  <c r="I47" i="5"/>
  <c r="H47" i="5"/>
  <c r="G47" i="5"/>
  <c r="E47" i="5"/>
  <c r="C47" i="5"/>
  <c r="I46" i="5"/>
  <c r="H46" i="5"/>
  <c r="G46" i="5"/>
  <c r="E46" i="5"/>
  <c r="C46" i="5"/>
  <c r="I45" i="5"/>
  <c r="H45" i="5"/>
  <c r="G45" i="5"/>
  <c r="E45" i="5"/>
  <c r="C45" i="5"/>
  <c r="I44" i="5"/>
  <c r="H44" i="5"/>
  <c r="G44" i="5"/>
  <c r="E44" i="5"/>
  <c r="C44" i="5"/>
  <c r="I43" i="5"/>
  <c r="H43" i="5"/>
  <c r="G43" i="5"/>
  <c r="E43" i="5"/>
  <c r="C43" i="5"/>
  <c r="I42" i="5"/>
  <c r="H42" i="5"/>
  <c r="G42" i="5"/>
  <c r="E42" i="5"/>
  <c r="C42" i="5"/>
  <c r="I41" i="5"/>
  <c r="H41" i="5"/>
  <c r="G41" i="5"/>
  <c r="E41" i="5"/>
  <c r="C41" i="5"/>
  <c r="I40" i="5"/>
  <c r="H40" i="5"/>
  <c r="G40" i="5"/>
  <c r="E40" i="5"/>
  <c r="C40" i="5"/>
  <c r="I39" i="5"/>
  <c r="H39" i="5"/>
  <c r="G39" i="5"/>
  <c r="E39" i="5"/>
  <c r="C39" i="5"/>
  <c r="I38" i="5"/>
  <c r="H38" i="5"/>
  <c r="G38" i="5"/>
  <c r="E38" i="5"/>
  <c r="C38" i="5"/>
  <c r="I37" i="5"/>
  <c r="H37" i="5"/>
  <c r="G37" i="5"/>
  <c r="E37" i="5"/>
  <c r="C37" i="5"/>
  <c r="I36" i="5"/>
  <c r="H36" i="5"/>
  <c r="G36" i="5"/>
  <c r="E36" i="5"/>
  <c r="C36" i="5"/>
  <c r="I35" i="5"/>
  <c r="H35" i="5"/>
  <c r="G35" i="5"/>
  <c r="E35" i="5"/>
  <c r="C35" i="5"/>
  <c r="I34" i="5"/>
  <c r="H34" i="5"/>
  <c r="G34" i="5"/>
  <c r="E34" i="5"/>
  <c r="C34" i="5"/>
  <c r="I33" i="5"/>
  <c r="H33" i="5"/>
  <c r="G33" i="5"/>
  <c r="E33" i="5"/>
  <c r="C33" i="5"/>
  <c r="I32" i="5"/>
  <c r="H32" i="5"/>
  <c r="G32" i="5"/>
  <c r="E32" i="5"/>
  <c r="C32" i="5"/>
  <c r="I31" i="5"/>
  <c r="H31" i="5"/>
  <c r="G31" i="5"/>
  <c r="E31" i="5"/>
  <c r="C31" i="5"/>
  <c r="I30" i="5"/>
  <c r="H30" i="5"/>
  <c r="G30" i="5"/>
  <c r="E30" i="5"/>
  <c r="C30" i="5"/>
  <c r="I29" i="5"/>
  <c r="H29" i="5"/>
  <c r="G29" i="5"/>
  <c r="E29" i="5"/>
  <c r="C29" i="5"/>
  <c r="I28" i="5"/>
  <c r="H28" i="5"/>
  <c r="G28" i="5"/>
  <c r="E28" i="5"/>
  <c r="C28" i="5"/>
  <c r="I27" i="5"/>
  <c r="H27" i="5"/>
  <c r="G27" i="5"/>
  <c r="E27" i="5"/>
  <c r="C27" i="5"/>
  <c r="I26" i="5"/>
  <c r="H26" i="5"/>
  <c r="G26" i="5"/>
  <c r="E26" i="5"/>
  <c r="C26" i="5"/>
  <c r="I25" i="5"/>
  <c r="H25" i="5"/>
  <c r="G25" i="5"/>
  <c r="E25" i="5"/>
  <c r="C25" i="5"/>
  <c r="I24" i="5"/>
  <c r="H24" i="5"/>
  <c r="G24" i="5"/>
  <c r="E24" i="5"/>
  <c r="C24" i="5"/>
  <c r="I23" i="5"/>
  <c r="H23" i="5"/>
  <c r="G23" i="5"/>
  <c r="E23" i="5"/>
  <c r="C23" i="5"/>
  <c r="G22" i="5"/>
  <c r="E22" i="5"/>
  <c r="C22" i="5"/>
  <c r="I21" i="5"/>
  <c r="H21" i="5"/>
  <c r="G21" i="5"/>
  <c r="E21" i="5"/>
  <c r="C21" i="5"/>
  <c r="I20" i="5"/>
  <c r="H20" i="5"/>
  <c r="G20" i="5"/>
  <c r="E20" i="5"/>
  <c r="C20" i="5"/>
  <c r="I19" i="5"/>
  <c r="H19" i="5"/>
  <c r="G19" i="5"/>
  <c r="E19" i="5"/>
  <c r="C19" i="5"/>
  <c r="I18" i="5"/>
  <c r="H18" i="5"/>
  <c r="G18" i="5"/>
  <c r="E18" i="5"/>
  <c r="C18" i="5"/>
  <c r="I17" i="5"/>
  <c r="H17" i="5"/>
  <c r="G17" i="5"/>
  <c r="E17" i="5"/>
  <c r="C17" i="5"/>
  <c r="I16" i="5"/>
  <c r="H16" i="5"/>
  <c r="G16" i="5"/>
  <c r="E16" i="5"/>
  <c r="C16" i="5"/>
  <c r="I15" i="5"/>
  <c r="H15" i="5"/>
  <c r="G15" i="5"/>
  <c r="E15" i="5"/>
  <c r="C15" i="5"/>
  <c r="I14" i="5"/>
  <c r="H14" i="5"/>
  <c r="G14" i="5"/>
  <c r="E14" i="5"/>
  <c r="C14" i="5"/>
  <c r="I13" i="5"/>
  <c r="H13" i="5"/>
  <c r="G13" i="5"/>
  <c r="E13" i="5"/>
  <c r="C13" i="5"/>
  <c r="I12" i="5"/>
  <c r="H12" i="5"/>
  <c r="G12" i="5"/>
  <c r="E12" i="5"/>
  <c r="C12" i="5"/>
  <c r="I11" i="5"/>
  <c r="H11" i="5"/>
  <c r="G11" i="5"/>
  <c r="E11" i="5"/>
  <c r="C11" i="5"/>
  <c r="I10" i="5"/>
  <c r="H10" i="5"/>
  <c r="G10" i="5"/>
  <c r="E10" i="5"/>
  <c r="C10" i="5"/>
  <c r="I9" i="5"/>
  <c r="H9" i="5"/>
  <c r="G9" i="5"/>
  <c r="E9" i="5"/>
  <c r="I8" i="5"/>
  <c r="H8" i="5"/>
  <c r="G8" i="5"/>
  <c r="E8" i="5"/>
  <c r="C8" i="5"/>
  <c r="I7" i="5"/>
  <c r="H7" i="5"/>
  <c r="G7" i="5"/>
  <c r="E7" i="5"/>
  <c r="I263" i="4"/>
  <c r="H263" i="4"/>
  <c r="I262" i="4"/>
  <c r="H262" i="4"/>
  <c r="C262" i="4"/>
  <c r="I261" i="4"/>
  <c r="H261" i="4"/>
  <c r="C261" i="4"/>
  <c r="I260" i="4"/>
  <c r="H260" i="4"/>
  <c r="C260" i="4"/>
  <c r="I259" i="4"/>
  <c r="H259" i="4"/>
  <c r="C259" i="4"/>
  <c r="I258" i="4"/>
  <c r="H258" i="4"/>
  <c r="C258" i="4"/>
  <c r="I257" i="4"/>
  <c r="H257" i="4"/>
  <c r="C257" i="4"/>
  <c r="I256" i="4"/>
  <c r="H256" i="4"/>
  <c r="C256" i="4"/>
  <c r="I255" i="4"/>
  <c r="H255" i="4"/>
  <c r="C255" i="4"/>
  <c r="I254" i="4"/>
  <c r="H254" i="4"/>
  <c r="C254" i="4"/>
  <c r="I253" i="4"/>
  <c r="H253" i="4"/>
  <c r="C253" i="4"/>
  <c r="I252" i="4"/>
  <c r="H252" i="4"/>
  <c r="C252" i="4"/>
  <c r="I251" i="4"/>
  <c r="H251" i="4"/>
  <c r="C251" i="4"/>
  <c r="I250" i="4"/>
  <c r="H250" i="4"/>
  <c r="C250" i="4"/>
  <c r="I249" i="4"/>
  <c r="H249" i="4"/>
  <c r="C249" i="4"/>
  <c r="I248" i="4"/>
  <c r="H248" i="4"/>
  <c r="C248" i="4"/>
  <c r="I247" i="4"/>
  <c r="H247" i="4"/>
  <c r="C247" i="4"/>
  <c r="I246" i="4"/>
  <c r="H246" i="4"/>
  <c r="C246" i="4"/>
  <c r="I245" i="4"/>
  <c r="H245" i="4"/>
  <c r="C245" i="4"/>
  <c r="I244" i="4"/>
  <c r="H244" i="4"/>
  <c r="C244" i="4"/>
  <c r="I243" i="4"/>
  <c r="H243" i="4"/>
  <c r="C243" i="4"/>
  <c r="I242" i="4"/>
  <c r="H242" i="4"/>
  <c r="C242" i="4"/>
  <c r="I241" i="4"/>
  <c r="H241" i="4"/>
  <c r="C241" i="4"/>
  <c r="I240" i="4"/>
  <c r="H240" i="4"/>
  <c r="C240" i="4"/>
  <c r="I239" i="4"/>
  <c r="H239" i="4"/>
  <c r="C239" i="4"/>
  <c r="I238" i="4"/>
  <c r="H238" i="4"/>
  <c r="C238" i="4"/>
  <c r="I237" i="4"/>
  <c r="H237" i="4"/>
  <c r="C237" i="4"/>
  <c r="I236" i="4"/>
  <c r="H236" i="4"/>
  <c r="C236" i="4"/>
  <c r="I235" i="4"/>
  <c r="H235" i="4"/>
  <c r="C235" i="4"/>
  <c r="I234" i="4"/>
  <c r="H234" i="4"/>
  <c r="C234" i="4"/>
  <c r="I233" i="4"/>
  <c r="H233" i="4"/>
  <c r="C233" i="4"/>
  <c r="I232" i="4"/>
  <c r="H232" i="4"/>
  <c r="C232" i="4"/>
  <c r="I231" i="4"/>
  <c r="H231" i="4"/>
  <c r="C231" i="4"/>
  <c r="I230" i="4"/>
  <c r="H230" i="4"/>
  <c r="C230" i="4"/>
  <c r="I229" i="4"/>
  <c r="H229" i="4"/>
  <c r="C229" i="4"/>
  <c r="I228" i="4"/>
  <c r="H228" i="4"/>
  <c r="C228" i="4"/>
  <c r="I227" i="4"/>
  <c r="H227" i="4"/>
  <c r="C227" i="4"/>
  <c r="I226" i="4"/>
  <c r="H226" i="4"/>
  <c r="C226" i="4"/>
  <c r="I225" i="4"/>
  <c r="H225" i="4"/>
  <c r="C225" i="4"/>
  <c r="I224" i="4"/>
  <c r="H224" i="4"/>
  <c r="C224" i="4"/>
  <c r="I223" i="4"/>
  <c r="H223" i="4"/>
  <c r="C223" i="4"/>
  <c r="I222" i="4"/>
  <c r="H222" i="4"/>
  <c r="C222" i="4"/>
  <c r="I221" i="4"/>
  <c r="H221" i="4"/>
  <c r="C221" i="4"/>
  <c r="I220" i="4"/>
  <c r="H220" i="4"/>
  <c r="C220" i="4"/>
  <c r="I219" i="4"/>
  <c r="H219" i="4"/>
  <c r="C219" i="4"/>
  <c r="I218" i="4"/>
  <c r="H218" i="4"/>
  <c r="C218" i="4"/>
  <c r="I217" i="4"/>
  <c r="H217" i="4"/>
  <c r="C217" i="4"/>
  <c r="I216" i="4"/>
  <c r="H216" i="4"/>
  <c r="C216" i="4"/>
  <c r="I215" i="4"/>
  <c r="H215" i="4"/>
  <c r="C215" i="4"/>
  <c r="I214" i="4"/>
  <c r="H214" i="4"/>
  <c r="C214" i="4"/>
  <c r="I213" i="4"/>
  <c r="H213" i="4"/>
  <c r="C213" i="4"/>
  <c r="I212" i="4"/>
  <c r="H212" i="4"/>
  <c r="C212" i="4"/>
  <c r="I211" i="4"/>
  <c r="H211" i="4"/>
  <c r="C211" i="4"/>
  <c r="I210" i="4"/>
  <c r="H210" i="4"/>
  <c r="C210" i="4"/>
  <c r="I209" i="4"/>
  <c r="H209" i="4"/>
  <c r="C209" i="4"/>
  <c r="I208" i="4"/>
  <c r="H208" i="4"/>
  <c r="C208" i="4"/>
  <c r="I207" i="4"/>
  <c r="H207" i="4"/>
  <c r="C207" i="4"/>
  <c r="I206" i="4"/>
  <c r="H206" i="4"/>
  <c r="C206" i="4"/>
  <c r="I205" i="4"/>
  <c r="H205" i="4"/>
  <c r="C205" i="4"/>
  <c r="I204" i="4"/>
  <c r="H204" i="4"/>
  <c r="C204" i="4"/>
  <c r="I203" i="4"/>
  <c r="H203" i="4"/>
  <c r="C203" i="4"/>
  <c r="I202" i="4"/>
  <c r="H202" i="4"/>
  <c r="C202" i="4"/>
  <c r="I201" i="4"/>
  <c r="H201" i="4"/>
  <c r="C201" i="4"/>
  <c r="I200" i="4"/>
  <c r="H200" i="4"/>
  <c r="C200" i="4"/>
  <c r="I199" i="4"/>
  <c r="H199" i="4"/>
  <c r="C199" i="4"/>
  <c r="I198" i="4"/>
  <c r="H198" i="4"/>
  <c r="C198" i="4"/>
  <c r="I197" i="4"/>
  <c r="H197" i="4"/>
  <c r="C197" i="4"/>
  <c r="I196" i="4"/>
  <c r="H196" i="4"/>
  <c r="C196" i="4"/>
  <c r="I195" i="4"/>
  <c r="H195" i="4"/>
  <c r="C195" i="4"/>
  <c r="I194" i="4"/>
  <c r="H194" i="4"/>
  <c r="C194" i="4"/>
  <c r="I193" i="4"/>
  <c r="H193" i="4"/>
  <c r="C193" i="4"/>
  <c r="I192" i="4"/>
  <c r="H192" i="4"/>
  <c r="C192" i="4"/>
  <c r="I191" i="4"/>
  <c r="H191" i="4"/>
  <c r="C191" i="4"/>
  <c r="I190" i="4"/>
  <c r="H190" i="4"/>
  <c r="C190" i="4"/>
  <c r="I189" i="4"/>
  <c r="H189" i="4"/>
  <c r="C189" i="4"/>
  <c r="I188" i="4"/>
  <c r="H188" i="4"/>
  <c r="C188" i="4"/>
  <c r="I187" i="4"/>
  <c r="H187" i="4"/>
  <c r="C187" i="4"/>
  <c r="I186" i="4"/>
  <c r="H186" i="4"/>
  <c r="C186" i="4"/>
  <c r="I185" i="4"/>
  <c r="H185" i="4"/>
  <c r="C185" i="4"/>
  <c r="I184" i="4"/>
  <c r="H184" i="4"/>
  <c r="C184" i="4"/>
  <c r="I183" i="4"/>
  <c r="H183" i="4"/>
  <c r="C183" i="4"/>
  <c r="I182" i="4"/>
  <c r="H182" i="4"/>
  <c r="C182" i="4"/>
  <c r="I181" i="4"/>
  <c r="H181" i="4"/>
  <c r="C181" i="4"/>
  <c r="I180" i="4"/>
  <c r="H180" i="4"/>
  <c r="C180" i="4"/>
  <c r="I179" i="4"/>
  <c r="H179" i="4"/>
  <c r="C179" i="4"/>
  <c r="I178" i="4"/>
  <c r="H178" i="4"/>
  <c r="C178" i="4"/>
  <c r="I177" i="4"/>
  <c r="H177" i="4"/>
  <c r="C177" i="4"/>
  <c r="I176" i="4"/>
  <c r="H176" i="4"/>
  <c r="C176" i="4"/>
  <c r="I175" i="4"/>
  <c r="H175" i="4"/>
  <c r="C175" i="4"/>
  <c r="I174" i="4"/>
  <c r="H174" i="4"/>
  <c r="C174" i="4"/>
  <c r="I173" i="4"/>
  <c r="H173" i="4"/>
  <c r="C173" i="4"/>
  <c r="I172" i="4"/>
  <c r="H172" i="4"/>
  <c r="C172" i="4"/>
  <c r="I171" i="4"/>
  <c r="H171" i="4"/>
  <c r="C171" i="4"/>
  <c r="I170" i="4"/>
  <c r="H170" i="4"/>
  <c r="C170" i="4"/>
  <c r="I169" i="4"/>
  <c r="H169" i="4"/>
  <c r="C169" i="4"/>
  <c r="I168" i="4"/>
  <c r="H168" i="4"/>
  <c r="C168" i="4"/>
  <c r="I167" i="4"/>
  <c r="H167" i="4"/>
  <c r="C167" i="4"/>
  <c r="I166" i="4"/>
  <c r="H166" i="4"/>
  <c r="C166" i="4"/>
  <c r="I165" i="4"/>
  <c r="H165" i="4"/>
  <c r="C165" i="4"/>
  <c r="I164" i="4"/>
  <c r="H164" i="4"/>
  <c r="C164" i="4"/>
  <c r="I163" i="4"/>
  <c r="H163" i="4"/>
  <c r="C163" i="4"/>
  <c r="I162" i="4"/>
  <c r="H162" i="4"/>
  <c r="C162" i="4"/>
  <c r="I161" i="4"/>
  <c r="H161" i="4"/>
  <c r="C161" i="4"/>
  <c r="I160" i="4"/>
  <c r="H160" i="4"/>
  <c r="C160" i="4"/>
  <c r="I159" i="4"/>
  <c r="H159" i="4"/>
  <c r="C159" i="4"/>
  <c r="I158" i="4"/>
  <c r="H158" i="4"/>
  <c r="C158" i="4"/>
  <c r="I157" i="4"/>
  <c r="H157" i="4"/>
  <c r="C157" i="4"/>
  <c r="I156" i="4"/>
  <c r="H156" i="4"/>
  <c r="C156" i="4"/>
  <c r="I155" i="4"/>
  <c r="H155" i="4"/>
  <c r="C155" i="4"/>
  <c r="I154" i="4"/>
  <c r="H154" i="4"/>
  <c r="C154" i="4"/>
  <c r="I153" i="4"/>
  <c r="H153" i="4"/>
  <c r="C153" i="4"/>
  <c r="I152" i="4"/>
  <c r="H152" i="4"/>
  <c r="C152" i="4"/>
  <c r="I151" i="4"/>
  <c r="H151" i="4"/>
  <c r="C151" i="4"/>
  <c r="I150" i="4"/>
  <c r="H150" i="4"/>
  <c r="C150" i="4"/>
  <c r="I149" i="4"/>
  <c r="H149" i="4"/>
  <c r="C149" i="4"/>
  <c r="I148" i="4"/>
  <c r="H148" i="4"/>
  <c r="C148" i="4"/>
  <c r="I147" i="4"/>
  <c r="H147" i="4"/>
  <c r="C147" i="4"/>
  <c r="I146" i="4"/>
  <c r="H146" i="4"/>
  <c r="C146" i="4"/>
  <c r="I145" i="4"/>
  <c r="H145" i="4"/>
  <c r="C145" i="4"/>
  <c r="I144" i="4"/>
  <c r="H144" i="4"/>
  <c r="C144" i="4"/>
  <c r="I143" i="4"/>
  <c r="H143" i="4"/>
  <c r="C143" i="4"/>
  <c r="I142" i="4"/>
  <c r="H142" i="4"/>
  <c r="C142" i="4"/>
  <c r="I141" i="4"/>
  <c r="H141" i="4"/>
  <c r="C141" i="4"/>
  <c r="I140" i="4"/>
  <c r="H140" i="4"/>
  <c r="C140" i="4"/>
  <c r="I139" i="4"/>
  <c r="H139" i="4"/>
  <c r="C139" i="4"/>
  <c r="I138" i="4"/>
  <c r="H138" i="4"/>
  <c r="C138" i="4"/>
  <c r="I137" i="4"/>
  <c r="H137" i="4"/>
  <c r="C137" i="4"/>
  <c r="I136" i="4"/>
  <c r="H136" i="4"/>
  <c r="C136" i="4"/>
  <c r="I135" i="4"/>
  <c r="H135" i="4"/>
  <c r="C135" i="4"/>
  <c r="I134" i="4"/>
  <c r="H134" i="4"/>
  <c r="C134" i="4"/>
  <c r="I133" i="4"/>
  <c r="H133" i="4"/>
  <c r="C133" i="4"/>
  <c r="I132" i="4"/>
  <c r="H132" i="4"/>
  <c r="C132" i="4"/>
  <c r="I131" i="4"/>
  <c r="H131" i="4"/>
  <c r="C131" i="4"/>
  <c r="I130" i="4"/>
  <c r="H130" i="4"/>
  <c r="C130" i="4"/>
  <c r="I129" i="4"/>
  <c r="H129" i="4"/>
  <c r="C129" i="4"/>
  <c r="I128" i="4"/>
  <c r="H128" i="4"/>
  <c r="C128" i="4"/>
  <c r="I127" i="4"/>
  <c r="H127" i="4"/>
  <c r="C127" i="4"/>
  <c r="I126" i="4"/>
  <c r="H126" i="4"/>
  <c r="C126" i="4"/>
  <c r="I125" i="4"/>
  <c r="H125" i="4"/>
  <c r="C125" i="4"/>
  <c r="I124" i="4"/>
  <c r="H124" i="4"/>
  <c r="C124" i="4"/>
  <c r="I123" i="4"/>
  <c r="H123" i="4"/>
  <c r="C123" i="4"/>
  <c r="I122" i="4"/>
  <c r="H122" i="4"/>
  <c r="C122" i="4"/>
  <c r="I121" i="4"/>
  <c r="H121" i="4"/>
  <c r="C121" i="4"/>
  <c r="I120" i="4"/>
  <c r="H120" i="4"/>
  <c r="C120" i="4"/>
  <c r="I119" i="4"/>
  <c r="H119" i="4"/>
  <c r="C119" i="4"/>
  <c r="I118" i="4"/>
  <c r="H118" i="4"/>
  <c r="C118" i="4"/>
  <c r="I117" i="4"/>
  <c r="H117" i="4"/>
  <c r="C117" i="4"/>
  <c r="I116" i="4"/>
  <c r="H116" i="4"/>
  <c r="C116" i="4"/>
  <c r="I115" i="4"/>
  <c r="H115" i="4"/>
  <c r="C115" i="4"/>
  <c r="I114" i="4"/>
  <c r="H114" i="4"/>
  <c r="C114" i="4"/>
  <c r="I113" i="4"/>
  <c r="H113" i="4"/>
  <c r="C113" i="4"/>
  <c r="I112" i="4"/>
  <c r="H112" i="4"/>
  <c r="C112" i="4"/>
  <c r="I111" i="4"/>
  <c r="H111" i="4"/>
  <c r="C111" i="4"/>
  <c r="I110" i="4"/>
  <c r="H110" i="4"/>
  <c r="C110" i="4"/>
  <c r="I109" i="4"/>
  <c r="H109" i="4"/>
  <c r="C109" i="4"/>
  <c r="I108" i="4"/>
  <c r="H108" i="4"/>
  <c r="C108" i="4"/>
  <c r="I107" i="4"/>
  <c r="H107" i="4"/>
  <c r="C107" i="4"/>
  <c r="I106" i="4"/>
  <c r="H106" i="4"/>
  <c r="C106" i="4"/>
  <c r="I105" i="4"/>
  <c r="H105" i="4"/>
  <c r="C105" i="4"/>
  <c r="I104" i="4"/>
  <c r="H104" i="4"/>
  <c r="C104" i="4"/>
  <c r="I103" i="4"/>
  <c r="H103" i="4"/>
  <c r="C103" i="4"/>
  <c r="I102" i="4"/>
  <c r="H102" i="4"/>
  <c r="C102" i="4"/>
  <c r="I101" i="4"/>
  <c r="H101" i="4"/>
  <c r="C101" i="4"/>
  <c r="I100" i="4"/>
  <c r="H100" i="4"/>
  <c r="C100" i="4"/>
  <c r="I99" i="4"/>
  <c r="H99" i="4"/>
  <c r="C99" i="4"/>
  <c r="I98" i="4"/>
  <c r="H98" i="4"/>
  <c r="C98" i="4"/>
  <c r="I97" i="4"/>
  <c r="H97" i="4"/>
  <c r="C97" i="4"/>
  <c r="I96" i="4"/>
  <c r="H96" i="4"/>
  <c r="C96" i="4"/>
  <c r="I95" i="4"/>
  <c r="H95" i="4"/>
  <c r="C95" i="4"/>
  <c r="I94" i="4"/>
  <c r="H94" i="4"/>
  <c r="C94" i="4"/>
  <c r="I93" i="4"/>
  <c r="H93" i="4"/>
  <c r="C93" i="4"/>
  <c r="I92" i="4"/>
  <c r="H92" i="4"/>
  <c r="C92" i="4"/>
  <c r="I91" i="4"/>
  <c r="H91" i="4"/>
  <c r="C91" i="4"/>
  <c r="I90" i="4"/>
  <c r="H90" i="4"/>
  <c r="C90" i="4"/>
  <c r="I89" i="4"/>
  <c r="H89" i="4"/>
  <c r="C89" i="4"/>
  <c r="I88" i="4"/>
  <c r="H88" i="4"/>
  <c r="C88" i="4"/>
  <c r="I87" i="4"/>
  <c r="H87" i="4"/>
  <c r="C87" i="4"/>
  <c r="I86" i="4"/>
  <c r="H86" i="4"/>
  <c r="C86" i="4"/>
  <c r="I85" i="4"/>
  <c r="H85" i="4"/>
  <c r="C85" i="4"/>
  <c r="I84" i="4"/>
  <c r="H84" i="4"/>
  <c r="C84" i="4"/>
  <c r="I83" i="4"/>
  <c r="H83" i="4"/>
  <c r="C83" i="4"/>
  <c r="I82" i="4"/>
  <c r="H82" i="4"/>
  <c r="C82" i="4"/>
  <c r="I81" i="4"/>
  <c r="H81" i="4"/>
  <c r="C81" i="4"/>
  <c r="I80" i="4"/>
  <c r="H80" i="4"/>
  <c r="C80" i="4"/>
  <c r="I79" i="4"/>
  <c r="H79" i="4"/>
  <c r="C79" i="4"/>
  <c r="I78" i="4"/>
  <c r="H78" i="4"/>
  <c r="C78" i="4"/>
  <c r="I77" i="4"/>
  <c r="H77" i="4"/>
  <c r="C77" i="4"/>
  <c r="I76" i="4"/>
  <c r="H76" i="4"/>
  <c r="C76" i="4"/>
  <c r="I75" i="4"/>
  <c r="H75" i="4"/>
  <c r="C75" i="4"/>
  <c r="I74" i="4"/>
  <c r="H74" i="4"/>
  <c r="C74" i="4"/>
  <c r="I73" i="4"/>
  <c r="H73" i="4"/>
  <c r="C73" i="4"/>
  <c r="I72" i="4"/>
  <c r="H72" i="4"/>
  <c r="C72" i="4"/>
  <c r="I71" i="4"/>
  <c r="H71" i="4"/>
  <c r="C71" i="4"/>
  <c r="I70" i="4"/>
  <c r="H70" i="4"/>
  <c r="C70" i="4"/>
  <c r="I69" i="4"/>
  <c r="H69" i="4"/>
  <c r="C69" i="4"/>
  <c r="I68" i="4"/>
  <c r="H68" i="4"/>
  <c r="C68" i="4"/>
  <c r="I67" i="4"/>
  <c r="H67" i="4"/>
  <c r="C67" i="4"/>
  <c r="I66" i="4"/>
  <c r="H66" i="4"/>
  <c r="C66" i="4"/>
  <c r="I65" i="4"/>
  <c r="H65" i="4"/>
  <c r="C65" i="4"/>
  <c r="I64" i="4"/>
  <c r="H64" i="4"/>
  <c r="C64" i="4"/>
  <c r="I63" i="4"/>
  <c r="H63" i="4"/>
  <c r="C63" i="4"/>
  <c r="I62" i="4"/>
  <c r="H62" i="4"/>
  <c r="C62" i="4"/>
  <c r="I61" i="4"/>
  <c r="H61" i="4"/>
  <c r="C61" i="4"/>
  <c r="I60" i="4"/>
  <c r="H60" i="4"/>
  <c r="C60" i="4"/>
  <c r="I59" i="4"/>
  <c r="H59" i="4"/>
  <c r="C59" i="4"/>
  <c r="I58" i="4"/>
  <c r="H58" i="4"/>
  <c r="C58" i="4"/>
  <c r="I57" i="4"/>
  <c r="H57" i="4"/>
  <c r="C57" i="4"/>
  <c r="I56" i="4"/>
  <c r="H56" i="4"/>
  <c r="C56" i="4"/>
  <c r="I55" i="4"/>
  <c r="H55" i="4"/>
  <c r="C55" i="4"/>
  <c r="I54" i="4"/>
  <c r="H54" i="4"/>
  <c r="C54" i="4"/>
  <c r="I53" i="4"/>
  <c r="H53" i="4"/>
  <c r="C53" i="4"/>
  <c r="I52" i="4"/>
  <c r="H52" i="4"/>
  <c r="C52" i="4"/>
  <c r="I51" i="4"/>
  <c r="H51" i="4"/>
  <c r="C51" i="4"/>
  <c r="I50" i="4"/>
  <c r="H50" i="4"/>
  <c r="C50" i="4"/>
  <c r="I49" i="4"/>
  <c r="H49" i="4"/>
  <c r="C49" i="4"/>
  <c r="I48" i="4"/>
  <c r="H48" i="4"/>
  <c r="C48" i="4"/>
  <c r="I47" i="4"/>
  <c r="H47" i="4"/>
  <c r="C47" i="4"/>
  <c r="I46" i="4"/>
  <c r="H46" i="4"/>
  <c r="C46" i="4"/>
  <c r="I45" i="4"/>
  <c r="H45" i="4"/>
  <c r="C45" i="4"/>
  <c r="I44" i="4"/>
  <c r="H44" i="4"/>
  <c r="C44" i="4"/>
  <c r="I43" i="4"/>
  <c r="H43" i="4"/>
  <c r="C43" i="4"/>
  <c r="I42" i="4"/>
  <c r="H42" i="4"/>
  <c r="C42" i="4"/>
  <c r="I41" i="4"/>
  <c r="H41" i="4"/>
  <c r="C41" i="4"/>
  <c r="I40" i="4"/>
  <c r="H40" i="4"/>
  <c r="C40" i="4"/>
  <c r="I39" i="4"/>
  <c r="H39" i="4"/>
  <c r="C39" i="4"/>
  <c r="I38" i="4"/>
  <c r="H38" i="4"/>
  <c r="C38" i="4"/>
  <c r="I37" i="4"/>
  <c r="H37" i="4"/>
  <c r="C37" i="4"/>
  <c r="I36" i="4"/>
  <c r="H36" i="4"/>
  <c r="C36" i="4"/>
  <c r="I35" i="4"/>
  <c r="H35" i="4"/>
  <c r="C35" i="4"/>
  <c r="I34" i="4"/>
  <c r="H34" i="4"/>
  <c r="C34" i="4"/>
  <c r="I33" i="4"/>
  <c r="H33" i="4"/>
  <c r="C33" i="4"/>
  <c r="I32" i="4"/>
  <c r="H32" i="4"/>
  <c r="C32" i="4"/>
  <c r="I31" i="4"/>
  <c r="H31" i="4"/>
  <c r="C31" i="4"/>
  <c r="I30" i="4"/>
  <c r="H30" i="4"/>
  <c r="C30" i="4"/>
  <c r="I29" i="4"/>
  <c r="H29" i="4"/>
  <c r="C29" i="4"/>
  <c r="I28" i="4"/>
  <c r="H28" i="4"/>
  <c r="C28" i="4"/>
  <c r="I27" i="4"/>
  <c r="H27" i="4"/>
  <c r="C27" i="4"/>
  <c r="I26" i="4"/>
  <c r="H26" i="4"/>
  <c r="C26" i="4"/>
  <c r="I25" i="4"/>
  <c r="H25" i="4"/>
  <c r="C25" i="4"/>
  <c r="I24" i="4"/>
  <c r="H24" i="4"/>
  <c r="C24" i="4"/>
  <c r="I23" i="4"/>
  <c r="H23" i="4"/>
  <c r="C23" i="4"/>
  <c r="I22" i="4"/>
  <c r="H22" i="4"/>
  <c r="C22" i="4"/>
  <c r="I21" i="4"/>
  <c r="H21" i="4"/>
  <c r="C21" i="4"/>
  <c r="I20" i="4"/>
  <c r="H20" i="4"/>
  <c r="C20" i="4"/>
  <c r="I19" i="4"/>
  <c r="H19" i="4"/>
  <c r="C19" i="4"/>
  <c r="I18" i="4"/>
  <c r="H18" i="4"/>
  <c r="C18" i="4"/>
  <c r="I17" i="4"/>
  <c r="H17" i="4"/>
  <c r="C17" i="4"/>
  <c r="I16" i="4"/>
  <c r="H16" i="4"/>
  <c r="C16" i="4"/>
  <c r="I15" i="4"/>
  <c r="H15" i="4"/>
  <c r="C15" i="4"/>
  <c r="I14" i="4"/>
  <c r="H14" i="4"/>
  <c r="C14" i="4"/>
  <c r="I13" i="4"/>
  <c r="H13" i="4"/>
  <c r="C13" i="4"/>
  <c r="I12" i="4"/>
  <c r="H12" i="4"/>
  <c r="C12" i="4"/>
  <c r="I11" i="4"/>
  <c r="H11" i="4"/>
  <c r="C11" i="4"/>
  <c r="I10" i="4"/>
  <c r="H10" i="4"/>
  <c r="C10" i="4"/>
  <c r="I9" i="4"/>
  <c r="H9" i="4"/>
  <c r="C9" i="4"/>
  <c r="I8" i="4"/>
  <c r="H8" i="4"/>
  <c r="C8" i="4"/>
  <c r="I7" i="4"/>
  <c r="H7" i="4"/>
  <c r="E7" i="4"/>
  <c r="C7" i="4"/>
  <c r="I263" i="3"/>
  <c r="H263" i="3"/>
  <c r="G263" i="3"/>
  <c r="E263" i="3"/>
  <c r="C263" i="3"/>
  <c r="I262" i="3"/>
  <c r="H262" i="3"/>
  <c r="G262" i="3"/>
  <c r="E262" i="3"/>
  <c r="C262" i="3"/>
  <c r="I261" i="3"/>
  <c r="H261" i="3"/>
  <c r="G261" i="3"/>
  <c r="E261" i="3"/>
  <c r="C261" i="3"/>
  <c r="I260" i="3"/>
  <c r="H260" i="3"/>
  <c r="G260" i="3"/>
  <c r="E260" i="3"/>
  <c r="C260" i="3"/>
  <c r="I259" i="3"/>
  <c r="H259" i="3"/>
  <c r="G259" i="3"/>
  <c r="E259" i="3"/>
  <c r="C259" i="3"/>
  <c r="I258" i="3"/>
  <c r="H258" i="3"/>
  <c r="G258" i="3"/>
  <c r="E258" i="3"/>
  <c r="C258" i="3"/>
  <c r="I257" i="3"/>
  <c r="H257" i="3"/>
  <c r="G257" i="3"/>
  <c r="E257" i="3"/>
  <c r="C257" i="3"/>
  <c r="I256" i="3"/>
  <c r="H256" i="3"/>
  <c r="G256" i="3"/>
  <c r="E256" i="3"/>
  <c r="C256" i="3"/>
  <c r="I255" i="3"/>
  <c r="H255" i="3"/>
  <c r="G255" i="3"/>
  <c r="E255" i="3"/>
  <c r="C255" i="3"/>
  <c r="I254" i="3"/>
  <c r="H254" i="3"/>
  <c r="G254" i="3"/>
  <c r="E254" i="3"/>
  <c r="C254" i="3"/>
  <c r="I253" i="3"/>
  <c r="H253" i="3"/>
  <c r="G253" i="3"/>
  <c r="E253" i="3"/>
  <c r="C253" i="3"/>
  <c r="I252" i="3"/>
  <c r="H252" i="3"/>
  <c r="G252" i="3"/>
  <c r="E252" i="3"/>
  <c r="C252" i="3"/>
  <c r="I251" i="3"/>
  <c r="H251" i="3"/>
  <c r="G251" i="3"/>
  <c r="E251" i="3"/>
  <c r="C251" i="3"/>
  <c r="I250" i="3"/>
  <c r="H250" i="3"/>
  <c r="G250" i="3"/>
  <c r="E250" i="3"/>
  <c r="C250" i="3"/>
  <c r="I249" i="3"/>
  <c r="H249" i="3"/>
  <c r="G249" i="3"/>
  <c r="E249" i="3"/>
  <c r="C249" i="3"/>
  <c r="I248" i="3"/>
  <c r="H248" i="3"/>
  <c r="G248" i="3"/>
  <c r="E248" i="3"/>
  <c r="C248" i="3"/>
  <c r="I247" i="3"/>
  <c r="H247" i="3"/>
  <c r="G247" i="3"/>
  <c r="E247" i="3"/>
  <c r="C247" i="3"/>
  <c r="I246" i="3"/>
  <c r="H246" i="3"/>
  <c r="G246" i="3"/>
  <c r="E246" i="3"/>
  <c r="C246" i="3"/>
  <c r="I245" i="3"/>
  <c r="H245" i="3"/>
  <c r="G245" i="3"/>
  <c r="E245" i="3"/>
  <c r="C245" i="3"/>
  <c r="I244" i="3"/>
  <c r="H244" i="3"/>
  <c r="G244" i="3"/>
  <c r="E244" i="3"/>
  <c r="C244" i="3"/>
  <c r="I243" i="3"/>
  <c r="H243" i="3"/>
  <c r="G243" i="3"/>
  <c r="E243" i="3"/>
  <c r="C243" i="3"/>
  <c r="I242" i="3"/>
  <c r="H242" i="3"/>
  <c r="G242" i="3"/>
  <c r="E242" i="3"/>
  <c r="C242" i="3"/>
  <c r="I241" i="3"/>
  <c r="H241" i="3"/>
  <c r="G241" i="3"/>
  <c r="E241" i="3"/>
  <c r="C241" i="3"/>
  <c r="I240" i="3"/>
  <c r="H240" i="3"/>
  <c r="G240" i="3"/>
  <c r="E240" i="3"/>
  <c r="C240" i="3"/>
  <c r="I239" i="3"/>
  <c r="H239" i="3"/>
  <c r="G239" i="3"/>
  <c r="E239" i="3"/>
  <c r="C239" i="3"/>
  <c r="I238" i="3"/>
  <c r="H238" i="3"/>
  <c r="G238" i="3"/>
  <c r="E238" i="3"/>
  <c r="C238" i="3"/>
  <c r="I237" i="3"/>
  <c r="H237" i="3"/>
  <c r="G237" i="3"/>
  <c r="E237" i="3"/>
  <c r="C237" i="3"/>
  <c r="I236" i="3"/>
  <c r="H236" i="3"/>
  <c r="G236" i="3"/>
  <c r="E236" i="3"/>
  <c r="C236" i="3"/>
  <c r="I235" i="3"/>
  <c r="H235" i="3"/>
  <c r="G235" i="3"/>
  <c r="E235" i="3"/>
  <c r="C235" i="3"/>
  <c r="I234" i="3"/>
  <c r="H234" i="3"/>
  <c r="G234" i="3"/>
  <c r="E234" i="3"/>
  <c r="C234" i="3"/>
  <c r="I233" i="3"/>
  <c r="H233" i="3"/>
  <c r="G233" i="3"/>
  <c r="E233" i="3"/>
  <c r="C233" i="3"/>
  <c r="I232" i="3"/>
  <c r="H232" i="3"/>
  <c r="G232" i="3"/>
  <c r="E232" i="3"/>
  <c r="C232" i="3"/>
  <c r="I231" i="3"/>
  <c r="H231" i="3"/>
  <c r="G231" i="3"/>
  <c r="E231" i="3"/>
  <c r="C231" i="3"/>
  <c r="I230" i="3"/>
  <c r="H230" i="3"/>
  <c r="G230" i="3"/>
  <c r="E230" i="3"/>
  <c r="C230" i="3"/>
  <c r="I229" i="3"/>
  <c r="H229" i="3"/>
  <c r="G229" i="3"/>
  <c r="E229" i="3"/>
  <c r="C229" i="3"/>
  <c r="I228" i="3"/>
  <c r="H228" i="3"/>
  <c r="G228" i="3"/>
  <c r="E228" i="3"/>
  <c r="C228" i="3"/>
  <c r="I227" i="3"/>
  <c r="H227" i="3"/>
  <c r="G227" i="3"/>
  <c r="E227" i="3"/>
  <c r="C227" i="3"/>
  <c r="I226" i="3"/>
  <c r="H226" i="3"/>
  <c r="G226" i="3"/>
  <c r="E226" i="3"/>
  <c r="C226" i="3"/>
  <c r="I225" i="3"/>
  <c r="H225" i="3"/>
  <c r="G225" i="3"/>
  <c r="E225" i="3"/>
  <c r="C225" i="3"/>
  <c r="I224" i="3"/>
  <c r="H224" i="3"/>
  <c r="G224" i="3"/>
  <c r="E224" i="3"/>
  <c r="C224" i="3"/>
  <c r="I223" i="3"/>
  <c r="H223" i="3"/>
  <c r="G223" i="3"/>
  <c r="E223" i="3"/>
  <c r="C223" i="3"/>
  <c r="I222" i="3"/>
  <c r="H222" i="3"/>
  <c r="G222" i="3"/>
  <c r="E222" i="3"/>
  <c r="C222" i="3"/>
  <c r="I221" i="3"/>
  <c r="H221" i="3"/>
  <c r="G221" i="3"/>
  <c r="E221" i="3"/>
  <c r="C221" i="3"/>
  <c r="I220" i="3"/>
  <c r="H220" i="3"/>
  <c r="G220" i="3"/>
  <c r="E220" i="3"/>
  <c r="C220" i="3"/>
  <c r="I219" i="3"/>
  <c r="H219" i="3"/>
  <c r="G219" i="3"/>
  <c r="E219" i="3"/>
  <c r="C219" i="3"/>
  <c r="I218" i="3"/>
  <c r="H218" i="3"/>
  <c r="G218" i="3"/>
  <c r="E218" i="3"/>
  <c r="C218" i="3"/>
  <c r="I217" i="3"/>
  <c r="H217" i="3"/>
  <c r="G217" i="3"/>
  <c r="E217" i="3"/>
  <c r="C217" i="3"/>
  <c r="I216" i="3"/>
  <c r="H216" i="3"/>
  <c r="G216" i="3"/>
  <c r="E216" i="3"/>
  <c r="C216" i="3"/>
  <c r="I215" i="3"/>
  <c r="H215" i="3"/>
  <c r="G215" i="3"/>
  <c r="E215" i="3"/>
  <c r="C215" i="3"/>
  <c r="I214" i="3"/>
  <c r="H214" i="3"/>
  <c r="G214" i="3"/>
  <c r="E214" i="3"/>
  <c r="C214" i="3"/>
  <c r="I213" i="3"/>
  <c r="H213" i="3"/>
  <c r="G213" i="3"/>
  <c r="E213" i="3"/>
  <c r="C213" i="3"/>
  <c r="I212" i="3"/>
  <c r="H212" i="3"/>
  <c r="G212" i="3"/>
  <c r="E212" i="3"/>
  <c r="C212" i="3"/>
  <c r="I211" i="3"/>
  <c r="H211" i="3"/>
  <c r="G211" i="3"/>
  <c r="E211" i="3"/>
  <c r="C211" i="3"/>
  <c r="I210" i="3"/>
  <c r="H210" i="3"/>
  <c r="G210" i="3"/>
  <c r="E210" i="3"/>
  <c r="C210" i="3"/>
  <c r="I209" i="3"/>
  <c r="H209" i="3"/>
  <c r="G209" i="3"/>
  <c r="E209" i="3"/>
  <c r="C209" i="3"/>
  <c r="I208" i="3"/>
  <c r="H208" i="3"/>
  <c r="G208" i="3"/>
  <c r="E208" i="3"/>
  <c r="C208" i="3"/>
  <c r="I207" i="3"/>
  <c r="H207" i="3"/>
  <c r="G207" i="3"/>
  <c r="E207" i="3"/>
  <c r="C207" i="3"/>
  <c r="I206" i="3"/>
  <c r="H206" i="3"/>
  <c r="G206" i="3"/>
  <c r="E206" i="3"/>
  <c r="C206" i="3"/>
  <c r="I205" i="3"/>
  <c r="H205" i="3"/>
  <c r="G205" i="3"/>
  <c r="E205" i="3"/>
  <c r="C205" i="3"/>
  <c r="I204" i="3"/>
  <c r="H204" i="3"/>
  <c r="G204" i="3"/>
  <c r="E204" i="3"/>
  <c r="C204" i="3"/>
  <c r="I203" i="3"/>
  <c r="H203" i="3"/>
  <c r="G203" i="3"/>
  <c r="E203" i="3"/>
  <c r="C203" i="3"/>
  <c r="I202" i="3"/>
  <c r="H202" i="3"/>
  <c r="G202" i="3"/>
  <c r="E202" i="3"/>
  <c r="C202" i="3"/>
  <c r="I201" i="3"/>
  <c r="H201" i="3"/>
  <c r="G201" i="3"/>
  <c r="E201" i="3"/>
  <c r="C201" i="3"/>
  <c r="I200" i="3"/>
  <c r="H200" i="3"/>
  <c r="G200" i="3"/>
  <c r="E200" i="3"/>
  <c r="C200" i="3"/>
  <c r="I199" i="3"/>
  <c r="H199" i="3"/>
  <c r="G199" i="3"/>
  <c r="E199" i="3"/>
  <c r="C199" i="3"/>
  <c r="I198" i="3"/>
  <c r="H198" i="3"/>
  <c r="G198" i="3"/>
  <c r="E198" i="3"/>
  <c r="C198" i="3"/>
  <c r="I197" i="3"/>
  <c r="H197" i="3"/>
  <c r="G197" i="3"/>
  <c r="E197" i="3"/>
  <c r="C197" i="3"/>
  <c r="I196" i="3"/>
  <c r="H196" i="3"/>
  <c r="G196" i="3"/>
  <c r="E196" i="3"/>
  <c r="C196" i="3"/>
  <c r="I195" i="3"/>
  <c r="H195" i="3"/>
  <c r="G195" i="3"/>
  <c r="E195" i="3"/>
  <c r="C195" i="3"/>
  <c r="I194" i="3"/>
  <c r="H194" i="3"/>
  <c r="G194" i="3"/>
  <c r="E194" i="3"/>
  <c r="C194" i="3"/>
  <c r="I193" i="3"/>
  <c r="H193" i="3"/>
  <c r="G193" i="3"/>
  <c r="E193" i="3"/>
  <c r="C193" i="3"/>
  <c r="I192" i="3"/>
  <c r="H192" i="3"/>
  <c r="G192" i="3"/>
  <c r="E192" i="3"/>
  <c r="C192" i="3"/>
  <c r="I191" i="3"/>
  <c r="H191" i="3"/>
  <c r="G191" i="3"/>
  <c r="E191" i="3"/>
  <c r="C191" i="3"/>
  <c r="I190" i="3"/>
  <c r="H190" i="3"/>
  <c r="G190" i="3"/>
  <c r="E190" i="3"/>
  <c r="C190" i="3"/>
  <c r="I189" i="3"/>
  <c r="H189" i="3"/>
  <c r="G189" i="3"/>
  <c r="E189" i="3"/>
  <c r="C189" i="3"/>
  <c r="I188" i="3"/>
  <c r="H188" i="3"/>
  <c r="G188" i="3"/>
  <c r="E188" i="3"/>
  <c r="C188" i="3"/>
  <c r="I187" i="3"/>
  <c r="H187" i="3"/>
  <c r="G187" i="3"/>
  <c r="E187" i="3"/>
  <c r="C187" i="3"/>
  <c r="I186" i="3"/>
  <c r="H186" i="3"/>
  <c r="G186" i="3"/>
  <c r="E186" i="3"/>
  <c r="C186" i="3"/>
  <c r="I185" i="3"/>
  <c r="H185" i="3"/>
  <c r="G185" i="3"/>
  <c r="E185" i="3"/>
  <c r="C185" i="3"/>
  <c r="I184" i="3"/>
  <c r="H184" i="3"/>
  <c r="G184" i="3"/>
  <c r="E184" i="3"/>
  <c r="C184" i="3"/>
  <c r="I183" i="3"/>
  <c r="H183" i="3"/>
  <c r="G183" i="3"/>
  <c r="E183" i="3"/>
  <c r="C183" i="3"/>
  <c r="I182" i="3"/>
  <c r="H182" i="3"/>
  <c r="G182" i="3"/>
  <c r="E182" i="3"/>
  <c r="C182" i="3"/>
  <c r="I181" i="3"/>
  <c r="H181" i="3"/>
  <c r="G181" i="3"/>
  <c r="E181" i="3"/>
  <c r="C181" i="3"/>
  <c r="I180" i="3"/>
  <c r="H180" i="3"/>
  <c r="G180" i="3"/>
  <c r="E180" i="3"/>
  <c r="C180" i="3"/>
  <c r="I179" i="3"/>
  <c r="H179" i="3"/>
  <c r="G179" i="3"/>
  <c r="E179" i="3"/>
  <c r="C179" i="3"/>
  <c r="I178" i="3"/>
  <c r="H178" i="3"/>
  <c r="G178" i="3"/>
  <c r="E178" i="3"/>
  <c r="C178" i="3"/>
  <c r="I177" i="3"/>
  <c r="H177" i="3"/>
  <c r="G177" i="3"/>
  <c r="E177" i="3"/>
  <c r="C177" i="3"/>
  <c r="I176" i="3"/>
  <c r="H176" i="3"/>
  <c r="G176" i="3"/>
  <c r="E176" i="3"/>
  <c r="C176" i="3"/>
  <c r="I175" i="3"/>
  <c r="H175" i="3"/>
  <c r="G175" i="3"/>
  <c r="E175" i="3"/>
  <c r="C175" i="3"/>
  <c r="I174" i="3"/>
  <c r="H174" i="3"/>
  <c r="G174" i="3"/>
  <c r="E174" i="3"/>
  <c r="C174" i="3"/>
  <c r="I173" i="3"/>
  <c r="H173" i="3"/>
  <c r="G173" i="3"/>
  <c r="E173" i="3"/>
  <c r="C173" i="3"/>
  <c r="I172" i="3"/>
  <c r="H172" i="3"/>
  <c r="G172" i="3"/>
  <c r="E172" i="3"/>
  <c r="C172" i="3"/>
  <c r="I171" i="3"/>
  <c r="H171" i="3"/>
  <c r="G171" i="3"/>
  <c r="E171" i="3"/>
  <c r="C171" i="3"/>
  <c r="I170" i="3"/>
  <c r="H170" i="3"/>
  <c r="G170" i="3"/>
  <c r="E170" i="3"/>
  <c r="C170" i="3"/>
  <c r="I169" i="3"/>
  <c r="H169" i="3"/>
  <c r="G169" i="3"/>
  <c r="E169" i="3"/>
  <c r="C169" i="3"/>
  <c r="I168" i="3"/>
  <c r="H168" i="3"/>
  <c r="G168" i="3"/>
  <c r="E168" i="3"/>
  <c r="C168" i="3"/>
  <c r="I167" i="3"/>
  <c r="H167" i="3"/>
  <c r="G167" i="3"/>
  <c r="E167" i="3"/>
  <c r="C167" i="3"/>
  <c r="I166" i="3"/>
  <c r="H166" i="3"/>
  <c r="G166" i="3"/>
  <c r="E166" i="3"/>
  <c r="C166" i="3"/>
  <c r="I165" i="3"/>
  <c r="H165" i="3"/>
  <c r="G165" i="3"/>
  <c r="E165" i="3"/>
  <c r="C165" i="3"/>
  <c r="I164" i="3"/>
  <c r="H164" i="3"/>
  <c r="G164" i="3"/>
  <c r="E164" i="3"/>
  <c r="C164" i="3"/>
  <c r="I163" i="3"/>
  <c r="H163" i="3"/>
  <c r="G163" i="3"/>
  <c r="E163" i="3"/>
  <c r="C163" i="3"/>
  <c r="I162" i="3"/>
  <c r="H162" i="3"/>
  <c r="G162" i="3"/>
  <c r="E162" i="3"/>
  <c r="C162" i="3"/>
  <c r="I161" i="3"/>
  <c r="H161" i="3"/>
  <c r="G161" i="3"/>
  <c r="E161" i="3"/>
  <c r="C161" i="3"/>
  <c r="I160" i="3"/>
  <c r="H160" i="3"/>
  <c r="G160" i="3"/>
  <c r="E160" i="3"/>
  <c r="C160" i="3"/>
  <c r="I159" i="3"/>
  <c r="H159" i="3"/>
  <c r="G159" i="3"/>
  <c r="E159" i="3"/>
  <c r="C159" i="3"/>
  <c r="I158" i="3"/>
  <c r="H158" i="3"/>
  <c r="G158" i="3"/>
  <c r="E158" i="3"/>
  <c r="C158" i="3"/>
  <c r="I157" i="3"/>
  <c r="H157" i="3"/>
  <c r="G157" i="3"/>
  <c r="E157" i="3"/>
  <c r="C157" i="3"/>
  <c r="I156" i="3"/>
  <c r="H156" i="3"/>
  <c r="G156" i="3"/>
  <c r="E156" i="3"/>
  <c r="C156" i="3"/>
  <c r="I155" i="3"/>
  <c r="H155" i="3"/>
  <c r="G155" i="3"/>
  <c r="E155" i="3"/>
  <c r="C155" i="3"/>
  <c r="I154" i="3"/>
  <c r="H154" i="3"/>
  <c r="G154" i="3"/>
  <c r="E154" i="3"/>
  <c r="C154" i="3"/>
  <c r="I153" i="3"/>
  <c r="H153" i="3"/>
  <c r="G153" i="3"/>
  <c r="E153" i="3"/>
  <c r="C153" i="3"/>
  <c r="I152" i="3"/>
  <c r="H152" i="3"/>
  <c r="G152" i="3"/>
  <c r="E152" i="3"/>
  <c r="C152" i="3"/>
  <c r="I151" i="3"/>
  <c r="H151" i="3"/>
  <c r="G151" i="3"/>
  <c r="E151" i="3"/>
  <c r="C151" i="3"/>
  <c r="I150" i="3"/>
  <c r="H150" i="3"/>
  <c r="G150" i="3"/>
  <c r="E150" i="3"/>
  <c r="C150" i="3"/>
  <c r="I149" i="3"/>
  <c r="H149" i="3"/>
  <c r="G149" i="3"/>
  <c r="E149" i="3"/>
  <c r="C149" i="3"/>
  <c r="I148" i="3"/>
  <c r="H148" i="3"/>
  <c r="G148" i="3"/>
  <c r="E148" i="3"/>
  <c r="C148" i="3"/>
  <c r="I147" i="3"/>
  <c r="H147" i="3"/>
  <c r="G147" i="3"/>
  <c r="E147" i="3"/>
  <c r="C147" i="3"/>
  <c r="I146" i="3"/>
  <c r="H146" i="3"/>
  <c r="G146" i="3"/>
  <c r="E146" i="3"/>
  <c r="C146" i="3"/>
  <c r="I145" i="3"/>
  <c r="H145" i="3"/>
  <c r="G145" i="3"/>
  <c r="E145" i="3"/>
  <c r="C145" i="3"/>
  <c r="I144" i="3"/>
  <c r="H144" i="3"/>
  <c r="G144" i="3"/>
  <c r="E144" i="3"/>
  <c r="C144" i="3"/>
  <c r="I143" i="3"/>
  <c r="H143" i="3"/>
  <c r="G143" i="3"/>
  <c r="E143" i="3"/>
  <c r="C143" i="3"/>
  <c r="I142" i="3"/>
  <c r="H142" i="3"/>
  <c r="G142" i="3"/>
  <c r="E142" i="3"/>
  <c r="C142" i="3"/>
  <c r="I141" i="3"/>
  <c r="H141" i="3"/>
  <c r="G141" i="3"/>
  <c r="E141" i="3"/>
  <c r="C141" i="3"/>
  <c r="I140" i="3"/>
  <c r="H140" i="3"/>
  <c r="G140" i="3"/>
  <c r="E140" i="3"/>
  <c r="C140" i="3"/>
  <c r="I139" i="3"/>
  <c r="H139" i="3"/>
  <c r="G139" i="3"/>
  <c r="E139" i="3"/>
  <c r="C139" i="3"/>
  <c r="I138" i="3"/>
  <c r="H138" i="3"/>
  <c r="G138" i="3"/>
  <c r="E138" i="3"/>
  <c r="C138" i="3"/>
  <c r="I137" i="3"/>
  <c r="H137" i="3"/>
  <c r="G137" i="3"/>
  <c r="E137" i="3"/>
  <c r="C137" i="3"/>
  <c r="I136" i="3"/>
  <c r="H136" i="3"/>
  <c r="G136" i="3"/>
  <c r="E136" i="3"/>
  <c r="C136" i="3"/>
  <c r="I135" i="3"/>
  <c r="H135" i="3"/>
  <c r="G135" i="3"/>
  <c r="E135" i="3"/>
  <c r="C135" i="3"/>
  <c r="I134" i="3"/>
  <c r="H134" i="3"/>
  <c r="G134" i="3"/>
  <c r="E134" i="3"/>
  <c r="C134" i="3"/>
  <c r="I133" i="3"/>
  <c r="H133" i="3"/>
  <c r="G133" i="3"/>
  <c r="E133" i="3"/>
  <c r="C133" i="3"/>
  <c r="I132" i="3"/>
  <c r="H132" i="3"/>
  <c r="G132" i="3"/>
  <c r="E132" i="3"/>
  <c r="C132" i="3"/>
  <c r="I131" i="3"/>
  <c r="H131" i="3"/>
  <c r="G131" i="3"/>
  <c r="E131" i="3"/>
  <c r="C131" i="3"/>
  <c r="I130" i="3"/>
  <c r="H130" i="3"/>
  <c r="G130" i="3"/>
  <c r="E130" i="3"/>
  <c r="C130" i="3"/>
  <c r="I129" i="3"/>
  <c r="H129" i="3"/>
  <c r="G129" i="3"/>
  <c r="E129" i="3"/>
  <c r="C129" i="3"/>
  <c r="I128" i="3"/>
  <c r="H128" i="3"/>
  <c r="G128" i="3"/>
  <c r="E128" i="3"/>
  <c r="C128" i="3"/>
  <c r="I127" i="3"/>
  <c r="H127" i="3"/>
  <c r="G127" i="3"/>
  <c r="E127" i="3"/>
  <c r="C127" i="3"/>
  <c r="I126" i="3"/>
  <c r="H126" i="3"/>
  <c r="G126" i="3"/>
  <c r="E126" i="3"/>
  <c r="C126" i="3"/>
  <c r="I125" i="3"/>
  <c r="H125" i="3"/>
  <c r="G125" i="3"/>
  <c r="E125" i="3"/>
  <c r="C125" i="3"/>
  <c r="I124" i="3"/>
  <c r="H124" i="3"/>
  <c r="G124" i="3"/>
  <c r="E124" i="3"/>
  <c r="C124" i="3"/>
  <c r="I123" i="3"/>
  <c r="H123" i="3"/>
  <c r="G123" i="3"/>
  <c r="E123" i="3"/>
  <c r="C123" i="3"/>
  <c r="I122" i="3"/>
  <c r="H122" i="3"/>
  <c r="G122" i="3"/>
  <c r="E122" i="3"/>
  <c r="C122" i="3"/>
  <c r="I121" i="3"/>
  <c r="H121" i="3"/>
  <c r="G121" i="3"/>
  <c r="E121" i="3"/>
  <c r="C121" i="3"/>
  <c r="I120" i="3"/>
  <c r="H120" i="3"/>
  <c r="G120" i="3"/>
  <c r="E120" i="3"/>
  <c r="C120" i="3"/>
  <c r="I119" i="3"/>
  <c r="H119" i="3"/>
  <c r="G119" i="3"/>
  <c r="E119" i="3"/>
  <c r="C119" i="3"/>
  <c r="I118" i="3"/>
  <c r="H118" i="3"/>
  <c r="G118" i="3"/>
  <c r="E118" i="3"/>
  <c r="C118" i="3"/>
  <c r="I117" i="3"/>
  <c r="H117" i="3"/>
  <c r="G117" i="3"/>
  <c r="E117" i="3"/>
  <c r="C117" i="3"/>
  <c r="I116" i="3"/>
  <c r="H116" i="3"/>
  <c r="G116" i="3"/>
  <c r="E116" i="3"/>
  <c r="C116" i="3"/>
  <c r="I115" i="3"/>
  <c r="H115" i="3"/>
  <c r="G115" i="3"/>
  <c r="E115" i="3"/>
  <c r="C115" i="3"/>
  <c r="I114" i="3"/>
  <c r="H114" i="3"/>
  <c r="G114" i="3"/>
  <c r="E114" i="3"/>
  <c r="C114" i="3"/>
  <c r="I113" i="3"/>
  <c r="H113" i="3"/>
  <c r="G113" i="3"/>
  <c r="E113" i="3"/>
  <c r="C113" i="3"/>
  <c r="I112" i="3"/>
  <c r="H112" i="3"/>
  <c r="G112" i="3"/>
  <c r="E112" i="3"/>
  <c r="C112" i="3"/>
  <c r="I111" i="3"/>
  <c r="H111" i="3"/>
  <c r="G111" i="3"/>
  <c r="E111" i="3"/>
  <c r="C111" i="3"/>
  <c r="I110" i="3"/>
  <c r="H110" i="3"/>
  <c r="G110" i="3"/>
  <c r="E110" i="3"/>
  <c r="C110" i="3"/>
  <c r="I109" i="3"/>
  <c r="H109" i="3"/>
  <c r="G109" i="3"/>
  <c r="E109" i="3"/>
  <c r="C109" i="3"/>
  <c r="I108" i="3"/>
  <c r="H108" i="3"/>
  <c r="G108" i="3"/>
  <c r="E108" i="3"/>
  <c r="C108" i="3"/>
  <c r="I107" i="3"/>
  <c r="H107" i="3"/>
  <c r="G107" i="3"/>
  <c r="E107" i="3"/>
  <c r="C107" i="3"/>
  <c r="I106" i="3"/>
  <c r="H106" i="3"/>
  <c r="G106" i="3"/>
  <c r="E106" i="3"/>
  <c r="C106" i="3"/>
  <c r="I105" i="3"/>
  <c r="H105" i="3"/>
  <c r="G105" i="3"/>
  <c r="E105" i="3"/>
  <c r="C105" i="3"/>
  <c r="I104" i="3"/>
  <c r="H104" i="3"/>
  <c r="G104" i="3"/>
  <c r="E104" i="3"/>
  <c r="C104" i="3"/>
  <c r="I103" i="3"/>
  <c r="H103" i="3"/>
  <c r="G103" i="3"/>
  <c r="E103" i="3"/>
  <c r="C103" i="3"/>
  <c r="I102" i="3"/>
  <c r="H102" i="3"/>
  <c r="G102" i="3"/>
  <c r="E102" i="3"/>
  <c r="C102" i="3"/>
  <c r="I101" i="3"/>
  <c r="H101" i="3"/>
  <c r="G101" i="3"/>
  <c r="E101" i="3"/>
  <c r="C101" i="3"/>
  <c r="I100" i="3"/>
  <c r="H100" i="3"/>
  <c r="G100" i="3"/>
  <c r="E100" i="3"/>
  <c r="C100" i="3"/>
  <c r="I99" i="3"/>
  <c r="H99" i="3"/>
  <c r="G99" i="3"/>
  <c r="E99" i="3"/>
  <c r="C99" i="3"/>
  <c r="I98" i="3"/>
  <c r="H98" i="3"/>
  <c r="G98" i="3"/>
  <c r="E98" i="3"/>
  <c r="C98" i="3"/>
  <c r="I97" i="3"/>
  <c r="H97" i="3"/>
  <c r="G97" i="3"/>
  <c r="E97" i="3"/>
  <c r="C97" i="3"/>
  <c r="I96" i="3"/>
  <c r="H96" i="3"/>
  <c r="G96" i="3"/>
  <c r="E96" i="3"/>
  <c r="C96" i="3"/>
  <c r="I95" i="3"/>
  <c r="H95" i="3"/>
  <c r="G95" i="3"/>
  <c r="E95" i="3"/>
  <c r="C95" i="3"/>
  <c r="I94" i="3"/>
  <c r="H94" i="3"/>
  <c r="G94" i="3"/>
  <c r="E94" i="3"/>
  <c r="C94" i="3"/>
  <c r="I93" i="3"/>
  <c r="H93" i="3"/>
  <c r="G93" i="3"/>
  <c r="E93" i="3"/>
  <c r="C93" i="3"/>
  <c r="I92" i="3"/>
  <c r="H92" i="3"/>
  <c r="G92" i="3"/>
  <c r="E92" i="3"/>
  <c r="C92" i="3"/>
  <c r="I91" i="3"/>
  <c r="H91" i="3"/>
  <c r="G91" i="3"/>
  <c r="E91" i="3"/>
  <c r="C91" i="3"/>
  <c r="I90" i="3"/>
  <c r="H90" i="3"/>
  <c r="G90" i="3"/>
  <c r="E90" i="3"/>
  <c r="C90" i="3"/>
  <c r="I89" i="3"/>
  <c r="H89" i="3"/>
  <c r="G89" i="3"/>
  <c r="E89" i="3"/>
  <c r="C89" i="3"/>
  <c r="I88" i="3"/>
  <c r="H88" i="3"/>
  <c r="G88" i="3"/>
  <c r="E88" i="3"/>
  <c r="C88" i="3"/>
  <c r="I87" i="3"/>
  <c r="H87" i="3"/>
  <c r="G87" i="3"/>
  <c r="E87" i="3"/>
  <c r="C87" i="3"/>
  <c r="I86" i="3"/>
  <c r="H86" i="3"/>
  <c r="G86" i="3"/>
  <c r="E86" i="3"/>
  <c r="C86" i="3"/>
  <c r="I85" i="3"/>
  <c r="H85" i="3"/>
  <c r="G85" i="3"/>
  <c r="E85" i="3"/>
  <c r="C85" i="3"/>
  <c r="I84" i="3"/>
  <c r="H84" i="3"/>
  <c r="G84" i="3"/>
  <c r="E84" i="3"/>
  <c r="C84" i="3"/>
  <c r="I83" i="3"/>
  <c r="H83" i="3"/>
  <c r="G83" i="3"/>
  <c r="E83" i="3"/>
  <c r="C83" i="3"/>
  <c r="I82" i="3"/>
  <c r="H82" i="3"/>
  <c r="G82" i="3"/>
  <c r="E82" i="3"/>
  <c r="C82" i="3"/>
  <c r="I81" i="3"/>
  <c r="H81" i="3"/>
  <c r="G81" i="3"/>
  <c r="E81" i="3"/>
  <c r="C81" i="3"/>
  <c r="I80" i="3"/>
  <c r="H80" i="3"/>
  <c r="G80" i="3"/>
  <c r="E80" i="3"/>
  <c r="C80" i="3"/>
  <c r="I79" i="3"/>
  <c r="H79" i="3"/>
  <c r="G79" i="3"/>
  <c r="E79" i="3"/>
  <c r="C79" i="3"/>
  <c r="I78" i="3"/>
  <c r="H78" i="3"/>
  <c r="G78" i="3"/>
  <c r="E78" i="3"/>
  <c r="C78" i="3"/>
  <c r="I77" i="3"/>
  <c r="H77" i="3"/>
  <c r="G77" i="3"/>
  <c r="E77" i="3"/>
  <c r="C77" i="3"/>
  <c r="I76" i="3"/>
  <c r="H76" i="3"/>
  <c r="G76" i="3"/>
  <c r="E76" i="3"/>
  <c r="C76" i="3"/>
  <c r="I75" i="3"/>
  <c r="H75" i="3"/>
  <c r="G75" i="3"/>
  <c r="E75" i="3"/>
  <c r="C75" i="3"/>
  <c r="I74" i="3"/>
  <c r="H74" i="3"/>
  <c r="G74" i="3"/>
  <c r="E74" i="3"/>
  <c r="C74" i="3"/>
  <c r="I73" i="3"/>
  <c r="H73" i="3"/>
  <c r="G73" i="3"/>
  <c r="E73" i="3"/>
  <c r="C73" i="3"/>
  <c r="I72" i="3"/>
  <c r="H72" i="3"/>
  <c r="G72" i="3"/>
  <c r="E72" i="3"/>
  <c r="C72" i="3"/>
  <c r="I71" i="3"/>
  <c r="H71" i="3"/>
  <c r="G71" i="3"/>
  <c r="E71" i="3"/>
  <c r="C71" i="3"/>
  <c r="I70" i="3"/>
  <c r="H70" i="3"/>
  <c r="G70" i="3"/>
  <c r="E70" i="3"/>
  <c r="C70" i="3"/>
  <c r="I69" i="3"/>
  <c r="H69" i="3"/>
  <c r="G69" i="3"/>
  <c r="E69" i="3"/>
  <c r="C69" i="3"/>
  <c r="I68" i="3"/>
  <c r="H68" i="3"/>
  <c r="G68" i="3"/>
  <c r="E68" i="3"/>
  <c r="C68" i="3"/>
  <c r="I67" i="3"/>
  <c r="H67" i="3"/>
  <c r="G67" i="3"/>
  <c r="E67" i="3"/>
  <c r="C67" i="3"/>
  <c r="I66" i="3"/>
  <c r="H66" i="3"/>
  <c r="G66" i="3"/>
  <c r="E66" i="3"/>
  <c r="C66" i="3"/>
  <c r="I65" i="3"/>
  <c r="H65" i="3"/>
  <c r="G65" i="3"/>
  <c r="E65" i="3"/>
  <c r="C65" i="3"/>
  <c r="I64" i="3"/>
  <c r="H64" i="3"/>
  <c r="G64" i="3"/>
  <c r="E64" i="3"/>
  <c r="C64" i="3"/>
  <c r="I63" i="3"/>
  <c r="H63" i="3"/>
  <c r="G63" i="3"/>
  <c r="E63" i="3"/>
  <c r="C63" i="3"/>
  <c r="I62" i="3"/>
  <c r="H62" i="3"/>
  <c r="G62" i="3"/>
  <c r="E62" i="3"/>
  <c r="C62" i="3"/>
  <c r="I61" i="3"/>
  <c r="H61" i="3"/>
  <c r="G61" i="3"/>
  <c r="E61" i="3"/>
  <c r="C61" i="3"/>
  <c r="I60" i="3"/>
  <c r="H60" i="3"/>
  <c r="G60" i="3"/>
  <c r="E60" i="3"/>
  <c r="C60" i="3"/>
  <c r="I59" i="3"/>
  <c r="H59" i="3"/>
  <c r="G59" i="3"/>
  <c r="E59" i="3"/>
  <c r="C59" i="3"/>
  <c r="I58" i="3"/>
  <c r="H58" i="3"/>
  <c r="G58" i="3"/>
  <c r="E58" i="3"/>
  <c r="C58" i="3"/>
  <c r="I57" i="3"/>
  <c r="H57" i="3"/>
  <c r="G57" i="3"/>
  <c r="E57" i="3"/>
  <c r="C57" i="3"/>
  <c r="I56" i="3"/>
  <c r="H56" i="3"/>
  <c r="G56" i="3"/>
  <c r="E56" i="3"/>
  <c r="C56" i="3"/>
  <c r="I55" i="3"/>
  <c r="H55" i="3"/>
  <c r="G55" i="3"/>
  <c r="E55" i="3"/>
  <c r="C55" i="3"/>
  <c r="I54" i="3"/>
  <c r="H54" i="3"/>
  <c r="G54" i="3"/>
  <c r="E54" i="3"/>
  <c r="C54" i="3"/>
  <c r="I53" i="3"/>
  <c r="H53" i="3"/>
  <c r="G53" i="3"/>
  <c r="E53" i="3"/>
  <c r="C53" i="3"/>
  <c r="I52" i="3"/>
  <c r="H52" i="3"/>
  <c r="G52" i="3"/>
  <c r="E52" i="3"/>
  <c r="C52" i="3"/>
  <c r="I51" i="3"/>
  <c r="H51" i="3"/>
  <c r="G51" i="3"/>
  <c r="E51" i="3"/>
  <c r="C51" i="3"/>
  <c r="I50" i="3"/>
  <c r="H50" i="3"/>
  <c r="G50" i="3"/>
  <c r="E50" i="3"/>
  <c r="C50" i="3"/>
  <c r="I49" i="3"/>
  <c r="H49" i="3"/>
  <c r="G49" i="3"/>
  <c r="E49" i="3"/>
  <c r="C49" i="3"/>
  <c r="I48" i="3"/>
  <c r="H48" i="3"/>
  <c r="G48" i="3"/>
  <c r="E48" i="3"/>
  <c r="C48" i="3"/>
  <c r="I47" i="3"/>
  <c r="H47" i="3"/>
  <c r="G47" i="3"/>
  <c r="E47" i="3"/>
  <c r="C47" i="3"/>
  <c r="I46" i="3"/>
  <c r="H46" i="3"/>
  <c r="G46" i="3"/>
  <c r="E46" i="3"/>
  <c r="C46" i="3"/>
  <c r="I45" i="3"/>
  <c r="H45" i="3"/>
  <c r="G45" i="3"/>
  <c r="E45" i="3"/>
  <c r="C45" i="3"/>
  <c r="I44" i="3"/>
  <c r="H44" i="3"/>
  <c r="G44" i="3"/>
  <c r="E44" i="3"/>
  <c r="C44" i="3"/>
  <c r="I43" i="3"/>
  <c r="H43" i="3"/>
  <c r="G43" i="3"/>
  <c r="E43" i="3"/>
  <c r="C43" i="3"/>
  <c r="I42" i="3"/>
  <c r="H42" i="3"/>
  <c r="G42" i="3"/>
  <c r="E42" i="3"/>
  <c r="C42" i="3"/>
  <c r="I41" i="3"/>
  <c r="H41" i="3"/>
  <c r="G41" i="3"/>
  <c r="E41" i="3"/>
  <c r="C41" i="3"/>
  <c r="I40" i="3"/>
  <c r="H40" i="3"/>
  <c r="G40" i="3"/>
  <c r="E40" i="3"/>
  <c r="C40" i="3"/>
  <c r="I39" i="3"/>
  <c r="H39" i="3"/>
  <c r="G39" i="3"/>
  <c r="E39" i="3"/>
  <c r="C39" i="3"/>
  <c r="I38" i="3"/>
  <c r="H38" i="3"/>
  <c r="G38" i="3"/>
  <c r="E38" i="3"/>
  <c r="C38" i="3"/>
  <c r="I37" i="3"/>
  <c r="H37" i="3"/>
  <c r="G37" i="3"/>
  <c r="E37" i="3"/>
  <c r="C37" i="3"/>
  <c r="I36" i="3"/>
  <c r="H36" i="3"/>
  <c r="G36" i="3"/>
  <c r="E36" i="3"/>
  <c r="C36" i="3"/>
  <c r="I35" i="3"/>
  <c r="H35" i="3"/>
  <c r="G35" i="3"/>
  <c r="E35" i="3"/>
  <c r="C35" i="3"/>
  <c r="I34" i="3"/>
  <c r="H34" i="3"/>
  <c r="G34" i="3"/>
  <c r="E34" i="3"/>
  <c r="C34" i="3"/>
  <c r="I33" i="3"/>
  <c r="H33" i="3"/>
  <c r="G33" i="3"/>
  <c r="E33" i="3"/>
  <c r="C33" i="3"/>
  <c r="I32" i="3"/>
  <c r="H32" i="3"/>
  <c r="G32" i="3"/>
  <c r="E32" i="3"/>
  <c r="C32" i="3"/>
  <c r="I31" i="3"/>
  <c r="H31" i="3"/>
  <c r="G31" i="3"/>
  <c r="E31" i="3"/>
  <c r="C31" i="3"/>
  <c r="I30" i="3"/>
  <c r="H30" i="3"/>
  <c r="G30" i="3"/>
  <c r="E30" i="3"/>
  <c r="C30" i="3"/>
  <c r="I29" i="3"/>
  <c r="H29" i="3"/>
  <c r="G29" i="3"/>
  <c r="E29" i="3"/>
  <c r="C29" i="3"/>
  <c r="I28" i="3"/>
  <c r="H28" i="3"/>
  <c r="G28" i="3"/>
  <c r="E28" i="3"/>
  <c r="C28" i="3"/>
  <c r="I27" i="3"/>
  <c r="H27" i="3"/>
  <c r="G27" i="3"/>
  <c r="E27" i="3"/>
  <c r="C27" i="3"/>
  <c r="I26" i="3"/>
  <c r="H26" i="3"/>
  <c r="G26" i="3"/>
  <c r="E26" i="3"/>
  <c r="C26" i="3"/>
  <c r="I25" i="3"/>
  <c r="H25" i="3"/>
  <c r="G25" i="3"/>
  <c r="E25" i="3"/>
  <c r="C25" i="3"/>
  <c r="I24" i="3"/>
  <c r="H24" i="3"/>
  <c r="G24" i="3"/>
  <c r="E24" i="3"/>
  <c r="C24" i="3"/>
  <c r="I23" i="3"/>
  <c r="H23" i="3"/>
  <c r="G23" i="3"/>
  <c r="E23" i="3"/>
  <c r="C23" i="3"/>
  <c r="I22" i="3"/>
  <c r="H22" i="3"/>
  <c r="G22" i="3"/>
  <c r="E22" i="3"/>
  <c r="C22" i="3"/>
  <c r="I21" i="3"/>
  <c r="H21" i="3"/>
  <c r="G21" i="3"/>
  <c r="E21" i="3"/>
  <c r="C21" i="3"/>
  <c r="I20" i="3"/>
  <c r="H20" i="3"/>
  <c r="G20" i="3"/>
  <c r="E20" i="3"/>
  <c r="C20" i="3"/>
  <c r="I19" i="3"/>
  <c r="H19" i="3"/>
  <c r="G19" i="3"/>
  <c r="E19" i="3"/>
  <c r="C19" i="3"/>
  <c r="I18" i="3"/>
  <c r="H18" i="3"/>
  <c r="G18" i="3"/>
  <c r="E18" i="3"/>
  <c r="C18" i="3"/>
  <c r="I17" i="3"/>
  <c r="H17" i="3"/>
  <c r="G17" i="3"/>
  <c r="E17" i="3"/>
  <c r="C17" i="3"/>
  <c r="I16" i="3"/>
  <c r="H16" i="3"/>
  <c r="G16" i="3"/>
  <c r="E16" i="3"/>
  <c r="C16" i="3"/>
  <c r="I15" i="3"/>
  <c r="H15" i="3"/>
  <c r="G15" i="3"/>
  <c r="E15" i="3"/>
  <c r="C15" i="3"/>
  <c r="I14" i="3"/>
  <c r="H14" i="3"/>
  <c r="G14" i="3"/>
  <c r="E14" i="3"/>
  <c r="C14" i="3"/>
  <c r="I13" i="3"/>
  <c r="H13" i="3"/>
  <c r="G13" i="3"/>
  <c r="E13" i="3"/>
  <c r="C13" i="3"/>
  <c r="I12" i="3"/>
  <c r="H12" i="3"/>
  <c r="G12" i="3"/>
  <c r="E12" i="3"/>
  <c r="C12" i="3"/>
  <c r="I11" i="3"/>
  <c r="H11" i="3"/>
  <c r="G11" i="3"/>
  <c r="E11" i="3"/>
  <c r="C11" i="3"/>
  <c r="I10" i="3"/>
  <c r="H10" i="3"/>
  <c r="G10" i="3"/>
  <c r="E10" i="3"/>
  <c r="C10" i="3"/>
  <c r="I9" i="3"/>
  <c r="H9" i="3"/>
  <c r="G9" i="3"/>
  <c r="E9" i="3"/>
  <c r="C9" i="3"/>
  <c r="I7" i="3"/>
  <c r="H7" i="3"/>
  <c r="G7" i="3"/>
  <c r="E7" i="3"/>
  <c r="C7" i="3"/>
  <c r="I8" i="3"/>
  <c r="H8" i="3"/>
  <c r="G8" i="3"/>
  <c r="E8" i="3"/>
  <c r="C8" i="3"/>
  <c r="B42" i="1"/>
  <c r="B41" i="1"/>
  <c r="E18" i="1"/>
  <c r="D18" i="1"/>
  <c r="E17" i="1"/>
  <c r="B37" i="1" s="1"/>
  <c r="D17" i="1"/>
  <c r="E16" i="1"/>
  <c r="D16" i="1"/>
  <c r="E15" i="1"/>
  <c r="D15" i="1"/>
  <c r="E14" i="1"/>
  <c r="D14" i="1"/>
  <c r="E13" i="1"/>
  <c r="D13" i="1"/>
  <c r="E12" i="1"/>
  <c r="D12" i="1"/>
  <c r="E11" i="1"/>
  <c r="D11" i="1"/>
  <c r="E10" i="1"/>
  <c r="D10" i="1"/>
  <c r="E9" i="1"/>
  <c r="D9" i="1"/>
  <c r="E8" i="1"/>
  <c r="D8" i="1"/>
  <c r="E7" i="1"/>
  <c r="D7" i="1"/>
  <c r="E6" i="1"/>
  <c r="D6" i="1"/>
  <c r="E271" i="6" l="1"/>
  <c r="C271" i="6"/>
  <c r="B38" i="1"/>
</calcChain>
</file>

<file path=xl/sharedStrings.xml><?xml version="1.0" encoding="utf-8"?>
<sst xmlns="http://schemas.openxmlformats.org/spreadsheetml/2006/main" count="5814" uniqueCount="742">
  <si>
    <t>Period</t>
  </si>
  <si>
    <t>Export</t>
  </si>
  <si>
    <t>Import</t>
  </si>
  <si>
    <t>Import (-)</t>
  </si>
  <si>
    <t>Trade bal</t>
  </si>
  <si>
    <t>%Change in Total Trade Value M-on-M</t>
  </si>
  <si>
    <t>%Change in Total Trade Value  Y-on-Y</t>
  </si>
  <si>
    <t>%Change in Trade Balance M-on-M</t>
  </si>
  <si>
    <t>Q1-20</t>
  </si>
  <si>
    <t>Q2-20</t>
  </si>
  <si>
    <t>Q3-20</t>
  </si>
  <si>
    <t>%Change in Trade Balance Y-on-Y</t>
  </si>
  <si>
    <t>%Change in Export Value Y-on-Y</t>
  </si>
  <si>
    <t>%Change in Export Value M-on-M</t>
  </si>
  <si>
    <t>%Change in Import Value M-on-M</t>
  </si>
  <si>
    <t>%Change in Import Value Y-on-Y</t>
  </si>
  <si>
    <t>Chart 2: Trade balance</t>
  </si>
  <si>
    <t>Chart 1: Total imports and total exports</t>
  </si>
  <si>
    <t>Partner</t>
  </si>
  <si>
    <t>China</t>
  </si>
  <si>
    <t>South Africa</t>
  </si>
  <si>
    <t>Value (N$ m)</t>
  </si>
  <si>
    <t>%Share</t>
  </si>
  <si>
    <t>%∆m/m</t>
  </si>
  <si>
    <r>
      <t>%</t>
    </r>
    <r>
      <rPr>
        <b/>
        <sz val="11"/>
        <color theme="1"/>
        <rFont val="Calibri"/>
        <family val="2"/>
      </rPr>
      <t>∆y</t>
    </r>
    <r>
      <rPr>
        <b/>
        <sz val="11"/>
        <color theme="1"/>
        <rFont val="Calibri"/>
        <family val="2"/>
        <scheme val="minor"/>
      </rPr>
      <t>/y</t>
    </r>
  </si>
  <si>
    <t>Total</t>
  </si>
  <si>
    <t>SITCR4-Classification</t>
  </si>
  <si>
    <t>Table 3: Exports by partner</t>
  </si>
  <si>
    <t>Table 4: Imports by partner</t>
  </si>
  <si>
    <t>Table 5: Exports by products</t>
  </si>
  <si>
    <t>Table 6: Re-export by product</t>
  </si>
  <si>
    <t>TOP FIVE RE-EXPORT PRODUCT BY COUNTRY</t>
  </si>
  <si>
    <t>TOP FIVE EXPORT PRODUCTS BY COUNTRY</t>
  </si>
  <si>
    <t>TOP FIVE IMPORT PRODUCT BY COUNTRY</t>
  </si>
  <si>
    <t>COMESA</t>
  </si>
  <si>
    <t>EU</t>
  </si>
  <si>
    <t>SACU</t>
  </si>
  <si>
    <t>BRIC</t>
  </si>
  <si>
    <t>EFTA</t>
  </si>
  <si>
    <t>Regional Grouping</t>
  </si>
  <si>
    <t>Chart 3: % Share of exports by country</t>
  </si>
  <si>
    <t>Re-export by country</t>
  </si>
  <si>
    <t>Chart 4: % share of imports by country</t>
  </si>
  <si>
    <t>Chart 5: Percentage share of the top five export products</t>
  </si>
  <si>
    <t>Chart 6: Percentage share of the top five re-export products</t>
  </si>
  <si>
    <t>Chart 7: Percentage share of the top five import products</t>
  </si>
  <si>
    <t>Table 7: Import by product</t>
  </si>
  <si>
    <t xml:space="preserve">Chart 8: Percentage of export by economic regions </t>
  </si>
  <si>
    <t xml:space="preserve">Table 8: Percentage of export by economic regions </t>
  </si>
  <si>
    <t xml:space="preserve">Table 9: Percentage of imports by economic regions </t>
  </si>
  <si>
    <t xml:space="preserve">Chart 9: Percentage of imports by economic regions </t>
  </si>
  <si>
    <t>Partner \ SITCR4</t>
  </si>
  <si>
    <t>Q4-20</t>
  </si>
  <si>
    <t>001:Live animals other than animals of division 03</t>
  </si>
  <si>
    <t>011:Meat of bovine animals, fresh, chilled or frozen</t>
  </si>
  <si>
    <t>012:Other meat and edible meat offal, fresh, chilled or frozen (except meat and meat offal unfit or unsuitable for human consumption)</t>
  </si>
  <si>
    <t>016:Meat and edible meat offal, salted, in brine, dried or smoked; edible flours and meals of meat or meat offal</t>
  </si>
  <si>
    <t>017:Meat and edible meat offal, prepared or preserved, n.e.s.</t>
  </si>
  <si>
    <t>022:Milk and cream and milk products other than butter or cheese</t>
  </si>
  <si>
    <t>023:Butter and other fats and oils derived from milk</t>
  </si>
  <si>
    <t>024:Cheese and curd</t>
  </si>
  <si>
    <t>025:Eggs, birds', and egg yolks, fresh, dried or otherwise preserved, sweetened or not; egg albumin</t>
  </si>
  <si>
    <t>034:Fish, fresh (live or dead), chilled or frozen</t>
  </si>
  <si>
    <t>035:Fish, dried, salted or in brine; smoked fish (whether or not cooked before or during the smoking process); flours, meals and pellets of fish, fit for human consumption</t>
  </si>
  <si>
    <t xml:space="preserve">036:Crustaceans, molluscs and aquatic invertebrates, whether in shell or not, fresh (live or dead), </t>
  </si>
  <si>
    <t>037:Fish, crustaceans, molluscs and other aquatic invertebrates, prepared or preserved, n.e.s.</t>
  </si>
  <si>
    <t>041:Wheat (including spelt) and meslin, unmilled</t>
  </si>
  <si>
    <t>042:Rice</t>
  </si>
  <si>
    <t>043:Barley, unmilled</t>
  </si>
  <si>
    <t>044:Maize (not including sweet corn), unmilled</t>
  </si>
  <si>
    <t>045:Cereals, unmilled (other than wheat, rice, barley and maize)</t>
  </si>
  <si>
    <t>046:Meal and flour of wheat and flour of meslin</t>
  </si>
  <si>
    <t>047:Other cereal meals and flours</t>
  </si>
  <si>
    <t>048:Cereal preparations and preparations of flour or starch of fruits or vegetables</t>
  </si>
  <si>
    <t xml:space="preserve">054:Vegetables, fresh, chilled, frozen or simply preserved (including dried leguminous vegetables); </t>
  </si>
  <si>
    <t>056:Vegetables, roots and tubers, prepared or preserved, n.e.s.</t>
  </si>
  <si>
    <t>057:Fruit and nuts (not including oil nuts), fresh or dried</t>
  </si>
  <si>
    <t>058:Fruit, preserved, and fruit preparations (excluding fruit juices)</t>
  </si>
  <si>
    <t xml:space="preserve">059:Fruit juices (including grape must) and vegetable juices, unfermented and not containing added spirit, </t>
  </si>
  <si>
    <t>061:Sugars, molasses and honey</t>
  </si>
  <si>
    <t>062:Sugar confectionery</t>
  </si>
  <si>
    <t>071:Coffee and coffee substitutes</t>
  </si>
  <si>
    <t>072:Cocoa</t>
  </si>
  <si>
    <t>073:Chocolate and other food preparations containing cocoa, n.e.s.</t>
  </si>
  <si>
    <t>074:Tea and maté</t>
  </si>
  <si>
    <t>075:Spices</t>
  </si>
  <si>
    <t>081:Feeding stuff for animals (not including unmilled cereals)</t>
  </si>
  <si>
    <t>091:Margarine and shortening</t>
  </si>
  <si>
    <t>098:Edible products and preparations, n.e.s.</t>
  </si>
  <si>
    <t>111:Non-alcoholic beverages, n.e.s.</t>
  </si>
  <si>
    <t>112:Alcoholic beverages</t>
  </si>
  <si>
    <t>121:Tobacco, unmanufactured; tobacco refuse</t>
  </si>
  <si>
    <t>122:Tobacco, manufactured (whether or not containing tobacco substitutes)</t>
  </si>
  <si>
    <t>211:Hides and skins (except furskins), raw</t>
  </si>
  <si>
    <t>212:Furskins, raw (including heads, tails, paws and other pieces or  cuttings, suitable for furriers’ use), other than hides and skins of group 211</t>
  </si>
  <si>
    <t>222:Oil-seeds and oleaginous fruits of a kind used for the extraction of “soft” fixed vegetable oils (excluding flours and meals)</t>
  </si>
  <si>
    <t>223:Oil-seeds and oleaginous fruits, whole or broken, of a kind used for the extraction of other fixed vegetable oils (including flours and meals of oil-seeds or oleaginous fruit, n.e.s.)</t>
  </si>
  <si>
    <t>231:Natural rubber, balata, gutta-percha, guayule, chicle and similar natural gums, in primary forms (including latex) or in plates, sheets or strip</t>
  </si>
  <si>
    <t>232:Synthetic rubber; reclaimed rubber; waste, parings and scrap of unhardened rubber</t>
  </si>
  <si>
    <t>244:Cork, natural, raw and waste (including natural cork in blocks or sheets)</t>
  </si>
  <si>
    <t>245:Fuel wood (excluding wood waste) and wood charcoal</t>
  </si>
  <si>
    <t>246:Wood in chips or particles and wood waste</t>
  </si>
  <si>
    <t>247:Wood in the rough, whether or not stripped of bark or sapwood, or roughly squared</t>
  </si>
  <si>
    <t>248:Wood, simply worked, and railway sleepers of wood</t>
  </si>
  <si>
    <t>251:Pulp and waste paper</t>
  </si>
  <si>
    <t>261:Silk</t>
  </si>
  <si>
    <t>263:Cotton</t>
  </si>
  <si>
    <t>264:Jute and other textile bast fibres, n.e.s., raw or processed but not spun; tow and waste of these fibres (including yarn waste and garnetted stock)</t>
  </si>
  <si>
    <t>265:Vegetable textile fibres (other than cotton and jute), raw or processed but not spun; waste of these fibres</t>
  </si>
  <si>
    <t>266:Synthetic fibres suitable for spinning</t>
  </si>
  <si>
    <t>267:Other man-made fibres suitable for spinning; waste of man-made fibres</t>
  </si>
  <si>
    <t>268:Wool and other animal hair (including wool tops)</t>
  </si>
  <si>
    <t>269:Worn clothing and other worn textile articles; rags</t>
  </si>
  <si>
    <t>272:Fertilizers, crude, other than those of division 56</t>
  </si>
  <si>
    <t>273:Stone, sand and gravel</t>
  </si>
  <si>
    <t>274:Sulphur and unroasted iron pyrites</t>
  </si>
  <si>
    <t>277:Natural abrasives, n.e.s. (including industrial diamonds)</t>
  </si>
  <si>
    <t>278:Other crude minerals</t>
  </si>
  <si>
    <t>281:Iron ore and concentrates</t>
  </si>
  <si>
    <t>282:Ferrous waste and scrap; remelting scrap ingots of iron or steel</t>
  </si>
  <si>
    <t>283:Copper ores and concentrates; copper mattes; cement copper</t>
  </si>
  <si>
    <t>284:Nickel ores and concentrates; nickel mattes, nickel oxide sinters and other intermediate products of nickel metallurgy</t>
  </si>
  <si>
    <t>285:Aluminium ores and concentrates (including alumina)</t>
  </si>
  <si>
    <t>286:Uranium or thorium ores and concentrates</t>
  </si>
  <si>
    <t>287:Ores and concentrates of base metals, n.e.s.</t>
  </si>
  <si>
    <t>288:Non-ferrous base metal waste and scrap, n.e.s.</t>
  </si>
  <si>
    <t>289:Ores and concentrates of precious metals; waste, scrap and sweepings of precious metals (other than of gold)</t>
  </si>
  <si>
    <t>291:Crude animal materials, n.e.s.</t>
  </si>
  <si>
    <t>292:Crude vegetable materials, n.e.s.</t>
  </si>
  <si>
    <t>321:Coal, whether or not pulverized, but not agglomerated</t>
  </si>
  <si>
    <t>322:Briquettes, lignite and peat</t>
  </si>
  <si>
    <t>325:Coke and semi-coke (including char) of coal, of lignite or of peat, whether or not agglomerated; retort carbon</t>
  </si>
  <si>
    <t>333:Petroleum oils and oils obtained from bituminous minerals, crude</t>
  </si>
  <si>
    <t xml:space="preserve">334:Petroleum oils and oils obtained from bituminous minerals (other than crude); preparations, n.e.s., </t>
  </si>
  <si>
    <t>335:Residual petroleum products, n.e.s., and related materials</t>
  </si>
  <si>
    <t>342:Liquefied propane and butane</t>
  </si>
  <si>
    <t>343:Natural gas, whether or not liquefied</t>
  </si>
  <si>
    <t>344:Petroleum gases and other gaseous hydrocarbons, n.e.s.</t>
  </si>
  <si>
    <t>345:Coal gas, water gas, producer gas and similar gases, other than petroleum gases and other gaseous hydrocarbons</t>
  </si>
  <si>
    <t>351:Electric current</t>
  </si>
  <si>
    <t>411:Animal oils and fats</t>
  </si>
  <si>
    <t>421:Fixed vegetable fats and oils, 'soft', crude, refined or fractionated</t>
  </si>
  <si>
    <t>422:Fixed vegetable fats and oils, crude, refined or fractionated, other than “soft”</t>
  </si>
  <si>
    <t>431:Animal or vegetable fats and oils, processed; waxes; inedible mixtures or preparations of animal or vegetable fats or oils, n.e.s.</t>
  </si>
  <si>
    <t>511:Hydrocarbons, n.e.s., and their halogenated, sulphonated, nitrated or nitrosated derivatives</t>
  </si>
  <si>
    <t>512:Alcohols, phenols, phenol-alcohols, and their halogenated, sulphonated, nitrated or nitrosated derivatives</t>
  </si>
  <si>
    <t>513:Carboxylic acids and their anhydrides, halides, peroxides and peroxyacids; their halogenated, sulphonated, nitrated or nitrosated derivatives</t>
  </si>
  <si>
    <t>514:Nitrogen-function compounds</t>
  </si>
  <si>
    <t>515:Organo-inorganic compounds, heterocyclic compounds, nucleic acids and their salts, and sulphonamides</t>
  </si>
  <si>
    <t>516:Other organic chemicals</t>
  </si>
  <si>
    <t>522:Inorganic chemical elements, oxides and halogen salts</t>
  </si>
  <si>
    <t>523:Salts and peroxysalts, of inorganic acids and metals</t>
  </si>
  <si>
    <t>524:Other inorganic chemicals; organic and inorganic compounds of precious metals</t>
  </si>
  <si>
    <t>525:Radioactive and associated materials</t>
  </si>
  <si>
    <t>531:Synthetic organic colouring matter and colour lakes, and preparations based thereon</t>
  </si>
  <si>
    <t>532:Dyeing and tanning extracts, and synthetic tanning materials</t>
  </si>
  <si>
    <t>533:Pigments, paints, varnishes and related materials</t>
  </si>
  <si>
    <t>541:Medicinal and pharmaceutical products, other than medicaments of group 542</t>
  </si>
  <si>
    <t>542:Medicaments (including veterinary medicaments)</t>
  </si>
  <si>
    <t>551:Essential oils, perfume and flavour materials</t>
  </si>
  <si>
    <t>553:Perfumery, cosmetic or toilet preparations (excluding soaps)</t>
  </si>
  <si>
    <t>554:Soap, cleansing and polishing preparations</t>
  </si>
  <si>
    <t>562:Fertilizers (other than those of group 272)</t>
  </si>
  <si>
    <t>571:Polymers of ethylene, in primary forms</t>
  </si>
  <si>
    <t>572:Polymers of styrene, in primary forms</t>
  </si>
  <si>
    <t>573:Polymers of vinyl chloride or of other halogenated olefins, in primary forms</t>
  </si>
  <si>
    <t>574:Polyacetals, other polyethers and epoxide resins, in primary forms; polycarbonates, alkyd resins, polyallyl esters and other polyesters, in primary forms</t>
  </si>
  <si>
    <t>575:Other plastics, in primary forms</t>
  </si>
  <si>
    <t>579:Waste, parings and scrap, of plastics</t>
  </si>
  <si>
    <t>581:Tubes, pipes and hoses, and fittings therefor, of plastics</t>
  </si>
  <si>
    <t>582:Plates, sheets, film, foil and strip, of plastics</t>
  </si>
  <si>
    <t>583:Monofilament of which any cross-sectional dimension exceeds 1 mm, rods, sticks and profile shapes, whether or not surface-worked but not otherwise worked, of plastics</t>
  </si>
  <si>
    <t xml:space="preserve">591:Insecticides, rodenticides, fungicides, herbicides, anti-sprouting products and plant-growth regulators, disinfectants ad similar products, </t>
  </si>
  <si>
    <t>592:Starches, inulin and wheat gluten; albuminoidal substances; glues</t>
  </si>
  <si>
    <t>593:Explosives and pyrotechnic products</t>
  </si>
  <si>
    <t>597:Prepared additives for mineral oils and the like; prepared liquids for hydraulic transmission; anti-freezing preparations and prepared de-icing fluids; lubricating preparations</t>
  </si>
  <si>
    <t>598:Miscellaneous chemical products, n.e.s.</t>
  </si>
  <si>
    <t>599:Residual products of the chemical or allied industries, n.e.s.; municipal waste; sewage sludge; other wastes</t>
  </si>
  <si>
    <t>611:Leather</t>
  </si>
  <si>
    <t>612:Manufactures of leather or of composition leather, n.e.s.; saddlery and harness</t>
  </si>
  <si>
    <t>613:Furskins, tanned or dressed (including heads, tails, paws and other pieces or cuttings), unassembled, or assembled</t>
  </si>
  <si>
    <t>621:Materials of rubber (e.g., pastes, plates, sheets, rods, thread, tubes, of rubber)</t>
  </si>
  <si>
    <t>625:Rubber tyres, interchangeable tyre treads, tyre flaps and inner tubes for wheels of all kinds</t>
  </si>
  <si>
    <t>629:Articles of rubber, n.e.s.</t>
  </si>
  <si>
    <t>633:Cork manufactures</t>
  </si>
  <si>
    <t>634:Veneers, plywood, particle board, and other wood, worked, n.e.s.</t>
  </si>
  <si>
    <t>635:Wood manufactures, n.e.s.</t>
  </si>
  <si>
    <t>641:Paper and paperboard</t>
  </si>
  <si>
    <t>642:Paper and paperboard, cut to size or shape, and articles of paper or paperboard</t>
  </si>
  <si>
    <t>651:Textile yarn</t>
  </si>
  <si>
    <t>652:Cotton fabrics, woven (not including narrow or special fabrics)</t>
  </si>
  <si>
    <t>653:Fabrics, woven, of man-made textile materials (not including narrow or special fabrics)</t>
  </si>
  <si>
    <t>654:Other textile fabrics, woven</t>
  </si>
  <si>
    <t>655:Knitted or crocheted fabrics (including tubular knit fabrics, n.e.s., pile fabrics and openwork fabrics), n.e.s.</t>
  </si>
  <si>
    <t>656:Tulles, lace, embroidery, ribbons, trimmings and other smallwares</t>
  </si>
  <si>
    <t>657:Special yarns, special textile fabrics and related products</t>
  </si>
  <si>
    <t>658:Made-up articles, wholly or chiefly of textile materials, n.e.s.</t>
  </si>
  <si>
    <t>659:Floor coverings, etc.</t>
  </si>
  <si>
    <t>661:Lime, cement, and fabricated construction materials (except glass and clay materials)</t>
  </si>
  <si>
    <t>662:Clay construction materials and refractory construction materials</t>
  </si>
  <si>
    <t>663:Mineral manufactures, n.e.s.</t>
  </si>
  <si>
    <t>664:Glass</t>
  </si>
  <si>
    <t>665:Glassware</t>
  </si>
  <si>
    <t>666:Pottery</t>
  </si>
  <si>
    <t>671:Pig-iron, spiegeleisen, sponge iron, iron or steel granules and powders and ferro-alloys</t>
  </si>
  <si>
    <t>672:Ingots and other primary forms, of iron or steel; semi-finished products of iron or steel</t>
  </si>
  <si>
    <t>673:Flat-rolled products of iron or non-alloy steel, not clad, plated or coated</t>
  </si>
  <si>
    <t>674:Flat-rolled products of iron or non-alloy steel, clad, plated or coated</t>
  </si>
  <si>
    <t>675:Flat-rolled products of alloy steel</t>
  </si>
  <si>
    <t>676:Iron and steel bars, rods, angles, shapes and sections (including sheet piling)</t>
  </si>
  <si>
    <t>677:Rails or railway track construction material, of iron or steel</t>
  </si>
  <si>
    <t>678:Wire of iron or steel</t>
  </si>
  <si>
    <t>679:Tubes, pipes and hollow profiles, and tube or pipe fittings, of iron or steel</t>
  </si>
  <si>
    <t>681:Silver, platinum and other metals of the platinum group</t>
  </si>
  <si>
    <t>682:Copper</t>
  </si>
  <si>
    <t>683:Nickel</t>
  </si>
  <si>
    <t>684:Aluminium</t>
  </si>
  <si>
    <t>685:Lead</t>
  </si>
  <si>
    <t>686:Zinc</t>
  </si>
  <si>
    <t>687:Tin</t>
  </si>
  <si>
    <t>689:Miscellaneous non-ferrous base metals employed in metallurgy, and cermets</t>
  </si>
  <si>
    <t>691:Structures and parts of structures, n.e.s., of iron, steel or aluminium</t>
  </si>
  <si>
    <t>692:Metal containers for storage or transport</t>
  </si>
  <si>
    <t>693:Wire products (excluding insulated electrical wiring) and fencing grills</t>
  </si>
  <si>
    <t>694:Nails, screws, nuts, bolts, rivets and the like, of iron, steel, copper or aluminium</t>
  </si>
  <si>
    <t>695:Tools for use in the hand or in machines</t>
  </si>
  <si>
    <t>696:Cutlery</t>
  </si>
  <si>
    <t>697:Household equipment of base metal, n.e.s.</t>
  </si>
  <si>
    <t>699:Manufactures of base metal, n.e.s.</t>
  </si>
  <si>
    <t>711:Steam or other vapour-generating boilers, superheated water boilers, and auxiliary plant for use therewith; parts thereof</t>
  </si>
  <si>
    <t>712:Steam turbines and other vapour turbines and parts thereof, n.e.s.</t>
  </si>
  <si>
    <t>713:Internal combustion piston engines and parts thereof, n.e.s.</t>
  </si>
  <si>
    <t>714:Engines and motors, non-electric (other than those of groups 712, 713 and 718); parts, n.e.s., of these engines and motors</t>
  </si>
  <si>
    <t>716:Rotating electric plant and parts thereof, n.e.s.</t>
  </si>
  <si>
    <t>718:Power-generating machinery and parts thereof, n.e.s.</t>
  </si>
  <si>
    <t>721:Agricultural machinery (excluding tractors) and parts thereof</t>
  </si>
  <si>
    <t>722:Tractors (other than those of headings 744.14 and 744.15)</t>
  </si>
  <si>
    <t>723:Civil engineering and contractors' plant and equipment; parts thereof</t>
  </si>
  <si>
    <t>724:Textile and leather machinery and parts thereof, n.e.s.</t>
  </si>
  <si>
    <t>725:Paper mill and pulp mill machinery, paper-cutting machines and other machinery for the manufacture of paper articles; parts thereof</t>
  </si>
  <si>
    <t>726:Printing and bookbinding machinery and parts thereof</t>
  </si>
  <si>
    <t>727:Food-processing machines (excluding domestic); parts thereof</t>
  </si>
  <si>
    <t>728:Other machinery and equipment specialized for particular industries; parts thereof, n.e.s.</t>
  </si>
  <si>
    <t>731:Machine tools working by removing metal or other material</t>
  </si>
  <si>
    <t>733:Machine tools for working metal, sintered metal carbides or cermets, without removing material</t>
  </si>
  <si>
    <t xml:space="preserve">735:Parts, n.e.s., and accessories suitable for use solely or principally with the machines falling within groups 731 and 733 </t>
  </si>
  <si>
    <t>737:Metalworking machinery (other than machine tools) and parts thereof, n.e.s.</t>
  </si>
  <si>
    <t>741:Heating and cooling equipment and parts thereof, n.e.s.</t>
  </si>
  <si>
    <t>742:Pumps for liquids, whether or not fitted with a measuring device; liquid elevators; parts for such pumps and liquid elevators</t>
  </si>
  <si>
    <t>743:Pumps (other than pumps for liquids), air or other gas compressors and fans; ventilating or recycling hoods incorporating a fan, whether or not fitted with filters; centrifuges; filtering or purifying apparatus; parts thereof</t>
  </si>
  <si>
    <t>744:Mechanical handling equipment and parts thereof, n.e.s.</t>
  </si>
  <si>
    <t>745:Non-electrical machinery, tools and mechanical apparatus and parts thereof, n.e.s.</t>
  </si>
  <si>
    <t>746:Ball- or roller bearings</t>
  </si>
  <si>
    <t>747:Taps, cocks, valves and similar appliances for pipes, boiler shells, tanks, vats or the like, including pressure-reducing valves and thermostatically controlled valves</t>
  </si>
  <si>
    <t xml:space="preserve">748:Transmission shafts (including camshafts and crankshafts) and cranks; bearing housings and plain shaft bearings; gears and gearing; </t>
  </si>
  <si>
    <t>749:Non-electric parts and accessories of machinery, n.e.s.</t>
  </si>
  <si>
    <t>751:Office machines</t>
  </si>
  <si>
    <t>752:Automatic data-processing machines and units thereof; magnetic or optical readers, machines for transcribing data onto data media in coded form and machines for processing such data, n.e.s.</t>
  </si>
  <si>
    <t>759:Parts and accessories (other than covers, carrying cases and the like) suitable for use solely or principally with machines falling withing groups 751 and 752</t>
  </si>
  <si>
    <t xml:space="preserve">761:Monitors and projectors, not incorporating television reception apparatus; reception apparatus for television, </t>
  </si>
  <si>
    <t>762:Reception apparatus for radio-broadcasting, whether or not combined, in the same housing, with sound recording or reproducing apparatus or a clock</t>
  </si>
  <si>
    <t>763:Sound recording or reproducing apparatus; video recording or reproducing apparatus; whether or not incorporating a video tuner</t>
  </si>
  <si>
    <t>764:Telecommunications equipment, n.e.s., and parts, n.e.s., and accessories of apparatus falling within division 76</t>
  </si>
  <si>
    <t>771:Electric power machinery (other than rotating electric plant of group 716) and parts thereof</t>
  </si>
  <si>
    <t xml:space="preserve">772:Electrical apparatus for switching or protecting electrical circuits or for making connections to or in electrical circuits </t>
  </si>
  <si>
    <t>773:Equipment for distributing electricity, n.e.s.</t>
  </si>
  <si>
    <t>774:Electrodiagnostic apparatus for medical, surgical, dental or veterinary purposes, and radiological apparatus</t>
  </si>
  <si>
    <t>775:Household-type electrical and non-electrical equipment, n.e.s.</t>
  </si>
  <si>
    <t xml:space="preserve">776:Thermionic, cold cathode or photo-cathode valves and tubes (e.g., vacuum or vapour or gas-filled valves and tubes, mercury arc rectifying valves and tubes, </t>
  </si>
  <si>
    <t>778:Electrical machinery and apparatus, n.e.s.</t>
  </si>
  <si>
    <t>781:Motor cars and other motor vehicles principally designed for the transport of persons (other than motor vehicles for the transport of ten or more persons, including the driver), including station-wagons and racing cars</t>
  </si>
  <si>
    <t>782:Motor vehicles for the transport of goods and special-purpose motor vehicles</t>
  </si>
  <si>
    <t>783:Road motor vehicles, n.e.s.</t>
  </si>
  <si>
    <t>784:Parts and accessories of the motor vehicles of groups 722, 781, 782 and 783</t>
  </si>
  <si>
    <t>785:Motor cycles (including mopeds) and cycles, motorized and non-motirized; invalid carriages</t>
  </si>
  <si>
    <t>786:Trailers and semi-trailers; other vehicles, not mechanically-propelled; specially designed and equipped transport containers</t>
  </si>
  <si>
    <t>791:Railway vehicles (including hovertrains) and associated equipment</t>
  </si>
  <si>
    <t>792:Aircraft and associated equipment; spacecraft (including satellites) and spacecraft launch vehicles; parts thereof</t>
  </si>
  <si>
    <t>793:Ships, boats (including hovercraft) and floating structures</t>
  </si>
  <si>
    <t>811:Prefabricated buildings</t>
  </si>
  <si>
    <t>812:Sanitary, plumbing and heating fixtures and fittings, n.e.s.</t>
  </si>
  <si>
    <t>813:Lighting fixtures and fittings, n.e.s.</t>
  </si>
  <si>
    <t>821:Furniture and parts thereof; bedding, mattresses, mattress supports, cushions and similar stuffed furnishings</t>
  </si>
  <si>
    <t xml:space="preserve">831:Trunks, suitcases, vanity cases, executive cases, briefcases, school satches, spectacle cases, binocular cases, camera cases, </t>
  </si>
  <si>
    <t>841:Men's or boys' coats, capes, jackets, suits, blazers, trousers, shorts, shirts, underwear, nightwear and similar articles of textile fabrics,</t>
  </si>
  <si>
    <t xml:space="preserve">842:Women's or girls' coats, capes, jackets, suits, trousers, shorts, shirts, dresses and skirts, underwear, nightwear and similar articles of textile fabrics, </t>
  </si>
  <si>
    <t>843:Men's or boys' coats, capes, jackets, suits, blazers, trousers, shorts, shirts, underwear, nightwear and similar articles of textile fabrics,</t>
  </si>
  <si>
    <t xml:space="preserve">844:Women's or girls' coats, capes, jackets, suits, trousers, shorts, shirts, dresses and skirts, underwear, nightwear and similar articles of textile fabrics, </t>
  </si>
  <si>
    <t>845:Articles of apparel, of textile fabrics, whether or not knitted or crocheted, n.e.s.</t>
  </si>
  <si>
    <t>846:Clothing accessories, of textile fabrics, whether or not knitted or crocheted (other than those for babies)</t>
  </si>
  <si>
    <t>848:Articles of apparel and clothing accessories of other than textile fabrics; headgear of all materials</t>
  </si>
  <si>
    <t>851:Footwear</t>
  </si>
  <si>
    <t>871:Optical instruments and apparatus, n.e.s.</t>
  </si>
  <si>
    <t>872:Instruments and appliances, n.e.s., for medical, surgical, dental or veterinary purposes</t>
  </si>
  <si>
    <t>873:Meters and counters, n.e.s.</t>
  </si>
  <si>
    <t>874:Measuring, checking, analysing and controlling instruments and apparatus, n.e.s.</t>
  </si>
  <si>
    <t>881:Photographic apparatus and equipment, n.e.s.</t>
  </si>
  <si>
    <t>882:Photographic and cinematographic supplies</t>
  </si>
  <si>
    <t>883:Cinematographic film, exposed and developed, whether or not incorporating soundtrack or consisting only of soundtrack</t>
  </si>
  <si>
    <t>884:Optical goods, n.e.s.</t>
  </si>
  <si>
    <t>885:Watches and clocks</t>
  </si>
  <si>
    <t>891:Arms and ammunition</t>
  </si>
  <si>
    <t>892:Printed matter</t>
  </si>
  <si>
    <t>893:Articles, n.e.s., of plastics</t>
  </si>
  <si>
    <t>894:Baby carriages, toys, games and sporting goods</t>
  </si>
  <si>
    <t>895:Office and stationery supplies, n.e.s.</t>
  </si>
  <si>
    <t>896:Works of art, collectors' pieces and antiques</t>
  </si>
  <si>
    <t>897:Jewellery, goldsmiths' and silversmiths' wares, and other articles of precious or semiprecious materials, n.e.s.</t>
  </si>
  <si>
    <t>898:Musical instruments and parts and accessories thereof; records, tapes and other sound or similar recordings (excluding goods of groups 763 and 883)</t>
  </si>
  <si>
    <t>899:Miscellaneous manufactured articles, n.e.s.</t>
  </si>
  <si>
    <t>911:Postal packages not classified according to kind</t>
  </si>
  <si>
    <t>931:Special transactions and commodities not classified according to kind</t>
  </si>
  <si>
    <t>961:Coin (other than gold coin), not being legal tender</t>
  </si>
  <si>
    <t>971:Gold, non-monetary (excluding gold ores and concentrates)</t>
  </si>
  <si>
    <t>III:Gold coin and current coin</t>
  </si>
  <si>
    <t>TOTAL</t>
  </si>
  <si>
    <t>Netherlands</t>
  </si>
  <si>
    <t>Mar_21</t>
  </si>
  <si>
    <t>Q1 - 21</t>
  </si>
  <si>
    <t>Table 3 A</t>
  </si>
  <si>
    <t>Exports by Mode of Transport</t>
  </si>
  <si>
    <t>% share</t>
  </si>
  <si>
    <t>Zambia</t>
  </si>
  <si>
    <t>286:Uranium</t>
  </si>
  <si>
    <t>034:Fish</t>
  </si>
  <si>
    <t>Total Trade Value_May-21 ( Export + Import)</t>
  </si>
  <si>
    <t>Spain</t>
  </si>
  <si>
    <t>D.R.C</t>
  </si>
  <si>
    <t>283:Copper ores</t>
  </si>
  <si>
    <t>Value (N$)</t>
  </si>
  <si>
    <r>
      <t xml:space="preserve">% </t>
    </r>
    <r>
      <rPr>
        <b/>
        <sz val="11"/>
        <color theme="1"/>
        <rFont val="Calibri"/>
        <family val="2"/>
      </rPr>
      <t>Δ-IM</t>
    </r>
  </si>
  <si>
    <t>Exports</t>
  </si>
  <si>
    <t>Imports</t>
  </si>
  <si>
    <t>HS and Commodity Descriptions</t>
  </si>
  <si>
    <t xml:space="preserve">Partner </t>
  </si>
  <si>
    <t>Inland waterways transport</t>
  </si>
  <si>
    <t>Mode of Transport</t>
  </si>
  <si>
    <t>Import by Netweight</t>
  </si>
  <si>
    <t>Exports by Weight(tons)</t>
  </si>
  <si>
    <t>Air</t>
  </si>
  <si>
    <t>Road</t>
  </si>
  <si>
    <t>Sea</t>
  </si>
  <si>
    <t>∆y/y</t>
  </si>
  <si>
    <t>∆m/m</t>
  </si>
  <si>
    <t>% Share of exports by Mode of Transport</t>
  </si>
  <si>
    <t>EX by Mode of Transport</t>
  </si>
  <si>
    <t>Table 1: Import/Export/Trade bal_May 20-May 21</t>
  </si>
  <si>
    <t>971:Gold, non-monetary</t>
  </si>
  <si>
    <t>-</t>
  </si>
  <si>
    <t>Table 2: Export/Import series by month_quarter_annual_May-20-Jun-21</t>
  </si>
  <si>
    <t>CN:CHINA</t>
  </si>
  <si>
    <t>ZA:South Africa</t>
  </si>
  <si>
    <t>NL:NETHERLANDS</t>
  </si>
  <si>
    <t>BE:BELGIUM</t>
  </si>
  <si>
    <t>ES:SPAIN</t>
  </si>
  <si>
    <t>BW:BOTSWANA</t>
  </si>
  <si>
    <t>ZM:ZAMBIA</t>
  </si>
  <si>
    <t>AE:UNITED ARAB EMIRATES</t>
  </si>
  <si>
    <t>CD:DEMOCRATIC REPUBLIC OF CONGO</t>
  </si>
  <si>
    <t>CA:CANADA</t>
  </si>
  <si>
    <t>FR:FRANCE</t>
  </si>
  <si>
    <t>US:United States of America</t>
  </si>
  <si>
    <t>IT:ITALY</t>
  </si>
  <si>
    <t>MZ:MOZAMBIQUE</t>
  </si>
  <si>
    <t>ZW:ZIMBABWE</t>
  </si>
  <si>
    <t>SG:SINGAPORE</t>
  </si>
  <si>
    <t>GB:UNITED KINGDOM</t>
  </si>
  <si>
    <t>AO:ANGOLA</t>
  </si>
  <si>
    <t>HK:HONG KONG</t>
  </si>
  <si>
    <t>DE:GERMANY</t>
  </si>
  <si>
    <t>IN:INDIA</t>
  </si>
  <si>
    <t>NO:NORWAY</t>
  </si>
  <si>
    <t>BJ:BENIN</t>
  </si>
  <si>
    <t>IL:ISRAEL</t>
  </si>
  <si>
    <t>PT:PORTUGAL</t>
  </si>
  <si>
    <t>HS:High Sea</t>
  </si>
  <si>
    <t>NG:NIGERIA</t>
  </si>
  <si>
    <t>JP:JAPAN</t>
  </si>
  <si>
    <t>TH:THAILAND</t>
  </si>
  <si>
    <t>LU:LUXEMBOURG</t>
  </si>
  <si>
    <t>AU:AUSTRALIA</t>
  </si>
  <si>
    <t>GR:GREECE</t>
  </si>
  <si>
    <t>MW:MALAWI</t>
  </si>
  <si>
    <t>SA:SAUDI ARABIA</t>
  </si>
  <si>
    <t>RE:REUNION</t>
  </si>
  <si>
    <t>DK:DENMARK</t>
  </si>
  <si>
    <t>PL:POLAND</t>
  </si>
  <si>
    <t>KE:KENYA</t>
  </si>
  <si>
    <t>LS:LESOTHO</t>
  </si>
  <si>
    <t>SE:SWEDEN</t>
  </si>
  <si>
    <t>CY:CYPRUS</t>
  </si>
  <si>
    <t>TZ:TANZANIA</t>
  </si>
  <si>
    <t>IE:IRELAND</t>
  </si>
  <si>
    <t>MU:MAURITIUS</t>
  </si>
  <si>
    <t>RU:RUSSIAN FEDERATION</t>
  </si>
  <si>
    <t>GH:GHANA</t>
  </si>
  <si>
    <t>AD:ANDORRA</t>
  </si>
  <si>
    <t>AT:AUSTRIA</t>
  </si>
  <si>
    <t>SC:SEYCHELLES</t>
  </si>
  <si>
    <t>KW:KUWAIT</t>
  </si>
  <si>
    <t>TR:TURKEY</t>
  </si>
  <si>
    <t>SD:SUDAN</t>
  </si>
  <si>
    <t>VN:Viet-Nam</t>
  </si>
  <si>
    <t>KP:Democratic peoples Republic ofkorea</t>
  </si>
  <si>
    <t>CH:SWITZERLAND</t>
  </si>
  <si>
    <t>VC:St.Vincent and the Grenadines</t>
  </si>
  <si>
    <t>VAR:IMPORTED FROM VARIOUS COUNTRIES</t>
  </si>
  <si>
    <t>UA:UKRAINE</t>
  </si>
  <si>
    <t>UG:UGANDA</t>
  </si>
  <si>
    <t>BS:BAHAMAS</t>
  </si>
  <si>
    <t>PA:PANAMA</t>
  </si>
  <si>
    <t>BI:BURUNDI</t>
  </si>
  <si>
    <t>BF:Burkinafaso</t>
  </si>
  <si>
    <t>WS:Samao</t>
  </si>
  <si>
    <t>ML:MALI</t>
  </si>
  <si>
    <t>NZ:NEW ZEALAND</t>
  </si>
  <si>
    <t>CU:CUBA</t>
  </si>
  <si>
    <t>HU:HUNGARY</t>
  </si>
  <si>
    <t>MY:MALAYSIA</t>
  </si>
  <si>
    <t>KY:Cayman Island</t>
  </si>
  <si>
    <t>SN:SENEGAL</t>
  </si>
  <si>
    <t>MR:MAURITANIA</t>
  </si>
  <si>
    <t>MT:MALTA</t>
  </si>
  <si>
    <t>RW:RWANDA</t>
  </si>
  <si>
    <t>TD:CHAD</t>
  </si>
  <si>
    <t>CG:Congo - Brazaville</t>
  </si>
  <si>
    <t>GA:GABON</t>
  </si>
  <si>
    <t>BR:BRAZIL</t>
  </si>
  <si>
    <t>AR:ARGENTINA</t>
  </si>
  <si>
    <t>CO:COLOMBIA</t>
  </si>
  <si>
    <t>BM:BERMUDA</t>
  </si>
  <si>
    <t>AZ:AZERBAIJAN</t>
  </si>
  <si>
    <t>PH:PHILIPPINES</t>
  </si>
  <si>
    <t>KR:Korea</t>
  </si>
  <si>
    <t>ER:ERITRIA</t>
  </si>
  <si>
    <t>CZ:CZECH REPUBLIC</t>
  </si>
  <si>
    <t>FI:FINLAND</t>
  </si>
  <si>
    <t>RS:SERBIA</t>
  </si>
  <si>
    <t>CI:Cote D'Ivoire</t>
  </si>
  <si>
    <t>AF:AFGHANISTAN</t>
  </si>
  <si>
    <t>AG:ANTIGUA AND BARBUDA</t>
  </si>
  <si>
    <t>AI:ANGUILLA</t>
  </si>
  <si>
    <t>AL:ALBANIA</t>
  </si>
  <si>
    <t>AM:ARMENIA</t>
  </si>
  <si>
    <t>AN:NETHERLANDS ANTILLES</t>
  </si>
  <si>
    <t>AQ:ANTARCTICA</t>
  </si>
  <si>
    <t>AS:AMERICAN SAMOA</t>
  </si>
  <si>
    <t>AW:ARUBA</t>
  </si>
  <si>
    <t>AX:Aland Islands</t>
  </si>
  <si>
    <t>BA:Bosnia and Herzegovina</t>
  </si>
  <si>
    <t>BB:BARBADOS</t>
  </si>
  <si>
    <t>BD:BANGLADESH</t>
  </si>
  <si>
    <t>BG:BULGARIA</t>
  </si>
  <si>
    <t>BH:BAHRAIN</t>
  </si>
  <si>
    <t>BN:Brunei Darassalam</t>
  </si>
  <si>
    <t>BO:BOLIVIA</t>
  </si>
  <si>
    <t>BT:BHUTAN</t>
  </si>
  <si>
    <t>BU:BURMA</t>
  </si>
  <si>
    <t>BV:BOUVET ISLAND</t>
  </si>
  <si>
    <t>BY:BELARUS</t>
  </si>
  <si>
    <t>BZ:BELIZE</t>
  </si>
  <si>
    <t>CC:Cocos Island</t>
  </si>
  <si>
    <t>CF:CENTRAL AFRICAN REPUBLIC</t>
  </si>
  <si>
    <t>CK:Cook Island</t>
  </si>
  <si>
    <t>CL:CHILE</t>
  </si>
  <si>
    <t>CM:CAMEROON</t>
  </si>
  <si>
    <t>CR:COSTA RICA</t>
  </si>
  <si>
    <t>CS:Czech Republic</t>
  </si>
  <si>
    <t>CV:Cape verde</t>
  </si>
  <si>
    <t>CX:CHRISTMAS ISLAND</t>
  </si>
  <si>
    <t>DJ:DJIBOUTI</t>
  </si>
  <si>
    <t>DM:DOMINICA</t>
  </si>
  <si>
    <t>DO:DOMINICAN REPUBLIC</t>
  </si>
  <si>
    <t>DZ:ALGERIA</t>
  </si>
  <si>
    <t>EC:ECUADOR</t>
  </si>
  <si>
    <t>EE:ESTONIA</t>
  </si>
  <si>
    <t>EG:EGYPT</t>
  </si>
  <si>
    <t>EH:WESTERN SAHARA</t>
  </si>
  <si>
    <t>EI:IRELAND</t>
  </si>
  <si>
    <t>EQ:Equatorial guinea</t>
  </si>
  <si>
    <t>ET:ETHIOPIA</t>
  </si>
  <si>
    <t>FJ:Fiji</t>
  </si>
  <si>
    <t>FK:Falkland Islands (Malvinas)</t>
  </si>
  <si>
    <t>FM:Federated States of Micronesia</t>
  </si>
  <si>
    <t>FO:Faroe Islands</t>
  </si>
  <si>
    <t>GD:GRENADA</t>
  </si>
  <si>
    <t>GE:GEORGIA</t>
  </si>
  <si>
    <t>GF:FRENCH GUIANA</t>
  </si>
  <si>
    <t>GI:Gibraltar</t>
  </si>
  <si>
    <t>GL:GREENLAND</t>
  </si>
  <si>
    <t>GM:GAMBIA</t>
  </si>
  <si>
    <t>GN:GUINEA</t>
  </si>
  <si>
    <t>GP:GUADELOUPE</t>
  </si>
  <si>
    <t>GQ:EQUATORIAL GUINEA</t>
  </si>
  <si>
    <t>GS:South Georgia &amp; South S/wich Island</t>
  </si>
  <si>
    <t>GT:Guatemala</t>
  </si>
  <si>
    <t>GU:GUAM</t>
  </si>
  <si>
    <t>GW:Guinea-Bissau</t>
  </si>
  <si>
    <t>GY:GUYANA</t>
  </si>
  <si>
    <t>HM:Heard Island &amp; Mc Donald Islands</t>
  </si>
  <si>
    <t>HN:HONDURAS</t>
  </si>
  <si>
    <t>HR:Crotia</t>
  </si>
  <si>
    <t>HT:HAITI</t>
  </si>
  <si>
    <t>IC:CANARY ISLANDS</t>
  </si>
  <si>
    <t>ID:INDONESIA</t>
  </si>
  <si>
    <t>IO:BRITISH INDIAN OCEAN TERRITORY</t>
  </si>
  <si>
    <t>IQ:IRAQ</t>
  </si>
  <si>
    <t>IR:IRAN</t>
  </si>
  <si>
    <t>IS:ICELAND</t>
  </si>
  <si>
    <t>JM:JAMAICA</t>
  </si>
  <si>
    <t>JO:JORDAN</t>
  </si>
  <si>
    <t>KG:KYRGYZSTAN</t>
  </si>
  <si>
    <t>KH:CAMBODIA</t>
  </si>
  <si>
    <t>KI:KIRIBATI</t>
  </si>
  <si>
    <t>KM:COMOROS</t>
  </si>
  <si>
    <t>KN:Saint Kitts and Nevis</t>
  </si>
  <si>
    <t>KZ:KAZAKHSTAN</t>
  </si>
  <si>
    <t>LA:Lao peoples Democratic Republic</t>
  </si>
  <si>
    <t>LB:LEBANON</t>
  </si>
  <si>
    <t>LC:SAINT LUCIA</t>
  </si>
  <si>
    <t>LI:LIECHTENSTEIN</t>
  </si>
  <si>
    <t>LK:SRI LANKA</t>
  </si>
  <si>
    <t>LR:LIBERIA</t>
  </si>
  <si>
    <t>LT:LITHUANIA</t>
  </si>
  <si>
    <t>LV:LATVIA</t>
  </si>
  <si>
    <t>LY:LIBYAN ARAB JAMAHIRIYA</t>
  </si>
  <si>
    <t>MA:MOROCCO</t>
  </si>
  <si>
    <t>MC:MONACO</t>
  </si>
  <si>
    <t>MD:MOLDOVA</t>
  </si>
  <si>
    <t>MG:Madagascar</t>
  </si>
  <si>
    <t>MH:MARSHALL ISLANDS</t>
  </si>
  <si>
    <t>MK:Macedonia</t>
  </si>
  <si>
    <t>MM:MYANMAR</t>
  </si>
  <si>
    <t>MN:MONGOLIA</t>
  </si>
  <si>
    <t>MO:MACAU</t>
  </si>
  <si>
    <t>MP:Northern Mariana Islands</t>
  </si>
  <si>
    <t>MQ:MARTINIQUE</t>
  </si>
  <si>
    <t>MS:MONTSERRAT</t>
  </si>
  <si>
    <t>MV:MALDIVES</t>
  </si>
  <si>
    <t>MX:MEXICO</t>
  </si>
  <si>
    <t>NC:NEW CALEDONIA</t>
  </si>
  <si>
    <t>NE:NIGER</t>
  </si>
  <si>
    <t>NF:Norfolk Island</t>
  </si>
  <si>
    <t>NI:NICARAGUA</t>
  </si>
  <si>
    <t>NP:NEPAL</t>
  </si>
  <si>
    <t>NR:NAURU</t>
  </si>
  <si>
    <t>NT:NEUTRAL ZONE</t>
  </si>
  <si>
    <t>NU:NIUE</t>
  </si>
  <si>
    <t>OI:British indian ocean territory</t>
  </si>
  <si>
    <t>OM:Oman</t>
  </si>
  <si>
    <t>PE:PERU</t>
  </si>
  <si>
    <t>PF:French polynesia</t>
  </si>
  <si>
    <t>PG:Papua new guinea</t>
  </si>
  <si>
    <t>PK:PAKISTAN</t>
  </si>
  <si>
    <t>PM:St.pierre and Miquelon</t>
  </si>
  <si>
    <t>PN:PITCAIRN</t>
  </si>
  <si>
    <t>PR:PUERTO RICO</t>
  </si>
  <si>
    <t>PS:Palestinian Territory</t>
  </si>
  <si>
    <t>PW:PALAU</t>
  </si>
  <si>
    <t>PY:PARAGUAY</t>
  </si>
  <si>
    <t>QA:QATAR</t>
  </si>
  <si>
    <t>RAS:Regional Office for Asia/Pacific</t>
  </si>
  <si>
    <t>RO:ROMANIA</t>
  </si>
  <si>
    <t>SB:SOLOMON ISLANDS</t>
  </si>
  <si>
    <t>SH:St.Helena</t>
  </si>
  <si>
    <t>SI:SLOVENIA</t>
  </si>
  <si>
    <t>SJ:Svalbard &amp; Jan Mayen</t>
  </si>
  <si>
    <t>SK:Slovakia</t>
  </si>
  <si>
    <t>SL:SIERRA LEONE</t>
  </si>
  <si>
    <t>SM:SAN MARINO</t>
  </si>
  <si>
    <t>SO:SOMALIA</t>
  </si>
  <si>
    <t>SR:SURINAME</t>
  </si>
  <si>
    <t>ST:Sao Tome and Principe</t>
  </si>
  <si>
    <t>SU:Former Soviet Union (93 - 94)</t>
  </si>
  <si>
    <t>SV:EL SALVADOR</t>
  </si>
  <si>
    <t>SY:SYRIAN ARAB REPUBLIC</t>
  </si>
  <si>
    <t>SZ:ESWATINI</t>
  </si>
  <si>
    <t>TC:Turks &amp; Caicos Islands</t>
  </si>
  <si>
    <t>TF:FRENCH SOUTHERN TERRITORIES</t>
  </si>
  <si>
    <t>TG:TOGO</t>
  </si>
  <si>
    <t>TJ:TAJIKISTAN</t>
  </si>
  <si>
    <t>TK:TOKELAU</t>
  </si>
  <si>
    <t>TM:TURKMENISTAN</t>
  </si>
  <si>
    <t>TN:TUNISIA</t>
  </si>
  <si>
    <t>TO:TONGA</t>
  </si>
  <si>
    <t>TP:EAST TIMOR</t>
  </si>
  <si>
    <t>TT:Trinadad &amp; Tobago</t>
  </si>
  <si>
    <t>TV:Tavulu</t>
  </si>
  <si>
    <t>TW:TAIWAN</t>
  </si>
  <si>
    <t>UM:United States Minor O/lying Islands</t>
  </si>
  <si>
    <t>UY:URUGUAY</t>
  </si>
  <si>
    <t>UZ:Uzberkistan</t>
  </si>
  <si>
    <t>VA:Holy see(Vatican City State)</t>
  </si>
  <si>
    <t>VE:VENEZUELA</t>
  </si>
  <si>
    <t>VG:British Virgin Islands</t>
  </si>
  <si>
    <t>VI:Virgin Islands of the United States</t>
  </si>
  <si>
    <t>VU:Vanuatu</t>
  </si>
  <si>
    <t>WF:Wallis and Futuna</t>
  </si>
  <si>
    <t>WK:Wake Island</t>
  </si>
  <si>
    <t>YD:YEMEN, DEMOCRATIC REPUBLIC</t>
  </si>
  <si>
    <t>YE:Republic of Yemen</t>
  </si>
  <si>
    <t>YT:Mayote</t>
  </si>
  <si>
    <t>YU:YUGOSLAVIA</t>
  </si>
  <si>
    <t>ZR:ZAIRE</t>
  </si>
  <si>
    <t>ZY:Supplies to Ship &amp; Aircrafts</t>
  </si>
  <si>
    <t>ZZ:Country not specified</t>
  </si>
  <si>
    <t>Peru</t>
  </si>
  <si>
    <t>India</t>
  </si>
  <si>
    <t>VAR</t>
  </si>
  <si>
    <t>Belgium</t>
  </si>
  <si>
    <t>793:Ships, boats and floating structures</t>
  </si>
  <si>
    <t>334:Petroleum oils</t>
  </si>
  <si>
    <t>625:Rubber tyres</t>
  </si>
  <si>
    <t>012:Meat</t>
  </si>
  <si>
    <t>667:Precious or semiprecious stones</t>
  </si>
  <si>
    <t>289:Ores and concentrates of precious metals</t>
  </si>
  <si>
    <t>OECD</t>
  </si>
  <si>
    <t>SADC-Non-SACU</t>
  </si>
  <si>
    <t>SITCR4 \ Partner</t>
  </si>
  <si>
    <t>667:Pearls and precious or semiprecious stones, unworked or worked</t>
  </si>
  <si>
    <t>Rail</t>
  </si>
  <si>
    <t>Multimodal transport</t>
  </si>
  <si>
    <t>Inland waterways</t>
  </si>
  <si>
    <t>Multimodal</t>
  </si>
  <si>
    <t>% Share of imports by Mode of Transport</t>
  </si>
  <si>
    <t>8:Inland waterways transport</t>
  </si>
  <si>
    <t>07019000:-Other potatoes, fresh or chilled</t>
  </si>
  <si>
    <t>07032000:Garlic, fresh or chilled</t>
  </si>
  <si>
    <t>07109000:Mixtures of vegetables, frozen</t>
  </si>
  <si>
    <t>07099900:--Other vegetables fresh or chilled, nes</t>
  </si>
  <si>
    <t>07031000:Onions and shallots, fresh or chilled</t>
  </si>
  <si>
    <t>07108090:--Other uncooked/cooked by boiling/steaming frozen vegetables not elsewhere specified</t>
  </si>
  <si>
    <t>07061000:Carrots and turnips, fresh or chilled</t>
  </si>
  <si>
    <t>07041000:Cauliflowers and headed broccoli, fresh or chilled</t>
  </si>
  <si>
    <t>07131090:--Other dried leguminous vegetables,shelled,whether or not skinned or split n.e.s</t>
  </si>
  <si>
    <t>07020000:Tomatoes fresh or chilled</t>
  </si>
  <si>
    <t>07011000:Seed potatoes</t>
  </si>
  <si>
    <t>07051900:--Other lettuce, fresh or chilled, (excl. cabbage lettuce)</t>
  </si>
  <si>
    <t>07104000:Sweet corn, frozen</t>
  </si>
  <si>
    <t>07131025:GREEN PEAS, SKINNED OR SPLIT</t>
  </si>
  <si>
    <t>07095100:Mushrooms of the genus AGARICUS, fresh or chilled</t>
  </si>
  <si>
    <t>07102200:--Beans(VIGNA SPP., PHASEOLUS SPP)</t>
  </si>
  <si>
    <t>07099300:--Other Pumkins, Squash &amp; Gourds (Cucurbita spp.), vegetables fresh or chilled</t>
  </si>
  <si>
    <t>07082000:Beans, fresh or chilled</t>
  </si>
  <si>
    <t>07101000:Potatoes, frozen</t>
  </si>
  <si>
    <t>07119090:-- Other vegetables;mixtures of vegetables n.e.s</t>
  </si>
  <si>
    <t>07133190:--Other Beans (Vigna spp, phaseolos spp)</t>
  </si>
  <si>
    <t>07134090:--Other Drieds Lentils, nes</t>
  </si>
  <si>
    <t>07069000:-Other beetroot...radishes and other similar edible roots, fresh or chilled</t>
  </si>
  <si>
    <t>07051100:Cabbage lettuce, fresh or chilled</t>
  </si>
  <si>
    <t>07097000:Spinach, fresh or chilled</t>
  </si>
  <si>
    <t>07039000:Leeks and other alliaceous vegetables, nes</t>
  </si>
  <si>
    <t>07133990:--Other, dried Beans (Vigna spp., Phaseolos spp), nes</t>
  </si>
  <si>
    <t>07094000:Celery, fresh or chilled</t>
  </si>
  <si>
    <t>07102100:Shelled or unshelled peas (PISUM SATIVUM), frozen</t>
  </si>
  <si>
    <t>07099200:--Other Olives, vegetables fresh or chilled</t>
  </si>
  <si>
    <t>07049000:-Other white and red cabbages, kohlrabi, kale...etc, fresh or chilled</t>
  </si>
  <si>
    <t>07142020:-- Sweet potatoes Fresh or chilled</t>
  </si>
  <si>
    <t>07131020:GREEN PEAS, WHOLE</t>
  </si>
  <si>
    <t>07042000:Brussels sprouts, fresh or chilled</t>
  </si>
  <si>
    <t>07092000:Asparagus, fresh or chilled</t>
  </si>
  <si>
    <t>07096000:Fruits of genus capiscum or pimenta, fresh or chilled</t>
  </si>
  <si>
    <t>07070000:Cucumbers and gherkins, fresh or chilled</t>
  </si>
  <si>
    <t>07081000:Peas, fresh or chilled</t>
  </si>
  <si>
    <t>07142090:--Other Sweet Potatoes (Fresh), nes</t>
  </si>
  <si>
    <t>07129015:--Culinary herbs</t>
  </si>
  <si>
    <t>07095990:---Other, Mushroom nes, fresh or chilled</t>
  </si>
  <si>
    <t>07129090:--Other Dried mixtures of vegetables, nes</t>
  </si>
  <si>
    <t>07123900:--Other, Mushrooms of the genus Aguricus, nes</t>
  </si>
  <si>
    <t>07103000:Spinach,New Zealand spinach and orache spinach (garden spinach) frozen</t>
  </si>
  <si>
    <t>07139020:--Dried  leguminous vegetables skinned or split n.e.s</t>
  </si>
  <si>
    <t>07089000:-Other leguminous vegetables, fresh or chilled, nes</t>
  </si>
  <si>
    <t>07093000:Aubergines, fresh or chilled</t>
  </si>
  <si>
    <t>07102900:--Other leguminous vegetables, shelled or unshelled nes</t>
  </si>
  <si>
    <t>07114000:Cucumbers and gherkins provisionally preserved</t>
  </si>
  <si>
    <t>07115900:--Other, Mushrooms and truffles</t>
  </si>
  <si>
    <t>07133390:--Other Kidney Beans including white pea beans (Phaseolus vulgaris)</t>
  </si>
  <si>
    <t>07142010:--Frozen Sweet Potatoes</t>
  </si>
  <si>
    <t>07123100:--Dried Mushrooms of the genus AGARICUS,</t>
  </si>
  <si>
    <t>07141090:--Other arrowroot,salep,jerualem artichokes,s/potatoes&amp;similar roots&amp;tubers n.e.s</t>
  </si>
  <si>
    <t>07122000:-Dried Onions</t>
  </si>
  <si>
    <t>07112000:Olives provisionally preserved, not for immediate consumption</t>
  </si>
  <si>
    <t>07119020:--Capers</t>
  </si>
  <si>
    <t>07132090:--Chick Peas (garbanzos), nes</t>
  </si>
  <si>
    <t>07133210:--Small red (Adzuki) Beans (Phaseolus or Vigna angulari) Seeds for sowing</t>
  </si>
  <si>
    <t>07139010:--Whole (Excluding seeds for sowing)</t>
  </si>
  <si>
    <t>07134010:--Drieds Lentils Seeds for sowing</t>
  </si>
  <si>
    <t>07133110:--Beans (Vigna spp, phaseolos spp) Seeds for sowing</t>
  </si>
  <si>
    <t>07149090:Manioc, arrowroot, salep, Jerusalem artichokes, sweet potatoes...Other Other</t>
  </si>
  <si>
    <t>07133510:---Seeds for sowing: Cow peas (Vigna unguiculata)</t>
  </si>
  <si>
    <t>07052900:--Other chicory, fresh or chilled, (excl. witloof)</t>
  </si>
  <si>
    <t>Germany</t>
  </si>
  <si>
    <t>Portugal</t>
  </si>
  <si>
    <t>Table of commodities at most HS detailed level.</t>
  </si>
  <si>
    <t>Distribution by coutry of origin</t>
  </si>
  <si>
    <t>Total Trade Value_June-21 ( Export + Import)</t>
  </si>
  <si>
    <t>Total Trade Value_June-20 ( Export + Import)</t>
  </si>
  <si>
    <t>667:Pecious stones (diamonds)</t>
  </si>
  <si>
    <t>667:Precious stone (diamond)</t>
  </si>
  <si>
    <t>667:Precious stones (diamonds)</t>
  </si>
  <si>
    <t>289:Ores of precious metals</t>
  </si>
  <si>
    <t>January</t>
  </si>
  <si>
    <t>February</t>
  </si>
  <si>
    <t>March</t>
  </si>
  <si>
    <t>April</t>
  </si>
  <si>
    <t>May</t>
  </si>
  <si>
    <t>June</t>
  </si>
  <si>
    <t>MOHE:MOHEMBO</t>
  </si>
  <si>
    <t>OMAH:OMAHENENE</t>
  </si>
  <si>
    <t>SARU:Sarusungu Border Post</t>
  </si>
  <si>
    <t>KATW:Katwitwi</t>
  </si>
  <si>
    <t>WAIR:INTERNATIONAL AIRPORT-WINDHOEK</t>
  </si>
  <si>
    <t>FPDT:F. P. du Toit</t>
  </si>
  <si>
    <t>GOBA:GOBABIS</t>
  </si>
  <si>
    <t>GROO:GROOTFONTEIN</t>
  </si>
  <si>
    <t>IMPA:IMPALILA ISLAND</t>
  </si>
  <si>
    <t>KATI:KATIMA MULILO</t>
  </si>
  <si>
    <t>KEET:KEETMANSHOOP</t>
  </si>
  <si>
    <t>ORAN:ORANJEMUND</t>
  </si>
  <si>
    <t>OSHA:Oshakati</t>
  </si>
  <si>
    <t>RUAC:RUACANA</t>
  </si>
  <si>
    <t>RUND:Rundu</t>
  </si>
  <si>
    <t>WHSE:WINDHOEK REGIONAL WAREHOUSE OFFICE</t>
  </si>
  <si>
    <t>WREG:Windhoek Regional Office</t>
  </si>
  <si>
    <t>WREX:WINDHOEK REGIONAL EXCISE OFFICE</t>
  </si>
  <si>
    <t>Border/office</t>
  </si>
  <si>
    <t>Walvis Bay</t>
  </si>
  <si>
    <t>Ariamsvlei</t>
  </si>
  <si>
    <t>Luderitz</t>
  </si>
  <si>
    <t>Wenela</t>
  </si>
  <si>
    <t>Trans Kalahari</t>
  </si>
  <si>
    <t>Noordower</t>
  </si>
  <si>
    <t>Eros Airport</t>
  </si>
  <si>
    <t>Windhoek Regional Warehouse Office</t>
  </si>
  <si>
    <t>Ngoma</t>
  </si>
  <si>
    <t>Chief Hosea Kutako Intl Airport</t>
  </si>
  <si>
    <t>Mohembo</t>
  </si>
  <si>
    <t>Oshikango</t>
  </si>
  <si>
    <t>Noordoewer</t>
  </si>
  <si>
    <t>Hosea Kutako Intl Airport</t>
  </si>
  <si>
    <t>Chart 12: Export by border post</t>
  </si>
  <si>
    <t>Chart 13: Import by border post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</si>
</sst>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[$-409]mmmmm;@"/>
    <numFmt numFmtId="167" formatCode="0.0"/>
    <numFmt numFmtId="168" formatCode="#,##0.0"/>
    <numFmt numFmtId="169" formatCode="_(* #,##0.0_);_(* \(#,##0.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  <charset val="1"/>
      <scheme val="minor"/>
    </font>
    <font>
      <sz val="11"/>
      <color rgb="FF92D050"/>
      <name val="Calibri"/>
      <family val="2"/>
      <scheme val="minor"/>
    </font>
    <font>
      <b/>
      <sz val="11"/>
      <color rgb="FF92D050"/>
      <name val="Calibri"/>
      <family val="2"/>
      <scheme val="minor"/>
    </font>
    <font>
      <i/>
      <sz val="11"/>
      <color rgb="FF44546A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4" fillId="0" borderId="0"/>
    <xf numFmtId="0" fontId="3" fillId="0" borderId="0"/>
    <xf numFmtId="0" fontId="2" fillId="0" borderId="0"/>
    <xf numFmtId="9" fontId="2" fillId="0" borderId="0" applyFont="0" applyFill="0" applyBorder="0" applyAlignment="0" applyProtection="0"/>
    <xf numFmtId="0" fontId="5" fillId="0" borderId="0"/>
    <xf numFmtId="0" fontId="2" fillId="0" borderId="0"/>
    <xf numFmtId="0" fontId="1" fillId="0" borderId="0"/>
    <xf numFmtId="9" fontId="1" fillId="0" borderId="0" applyFont="0" applyFill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</cellStyleXfs>
  <cellXfs count="151">
    <xf numFmtId="0" fontId="0" fillId="0" borderId="0" xfId="0"/>
    <xf numFmtId="0" fontId="7" fillId="0" borderId="0" xfId="0" applyFont="1" applyBorder="1"/>
    <xf numFmtId="17" fontId="0" fillId="0" borderId="1" xfId="0" applyNumberFormat="1" applyFill="1" applyBorder="1"/>
    <xf numFmtId="0" fontId="7" fillId="0" borderId="0" xfId="0" applyFont="1"/>
    <xf numFmtId="0" fontId="6" fillId="0" borderId="0" xfId="0" applyFont="1" applyBorder="1"/>
    <xf numFmtId="17" fontId="0" fillId="0" borderId="0" xfId="0" applyNumberFormat="1" applyBorder="1" applyAlignment="1">
      <alignment horizontal="left"/>
    </xf>
    <xf numFmtId="17" fontId="6" fillId="0" borderId="0" xfId="0" applyNumberFormat="1" applyFont="1" applyBorder="1" applyAlignment="1">
      <alignment horizontal="left"/>
    </xf>
    <xf numFmtId="17" fontId="6" fillId="0" borderId="0" xfId="0" applyNumberFormat="1" applyFont="1" applyFill="1" applyBorder="1" applyAlignment="1">
      <alignment horizontal="left"/>
    </xf>
    <xf numFmtId="0" fontId="6" fillId="0" borderId="2" xfId="0" applyFont="1" applyBorder="1"/>
    <xf numFmtId="0" fontId="6" fillId="0" borderId="3" xfId="0" applyFont="1" applyBorder="1"/>
    <xf numFmtId="0" fontId="6" fillId="0" borderId="3" xfId="0" applyFont="1" applyFill="1" applyBorder="1"/>
    <xf numFmtId="165" fontId="0" fillId="0" borderId="1" xfId="2" applyNumberFormat="1" applyFont="1" applyBorder="1"/>
    <xf numFmtId="0" fontId="6" fillId="0" borderId="0" xfId="0" applyFont="1"/>
    <xf numFmtId="0" fontId="6" fillId="0" borderId="1" xfId="0" applyFont="1" applyBorder="1"/>
    <xf numFmtId="164" fontId="6" fillId="0" borderId="1" xfId="1" applyNumberFormat="1" applyFont="1" applyBorder="1"/>
    <xf numFmtId="165" fontId="6" fillId="0" borderId="1" xfId="2" applyNumberFormat="1" applyFont="1" applyBorder="1"/>
    <xf numFmtId="164" fontId="6" fillId="0" borderId="1" xfId="0" applyNumberFormat="1" applyFont="1" applyBorder="1"/>
    <xf numFmtId="46" fontId="0" fillId="0" borderId="0" xfId="0" applyNumberFormat="1"/>
    <xf numFmtId="166" fontId="0" fillId="0" borderId="0" xfId="0" applyNumberFormat="1"/>
    <xf numFmtId="3" fontId="0" fillId="0" borderId="0" xfId="0" applyNumberFormat="1"/>
    <xf numFmtId="165" fontId="6" fillId="0" borderId="1" xfId="2" applyNumberFormat="1" applyFont="1" applyBorder="1" applyProtection="1"/>
    <xf numFmtId="164" fontId="0" fillId="0" borderId="0" xfId="0" applyNumberFormat="1"/>
    <xf numFmtId="17" fontId="0" fillId="2" borderId="0" xfId="0" applyNumberFormat="1" applyFill="1" applyBorder="1" applyAlignment="1">
      <alignment horizontal="left"/>
    </xf>
    <xf numFmtId="164" fontId="0" fillId="2" borderId="0" xfId="1" applyNumberFormat="1" applyFont="1" applyFill="1" applyBorder="1"/>
    <xf numFmtId="3" fontId="0" fillId="2" borderId="0" xfId="1" applyNumberFormat="1" applyFont="1" applyFill="1" applyBorder="1"/>
    <xf numFmtId="0" fontId="0" fillId="0" borderId="1" xfId="0" applyBorder="1"/>
    <xf numFmtId="164" fontId="0" fillId="0" borderId="1" xfId="0" applyNumberFormat="1" applyBorder="1"/>
    <xf numFmtId="3" fontId="6" fillId="0" borderId="1" xfId="0" applyNumberFormat="1" applyFont="1" applyBorder="1"/>
    <xf numFmtId="17" fontId="0" fillId="0" borderId="0" xfId="0" applyNumberFormat="1"/>
    <xf numFmtId="17" fontId="0" fillId="0" borderId="0" xfId="0" applyNumberFormat="1" applyFill="1" applyAlignment="1">
      <alignment horizontal="left"/>
    </xf>
    <xf numFmtId="3" fontId="6" fillId="0" borderId="0" xfId="0" applyNumberFormat="1" applyFont="1"/>
    <xf numFmtId="17" fontId="0" fillId="0" borderId="0" xfId="0" applyNumberFormat="1" applyFill="1"/>
    <xf numFmtId="17" fontId="6" fillId="0" borderId="0" xfId="0" applyNumberFormat="1" applyFont="1" applyFill="1"/>
    <xf numFmtId="0" fontId="0" fillId="0" borderId="0" xfId="0" applyFont="1"/>
    <xf numFmtId="0" fontId="5" fillId="0" borderId="0" xfId="9"/>
    <xf numFmtId="17" fontId="5" fillId="0" borderId="1" xfId="9" applyNumberFormat="1" applyBorder="1"/>
    <xf numFmtId="3" fontId="5" fillId="0" borderId="1" xfId="9" applyNumberFormat="1" applyBorder="1"/>
    <xf numFmtId="0" fontId="6" fillId="0" borderId="1" xfId="9" applyFont="1" applyFill="1" applyBorder="1"/>
    <xf numFmtId="165" fontId="0" fillId="2" borderId="0" xfId="2" applyNumberFormat="1" applyFont="1" applyFill="1" applyBorder="1"/>
    <xf numFmtId="0" fontId="0" fillId="0" borderId="0" xfId="0"/>
    <xf numFmtId="164" fontId="0" fillId="0" borderId="0" xfId="1" applyNumberFormat="1" applyFont="1"/>
    <xf numFmtId="164" fontId="0" fillId="0" borderId="1" xfId="1" applyNumberFormat="1" applyFont="1" applyBorder="1"/>
    <xf numFmtId="0" fontId="2" fillId="0" borderId="0" xfId="10"/>
    <xf numFmtId="0" fontId="7" fillId="0" borderId="0" xfId="9" applyFont="1"/>
    <xf numFmtId="165" fontId="1" fillId="0" borderId="1" xfId="2" applyNumberFormat="1" applyFont="1" applyBorder="1"/>
    <xf numFmtId="43" fontId="0" fillId="0" borderId="1" xfId="1" applyFont="1" applyBorder="1"/>
    <xf numFmtId="167" fontId="0" fillId="0" borderId="0" xfId="0" applyNumberFormat="1"/>
    <xf numFmtId="165" fontId="1" fillId="0" borderId="1" xfId="2" applyNumberFormat="1" applyFont="1" applyBorder="1" applyProtection="1"/>
    <xf numFmtId="0" fontId="6" fillId="0" borderId="1" xfId="9" applyFont="1" applyBorder="1"/>
    <xf numFmtId="0" fontId="12" fillId="0" borderId="0" xfId="0" applyFont="1" applyAlignment="1">
      <alignment vertical="center"/>
    </xf>
    <xf numFmtId="0" fontId="1" fillId="0" borderId="0" xfId="11"/>
    <xf numFmtId="3" fontId="1" fillId="0" borderId="0" xfId="11" applyNumberFormat="1"/>
    <xf numFmtId="3" fontId="11" fillId="0" borderId="0" xfId="11" applyNumberFormat="1" applyFont="1"/>
    <xf numFmtId="0" fontId="11" fillId="0" borderId="0" xfId="11" applyFont="1"/>
    <xf numFmtId="0" fontId="1" fillId="0" borderId="0" xfId="11" applyFont="1"/>
    <xf numFmtId="3" fontId="10" fillId="0" borderId="0" xfId="11" applyNumberFormat="1" applyFont="1"/>
    <xf numFmtId="0" fontId="10" fillId="0" borderId="0" xfId="11" applyFont="1"/>
    <xf numFmtId="0" fontId="6" fillId="0" borderId="0" xfId="11" applyFont="1"/>
    <xf numFmtId="3" fontId="6" fillId="0" borderId="1" xfId="11" applyNumberFormat="1" applyFont="1" applyBorder="1"/>
    <xf numFmtId="0" fontId="6" fillId="0" borderId="1" xfId="11" applyFont="1" applyBorder="1"/>
    <xf numFmtId="17" fontId="6" fillId="0" borderId="1" xfId="11" applyNumberFormat="1" applyFont="1" applyBorder="1"/>
    <xf numFmtId="17" fontId="6" fillId="0" borderId="1" xfId="9" applyNumberFormat="1" applyFont="1" applyBorder="1"/>
    <xf numFmtId="168" fontId="1" fillId="0" borderId="0" xfId="11" applyNumberFormat="1" applyBorder="1"/>
    <xf numFmtId="0" fontId="1" fillId="0" borderId="0" xfId="11" applyBorder="1"/>
    <xf numFmtId="0" fontId="7" fillId="0" borderId="0" xfId="11" applyFont="1" applyBorder="1"/>
    <xf numFmtId="165" fontId="0" fillId="0" borderId="1" xfId="12" applyNumberFormat="1" applyFont="1" applyBorder="1"/>
    <xf numFmtId="165" fontId="5" fillId="0" borderId="1" xfId="12" applyNumberFormat="1" applyFont="1" applyBorder="1"/>
    <xf numFmtId="0" fontId="6" fillId="0" borderId="0" xfId="9" applyFont="1"/>
    <xf numFmtId="43" fontId="0" fillId="0" borderId="0" xfId="1" applyNumberFormat="1" applyFont="1"/>
    <xf numFmtId="164" fontId="0" fillId="0" borderId="0" xfId="1" applyNumberFormat="1" applyFont="1"/>
    <xf numFmtId="164" fontId="0" fillId="0" borderId="0" xfId="1" applyNumberFormat="1" applyFont="1"/>
    <xf numFmtId="0" fontId="3" fillId="0" borderId="0" xfId="6" applyBorder="1"/>
    <xf numFmtId="164" fontId="0" fillId="0" borderId="1" xfId="1" applyNumberFormat="1" applyFont="1" applyBorder="1" applyAlignment="1">
      <alignment horizontal="center"/>
    </xf>
    <xf numFmtId="165" fontId="0" fillId="0" borderId="1" xfId="2" applyNumberFormat="1" applyFont="1" applyBorder="1" applyAlignment="1">
      <alignment horizontal="center"/>
    </xf>
    <xf numFmtId="0" fontId="0" fillId="0" borderId="0" xfId="0"/>
    <xf numFmtId="164" fontId="0" fillId="0" borderId="0" xfId="1" applyNumberFormat="1" applyFont="1"/>
    <xf numFmtId="164" fontId="0" fillId="0" borderId="0" xfId="0" applyNumberFormat="1"/>
    <xf numFmtId="9" fontId="0" fillId="0" borderId="1" xfId="2" applyNumberFormat="1" applyFont="1" applyBorder="1"/>
    <xf numFmtId="0" fontId="0" fillId="0" borderId="0" xfId="0"/>
    <xf numFmtId="164" fontId="0" fillId="0" borderId="0" xfId="1" applyNumberFormat="1" applyFont="1"/>
    <xf numFmtId="164" fontId="0" fillId="0" borderId="0" xfId="1" applyNumberFormat="1" applyFont="1"/>
    <xf numFmtId="164" fontId="0" fillId="0" borderId="0" xfId="1" applyNumberFormat="1" applyFont="1"/>
    <xf numFmtId="0" fontId="6" fillId="0" borderId="0" xfId="0" applyFont="1"/>
    <xf numFmtId="0" fontId="0" fillId="0" borderId="0" xfId="0" applyBorder="1"/>
    <xf numFmtId="164" fontId="0" fillId="0" borderId="0" xfId="1" applyNumberFormat="1" applyFont="1" applyBorder="1"/>
    <xf numFmtId="0" fontId="6" fillId="0" borderId="4" xfId="0" applyFont="1" applyBorder="1"/>
    <xf numFmtId="164" fontId="6" fillId="0" borderId="4" xfId="1" applyNumberFormat="1" applyFont="1" applyBorder="1"/>
    <xf numFmtId="0" fontId="0" fillId="0" borderId="0" xfId="0"/>
    <xf numFmtId="164" fontId="14" fillId="4" borderId="1" xfId="14" applyNumberFormat="1" applyBorder="1"/>
    <xf numFmtId="0" fontId="0" fillId="0" borderId="0" xfId="0"/>
    <xf numFmtId="0" fontId="14" fillId="4" borderId="1" xfId="14" applyBorder="1"/>
    <xf numFmtId="164" fontId="0" fillId="0" borderId="0" xfId="1" applyNumberFormat="1" applyFont="1"/>
    <xf numFmtId="164" fontId="0" fillId="0" borderId="0" xfId="0" applyNumberFormat="1"/>
    <xf numFmtId="164" fontId="0" fillId="0" borderId="0" xfId="1" applyNumberFormat="1" applyFont="1"/>
    <xf numFmtId="164" fontId="0" fillId="0" borderId="0" xfId="1" applyNumberFormat="1" applyFont="1"/>
    <xf numFmtId="169" fontId="14" fillId="4" borderId="1" xfId="14" applyNumberFormat="1" applyBorder="1"/>
    <xf numFmtId="169" fontId="0" fillId="0" borderId="1" xfId="1" applyNumberFormat="1" applyFont="1" applyBorder="1"/>
    <xf numFmtId="0" fontId="1" fillId="0" borderId="1" xfId="11" applyBorder="1"/>
    <xf numFmtId="0" fontId="13" fillId="3" borderId="1" xfId="13" applyBorder="1"/>
    <xf numFmtId="164" fontId="13" fillId="3" borderId="1" xfId="13" applyNumberFormat="1" applyBorder="1"/>
    <xf numFmtId="0" fontId="0" fillId="0" borderId="0" xfId="0"/>
    <xf numFmtId="0" fontId="6" fillId="0" borderId="0" xfId="0" applyFont="1"/>
    <xf numFmtId="165" fontId="0" fillId="0" borderId="1" xfId="12" applyNumberFormat="1" applyFont="1" applyBorder="1" applyAlignment="1">
      <alignment horizontal="center"/>
    </xf>
    <xf numFmtId="164" fontId="1" fillId="0" borderId="0" xfId="11" applyNumberFormat="1"/>
    <xf numFmtId="164" fontId="0" fillId="0" borderId="0" xfId="1" applyNumberFormat="1" applyFont="1"/>
    <xf numFmtId="165" fontId="6" fillId="0" borderId="1" xfId="12" applyNumberFormat="1" applyFont="1" applyBorder="1"/>
    <xf numFmtId="164" fontId="1" fillId="0" borderId="0" xfId="1" applyNumberFormat="1" applyFont="1"/>
    <xf numFmtId="3" fontId="0" fillId="0" borderId="0" xfId="0" applyNumberFormat="1" applyFill="1"/>
    <xf numFmtId="164" fontId="5" fillId="0" borderId="0" xfId="9" applyNumberFormat="1"/>
    <xf numFmtId="43" fontId="1" fillId="0" borderId="0" xfId="11" applyNumberFormat="1"/>
    <xf numFmtId="0" fontId="0" fillId="0" borderId="0" xfId="0"/>
    <xf numFmtId="164" fontId="0" fillId="0" borderId="0" xfId="1" applyNumberFormat="1" applyFont="1"/>
    <xf numFmtId="0" fontId="0" fillId="0" borderId="0" xfId="0"/>
    <xf numFmtId="164" fontId="0" fillId="0" borderId="0" xfId="1" applyNumberFormat="1" applyFont="1"/>
    <xf numFmtId="164" fontId="1" fillId="0" borderId="1" xfId="1" applyNumberFormat="1" applyFont="1" applyBorder="1"/>
    <xf numFmtId="0" fontId="5" fillId="0" borderId="0" xfId="9" applyBorder="1"/>
    <xf numFmtId="0" fontId="0" fillId="0" borderId="0" xfId="0"/>
    <xf numFmtId="164" fontId="0" fillId="0" borderId="0" xfId="1" applyNumberFormat="1" applyFont="1"/>
    <xf numFmtId="3" fontId="5" fillId="0" borderId="0" xfId="9" applyNumberFormat="1" applyBorder="1"/>
    <xf numFmtId="167" fontId="0" fillId="0" borderId="0" xfId="0" applyNumberFormat="1" applyBorder="1"/>
    <xf numFmtId="0" fontId="0" fillId="0" borderId="1" xfId="9" applyFont="1" applyBorder="1"/>
    <xf numFmtId="164" fontId="6" fillId="0" borderId="0" xfId="0" applyNumberFormat="1" applyFont="1"/>
    <xf numFmtId="164" fontId="0" fillId="0" borderId="0" xfId="1" applyNumberFormat="1" applyFont="1" applyFill="1" applyBorder="1"/>
    <xf numFmtId="3" fontId="0" fillId="0" borderId="0" xfId="0" applyNumberFormat="1" applyFill="1" applyBorder="1"/>
    <xf numFmtId="164" fontId="0" fillId="0" borderId="0" xfId="0" applyNumberFormat="1" applyFill="1" applyBorder="1"/>
    <xf numFmtId="164" fontId="0" fillId="0" borderId="0" xfId="0" applyNumberFormat="1" applyFont="1"/>
    <xf numFmtId="3" fontId="0" fillId="0" borderId="0" xfId="0" applyNumberFormat="1" applyFont="1"/>
    <xf numFmtId="43" fontId="1" fillId="0" borderId="0" xfId="1" applyFont="1"/>
    <xf numFmtId="164" fontId="0" fillId="0" borderId="0" xfId="1" applyNumberFormat="1" applyFont="1" applyFill="1"/>
    <xf numFmtId="3" fontId="5" fillId="0" borderId="1" xfId="11" applyNumberFormat="1" applyFont="1" applyBorder="1"/>
    <xf numFmtId="165" fontId="0" fillId="0" borderId="0" xfId="2" applyNumberFormat="1" applyFont="1"/>
    <xf numFmtId="0" fontId="0" fillId="0" borderId="0" xfId="0"/>
    <xf numFmtId="164" fontId="0" fillId="0" borderId="0" xfId="1" applyNumberFormat="1" applyFont="1"/>
    <xf numFmtId="43" fontId="0" fillId="0" borderId="1" xfId="0" applyNumberFormat="1" applyBorder="1"/>
    <xf numFmtId="0" fontId="6" fillId="0" borderId="1" xfId="0" applyFont="1" applyBorder="1" applyAlignment="1">
      <alignment horizontal="center" vertical="center"/>
    </xf>
    <xf numFmtId="17" fontId="6" fillId="0" borderId="1" xfId="0" applyNumberFormat="1" applyFont="1" applyBorder="1" applyAlignment="1">
      <alignment horizontal="center"/>
    </xf>
    <xf numFmtId="16" fontId="6" fillId="0" borderId="1" xfId="0" applyNumberFormat="1" applyFont="1" applyBorder="1" applyAlignment="1">
      <alignment horizontal="center"/>
    </xf>
    <xf numFmtId="0" fontId="6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16" fontId="6" fillId="0" borderId="5" xfId="0" applyNumberFormat="1" applyFont="1" applyBorder="1" applyAlignment="1">
      <alignment horizontal="center"/>
    </xf>
    <xf numFmtId="16" fontId="6" fillId="0" borderId="7" xfId="0" applyNumberFormat="1" applyFont="1" applyBorder="1" applyAlignment="1">
      <alignment horizontal="center"/>
    </xf>
    <xf numFmtId="16" fontId="6" fillId="0" borderId="6" xfId="0" applyNumberFormat="1" applyFont="1" applyBorder="1" applyAlignment="1">
      <alignment horizontal="center"/>
    </xf>
    <xf numFmtId="0" fontId="6" fillId="0" borderId="4" xfId="11" applyFont="1" applyBorder="1" applyAlignment="1">
      <alignment horizontal="center" vertical="center"/>
    </xf>
    <xf numFmtId="0" fontId="6" fillId="0" borderId="3" xfId="11" applyFont="1" applyBorder="1" applyAlignment="1">
      <alignment horizontal="center" vertical="center"/>
    </xf>
    <xf numFmtId="0" fontId="6" fillId="0" borderId="1" xfId="11" applyFont="1" applyBorder="1" applyAlignment="1">
      <alignment horizontal="center" vertical="center"/>
    </xf>
    <xf numFmtId="0" fontId="8" fillId="0" borderId="1" xfId="11" applyFont="1" applyBorder="1" applyAlignment="1">
      <alignment horizontal="center" vertical="center"/>
    </xf>
    <xf numFmtId="0" fontId="6" fillId="0" borderId="1" xfId="9" applyFont="1" applyBorder="1" applyAlignment="1">
      <alignment horizontal="center" vertical="center"/>
    </xf>
    <xf numFmtId="17" fontId="6" fillId="0" borderId="1" xfId="11" applyNumberFormat="1" applyFont="1" applyBorder="1" applyAlignment="1">
      <alignment horizontal="center"/>
    </xf>
    <xf numFmtId="17" fontId="6" fillId="0" borderId="1" xfId="9" applyNumberFormat="1" applyFont="1" applyBorder="1" applyAlignment="1">
      <alignment horizontal="center"/>
    </xf>
    <xf numFmtId="17" fontId="6" fillId="0" borderId="5" xfId="9" applyNumberFormat="1" applyFont="1" applyBorder="1" applyAlignment="1">
      <alignment horizontal="center"/>
    </xf>
    <xf numFmtId="17" fontId="6" fillId="0" borderId="6" xfId="9" applyNumberFormat="1" applyFont="1" applyBorder="1" applyAlignment="1">
      <alignment horizontal="center"/>
    </xf>
  </cellXfs>
  <cellStyles count="21">
    <cellStyle name="Comma" xfId="1" builtinId="3"/>
    <cellStyle name="Good" xfId="13" builtinId="26"/>
    <cellStyle name="Neutral" xfId="14" builtinId="28"/>
    <cellStyle name="Normal" xfId="0" builtinId="0"/>
    <cellStyle name="Normal 2" xfId="3"/>
    <cellStyle name="Normal 2 2" xfId="9"/>
    <cellStyle name="Normal 2 3" xfId="10"/>
    <cellStyle name="Normal 2 3 2" xfId="20"/>
    <cellStyle name="Normal 2 4" xfId="11"/>
    <cellStyle name="Normal 3" xfId="5"/>
    <cellStyle name="Normal 3 2" xfId="16"/>
    <cellStyle name="Normal 4" xfId="6"/>
    <cellStyle name="Normal 4 2" xfId="17"/>
    <cellStyle name="Normal 5" xfId="7"/>
    <cellStyle name="Normal 5 2" xfId="18"/>
    <cellStyle name="Percent" xfId="2" builtinId="5"/>
    <cellStyle name="Percent 2" xfId="4"/>
    <cellStyle name="Percent 2 2" xfId="15"/>
    <cellStyle name="Percent 3" xfId="8"/>
    <cellStyle name="Percent 3 2" xfId="19"/>
    <cellStyle name="Percent 4" xfId="12"/>
  </cellStyles>
  <dxfs count="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</dxf>
    <dxf>
      <numFmt numFmtId="22" formatCode="mmm\-yy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</dxf>
    <dxf>
      <numFmt numFmtId="22" formatCode="mmm\-yy"/>
      <fill>
        <patternFill patternType="none">
          <fgColor indexed="64"/>
          <bgColor indexed="65"/>
        </patternFill>
      </fill>
    </dxf>
    <dxf>
      <numFmt numFmtId="22" formatCode="mmm\-yy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</dxf>
    <dxf>
      <numFmt numFmtId="22" formatCode="mmm\-yy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border outline="0">
        <left style="thin">
          <color indexed="64"/>
        </lef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'Tradebal &amp; Aggr trade'!$B$5</c:f>
              <c:strCache>
                <c:ptCount val="1"/>
                <c:pt idx="0">
                  <c:v>Export</c:v>
                </c:pt>
              </c:strCache>
            </c:strRef>
          </c:tx>
          <c:spPr>
            <a:ln w="412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'Tradebal &amp; Aggr trade'!$A$6:$A$18</c:f>
              <c:numCache>
                <c:formatCode>mmm\-yy</c:formatCode>
                <c:ptCount val="13"/>
                <c:pt idx="0">
                  <c:v>43983</c:v>
                </c:pt>
                <c:pt idx="1">
                  <c:v>44013</c:v>
                </c:pt>
                <c:pt idx="2">
                  <c:v>44044</c:v>
                </c:pt>
                <c:pt idx="3">
                  <c:v>44075</c:v>
                </c:pt>
                <c:pt idx="4">
                  <c:v>44105</c:v>
                </c:pt>
                <c:pt idx="5">
                  <c:v>44136</c:v>
                </c:pt>
                <c:pt idx="6">
                  <c:v>44166</c:v>
                </c:pt>
                <c:pt idx="7">
                  <c:v>44197</c:v>
                </c:pt>
                <c:pt idx="8">
                  <c:v>44228</c:v>
                </c:pt>
                <c:pt idx="9">
                  <c:v>44256</c:v>
                </c:pt>
                <c:pt idx="10">
                  <c:v>44287</c:v>
                </c:pt>
                <c:pt idx="11">
                  <c:v>44317</c:v>
                </c:pt>
                <c:pt idx="12">
                  <c:v>44348</c:v>
                </c:pt>
              </c:numCache>
            </c:numRef>
          </c:cat>
          <c:val>
            <c:numRef>
              <c:f>'Tradebal &amp; Aggr trade'!$B$6:$B$18</c:f>
              <c:numCache>
                <c:formatCode>_(* #,##0_);_(* \(#,##0\);_(* "-"??_);_(@_)</c:formatCode>
                <c:ptCount val="13"/>
                <c:pt idx="0">
                  <c:v>7563.6222806099995</c:v>
                </c:pt>
                <c:pt idx="1">
                  <c:v>6582.7777827999998</c:v>
                </c:pt>
                <c:pt idx="2">
                  <c:v>7530.9213928999998</c:v>
                </c:pt>
                <c:pt idx="3">
                  <c:v>8956.3425230699995</c:v>
                </c:pt>
                <c:pt idx="4">
                  <c:v>7841.6544163799999</c:v>
                </c:pt>
                <c:pt idx="5">
                  <c:v>8693.3323140299999</c:v>
                </c:pt>
                <c:pt idx="6">
                  <c:v>8235.8838320699997</c:v>
                </c:pt>
                <c:pt idx="7">
                  <c:v>7635.6005101599994</c:v>
                </c:pt>
                <c:pt idx="8">
                  <c:v>6167.7077933800001</c:v>
                </c:pt>
                <c:pt idx="9">
                  <c:v>8414.5131820000006</c:v>
                </c:pt>
                <c:pt idx="10">
                  <c:v>11240.509017049999</c:v>
                </c:pt>
                <c:pt idx="11">
                  <c:v>5444</c:v>
                </c:pt>
                <c:pt idx="12">
                  <c:v>8628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7DF-41BE-B1A2-6DFCACD5DD1E}"/>
            </c:ext>
          </c:extLst>
        </c:ser>
        <c:ser>
          <c:idx val="1"/>
          <c:order val="1"/>
          <c:tx>
            <c:strRef>
              <c:f>'Tradebal &amp; Aggr trade'!$C$5</c:f>
              <c:strCache>
                <c:ptCount val="1"/>
                <c:pt idx="0">
                  <c:v>Import</c:v>
                </c:pt>
              </c:strCache>
            </c:strRef>
          </c:tx>
          <c:spPr>
            <a:ln w="412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'Tradebal &amp; Aggr trade'!$A$6:$A$18</c:f>
              <c:numCache>
                <c:formatCode>mmm\-yy</c:formatCode>
                <c:ptCount val="13"/>
                <c:pt idx="0">
                  <c:v>43983</c:v>
                </c:pt>
                <c:pt idx="1">
                  <c:v>44013</c:v>
                </c:pt>
                <c:pt idx="2">
                  <c:v>44044</c:v>
                </c:pt>
                <c:pt idx="3">
                  <c:v>44075</c:v>
                </c:pt>
                <c:pt idx="4">
                  <c:v>44105</c:v>
                </c:pt>
                <c:pt idx="5">
                  <c:v>44136</c:v>
                </c:pt>
                <c:pt idx="6">
                  <c:v>44166</c:v>
                </c:pt>
                <c:pt idx="7">
                  <c:v>44197</c:v>
                </c:pt>
                <c:pt idx="8">
                  <c:v>44228</c:v>
                </c:pt>
                <c:pt idx="9">
                  <c:v>44256</c:v>
                </c:pt>
                <c:pt idx="10">
                  <c:v>44287</c:v>
                </c:pt>
                <c:pt idx="11">
                  <c:v>44317</c:v>
                </c:pt>
                <c:pt idx="12">
                  <c:v>44348</c:v>
                </c:pt>
              </c:numCache>
            </c:numRef>
          </c:cat>
          <c:val>
            <c:numRef>
              <c:f>'Tradebal &amp; Aggr trade'!$C$6:$C$18</c:f>
              <c:numCache>
                <c:formatCode>_(* #,##0_);_(* \(#,##0\);_(* "-"??_);_(@_)</c:formatCode>
                <c:ptCount val="13"/>
                <c:pt idx="0">
                  <c:v>7226</c:v>
                </c:pt>
                <c:pt idx="1">
                  <c:v>10130.629769059999</c:v>
                </c:pt>
                <c:pt idx="2">
                  <c:v>9797.2534455799996</c:v>
                </c:pt>
                <c:pt idx="3">
                  <c:v>10852.890794965999</c:v>
                </c:pt>
                <c:pt idx="4">
                  <c:v>12818.586449070001</c:v>
                </c:pt>
                <c:pt idx="5">
                  <c:v>12114.743488004</c:v>
                </c:pt>
                <c:pt idx="6">
                  <c:v>9525.2082482400001</c:v>
                </c:pt>
                <c:pt idx="7">
                  <c:v>10008.576144639999</c:v>
                </c:pt>
                <c:pt idx="8">
                  <c:v>9269.2227721700001</c:v>
                </c:pt>
                <c:pt idx="9">
                  <c:v>10809.410055040002</c:v>
                </c:pt>
                <c:pt idx="10">
                  <c:v>11489.50996064</c:v>
                </c:pt>
                <c:pt idx="11">
                  <c:v>8628</c:v>
                </c:pt>
                <c:pt idx="12">
                  <c:v>9615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7DF-41BE-B1A2-6DFCACD5DD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05214576"/>
        <c:axId val="1705227632"/>
      </c:lineChart>
      <c:dateAx>
        <c:axId val="1705214576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05227632"/>
        <c:crosses val="autoZero"/>
        <c:auto val="1"/>
        <c:lblOffset val="100"/>
        <c:baseTimeUnit val="months"/>
      </c:dateAx>
      <c:valAx>
        <c:axId val="1705227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Value (N$ 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052145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1"/>
          <c:order val="1"/>
          <c:dPt>
            <c:idx val="0"/>
            <c:bubble3D val="0"/>
            <c:spPr>
              <a:pattFill prst="horzBrick">
                <a:fgClr>
                  <a:schemeClr val="bg1"/>
                </a:fgClr>
                <a:bgClr>
                  <a:schemeClr val="accent4"/>
                </a:bgClr>
              </a:patt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A32-482D-8358-68B26181291A}"/>
              </c:ext>
            </c:extLst>
          </c:dPt>
          <c:dPt>
            <c:idx val="1"/>
            <c:bubble3D val="0"/>
            <c:spPr>
              <a:pattFill prst="diagBrick">
                <a:fgClr>
                  <a:schemeClr val="bg1"/>
                </a:fgClr>
                <a:bgClr>
                  <a:schemeClr val="bg1">
                    <a:lumMod val="50000"/>
                  </a:schemeClr>
                </a:bgClr>
              </a:patt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A32-482D-8358-68B26181291A}"/>
              </c:ext>
            </c:extLst>
          </c:dPt>
          <c:dPt>
            <c:idx val="2"/>
            <c:bubble3D val="0"/>
            <c:spPr>
              <a:pattFill prst="shingle">
                <a:fgClr>
                  <a:schemeClr val="bg1"/>
                </a:fgClr>
                <a:bgClr>
                  <a:srgbClr val="0070C0"/>
                </a:bgClr>
              </a:patt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AA32-482D-8358-68B26181291A}"/>
              </c:ext>
            </c:extLst>
          </c:dPt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'Trade by Mode of Transp'!$A$7:$A$9</c:f>
              <c:strCache>
                <c:ptCount val="3"/>
                <c:pt idx="0">
                  <c:v>Sea</c:v>
                </c:pt>
                <c:pt idx="1">
                  <c:v>Air</c:v>
                </c:pt>
                <c:pt idx="2">
                  <c:v>Road</c:v>
                </c:pt>
              </c:strCache>
            </c:strRef>
          </c:cat>
          <c:val>
            <c:numRef>
              <c:f>'Trade by Mode of Transp'!$C$7:$C$9</c:f>
              <c:numCache>
                <c:formatCode>0.0%</c:formatCode>
                <c:ptCount val="3"/>
                <c:pt idx="0">
                  <c:v>0.73044659934641121</c:v>
                </c:pt>
                <c:pt idx="1">
                  <c:v>0.13735457051921091</c:v>
                </c:pt>
                <c:pt idx="2">
                  <c:v>0.13211972829200572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A32-482D-8358-68B26181291A}"/>
            </c:ext>
          </c:extLst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1"/>
        </c:dLbls>
        <c:firstSliceAng val="0"/>
        <c:extLst>
          <c:ext xmlns:c15="http://schemas.microsoft.com/office/drawing/2012/chart" uri="{02D57815-91ED-43cb-92C2-25804820EDAC}">
            <c15:filteredPieSeries>
              <c15:ser>
                <c:idx val="0"/>
                <c:order val="0"/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8-AA32-482D-8358-68B26181291A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A-AA32-482D-8358-68B26181291A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C-AA32-482D-8358-68B26181291A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showLegendKey val="0"/>
                  <c:showVal val="1"/>
                  <c:showCatName val="1"/>
                  <c:showSerName val="0"/>
                  <c:showPercent val="0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>
                    <c:ext uri="{CE6537A1-D6FC-4f65-9D91-7224C49458BB}"/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'Trade by Mode of Transp'!$A$7:$A$9</c15:sqref>
                        </c15:formulaRef>
                      </c:ext>
                    </c:extLst>
                    <c:strCache>
                      <c:ptCount val="3"/>
                      <c:pt idx="0">
                        <c:v>Sea</c:v>
                      </c:pt>
                      <c:pt idx="1">
                        <c:v>Air</c:v>
                      </c:pt>
                      <c:pt idx="2">
                        <c:v>Road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'Trade by Mode of Transp'!$B$7:$B$9</c15:sqref>
                        </c15:formulaRef>
                      </c:ext>
                    </c:extLst>
                    <c:numCache>
                      <c:formatCode>_(* #,##0_);_(* \(#,##0\);_(* "-"??_);_(@_)</c:formatCode>
                      <c:ptCount val="3"/>
                      <c:pt idx="0">
                        <c:v>6274</c:v>
                      </c:pt>
                      <c:pt idx="1">
                        <c:v>1179.77491607</c:v>
                      </c:pt>
                      <c:pt idx="2">
                        <c:v>1134.81146472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D-AA32-482D-8358-68B26181291A}"/>
                  </c:ext>
                </c:extLst>
              </c15:ser>
            </c15:filteredPieSeries>
          </c:ext>
        </c:extLst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pattFill prst="shingle">
                <a:fgClr>
                  <a:schemeClr val="bg1"/>
                </a:fgClr>
                <a:bgClr>
                  <a:schemeClr val="accent1"/>
                </a:bgClr>
              </a:patt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A08-402A-A81A-BD3EE29C1E0A}"/>
              </c:ext>
            </c:extLst>
          </c:dPt>
          <c:dPt>
            <c:idx val="1"/>
            <c:bubble3D val="0"/>
            <c:spPr>
              <a:pattFill prst="horzBrick">
                <a:fgClr>
                  <a:schemeClr val="bg1"/>
                </a:fgClr>
                <a:bgClr>
                  <a:schemeClr val="accent4"/>
                </a:bgClr>
              </a:patt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A08-402A-A81A-BD3EE29C1E0A}"/>
              </c:ext>
            </c:extLst>
          </c:dPt>
          <c:dPt>
            <c:idx val="2"/>
            <c:bubble3D val="0"/>
            <c:spPr>
              <a:pattFill prst="diagBrick">
                <a:fgClr>
                  <a:schemeClr val="bg1"/>
                </a:fgClr>
                <a:bgClr>
                  <a:schemeClr val="accent3"/>
                </a:bgClr>
              </a:patt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6A08-402A-A81A-BD3EE29C1E0A}"/>
              </c:ext>
            </c:extLst>
          </c:dPt>
          <c:dLbls>
            <c:numFmt formatCode="0.0%" sourceLinked="0"/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'Trade by Mode of Transp'!$L$7:$L$9</c:f>
              <c:strCache>
                <c:ptCount val="3"/>
                <c:pt idx="0">
                  <c:v>Road</c:v>
                </c:pt>
                <c:pt idx="1">
                  <c:v>Sea</c:v>
                </c:pt>
                <c:pt idx="2">
                  <c:v>Air</c:v>
                </c:pt>
              </c:strCache>
            </c:strRef>
          </c:cat>
          <c:val>
            <c:numRef>
              <c:f>'Trade by Mode of Transp'!$M$7:$M$9</c:f>
              <c:numCache>
                <c:formatCode>_(* #,##0_);_(* \(#,##0\);_(* "-"??_);_(@_)</c:formatCode>
                <c:ptCount val="3"/>
                <c:pt idx="0">
                  <c:v>5881.9471340699993</c:v>
                </c:pt>
                <c:pt idx="1">
                  <c:v>3297</c:v>
                </c:pt>
                <c:pt idx="2">
                  <c:v>434.60925798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A08-402A-A81A-BD3EE29C1E0A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6A08-402A-A81A-BD3EE29C1E0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A-6A08-402A-A81A-BD3EE29C1E0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C-6A08-402A-A81A-BD3EE29C1E0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'Trade by Mode of Transp'!$L$7:$L$9</c:f>
              <c:strCache>
                <c:ptCount val="3"/>
                <c:pt idx="0">
                  <c:v>Road</c:v>
                </c:pt>
                <c:pt idx="1">
                  <c:v>Sea</c:v>
                </c:pt>
                <c:pt idx="2">
                  <c:v>Air</c:v>
                </c:pt>
              </c:strCache>
            </c:strRef>
          </c:cat>
          <c:val>
            <c:numRef>
              <c:f>'Trade by Mode of Transp'!$N$7:$N$9</c:f>
              <c:numCache>
                <c:formatCode>0.0%</c:formatCode>
                <c:ptCount val="3"/>
                <c:pt idx="0">
                  <c:v>0.61177786920118338</c:v>
                </c:pt>
                <c:pt idx="1">
                  <c:v>0.34291903493539583</c:v>
                </c:pt>
                <c:pt idx="2">
                  <c:v>4.5203453843036118E-2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6A08-402A-A81A-BD3EE29C1E0A}"/>
            </c:ext>
          </c:extLst>
        </c:ser>
        <c:dLbls>
          <c:dLblPos val="inEnd"/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20186784"/>
        <c:axId val="1820188416"/>
      </c:barChart>
      <c:catAx>
        <c:axId val="182018678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20188416"/>
        <c:crosses val="autoZero"/>
        <c:auto val="1"/>
        <c:lblAlgn val="ctr"/>
        <c:lblOffset val="100"/>
        <c:noMultiLvlLbl val="0"/>
      </c:catAx>
      <c:valAx>
        <c:axId val="1820188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201867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'Comm of the Mnth'!$B$5</c:f>
              <c:strCache>
                <c:ptCount val="1"/>
                <c:pt idx="0">
                  <c:v>Value (N$)</c:v>
                </c:pt>
              </c:strCache>
            </c:strRef>
          </c:tx>
          <c:spPr>
            <a:pattFill prst="weave">
              <a:fgClr>
                <a:schemeClr val="bg1"/>
              </a:fgClr>
              <a:bgClr>
                <a:schemeClr val="accent4"/>
              </a:bgClr>
            </a:pattFill>
            <a:ln>
              <a:noFill/>
            </a:ln>
            <a:effectLst/>
          </c:spPr>
          <c:invertIfNegative val="0"/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'Comm of the Mnth'!$A$6:$A$18</c:f>
              <c:numCache>
                <c:formatCode>mmm\-yy</c:formatCode>
                <c:ptCount val="13"/>
                <c:pt idx="0">
                  <c:v>43983</c:v>
                </c:pt>
                <c:pt idx="1">
                  <c:v>44013</c:v>
                </c:pt>
                <c:pt idx="2">
                  <c:v>44044</c:v>
                </c:pt>
                <c:pt idx="3">
                  <c:v>44075</c:v>
                </c:pt>
                <c:pt idx="4">
                  <c:v>44105</c:v>
                </c:pt>
                <c:pt idx="5">
                  <c:v>44136</c:v>
                </c:pt>
                <c:pt idx="6">
                  <c:v>44166</c:v>
                </c:pt>
                <c:pt idx="7">
                  <c:v>44197</c:v>
                </c:pt>
                <c:pt idx="8">
                  <c:v>44228</c:v>
                </c:pt>
                <c:pt idx="9">
                  <c:v>44256</c:v>
                </c:pt>
                <c:pt idx="10">
                  <c:v>44287</c:v>
                </c:pt>
                <c:pt idx="11">
                  <c:v>44317</c:v>
                </c:pt>
                <c:pt idx="12">
                  <c:v>44348</c:v>
                </c:pt>
              </c:numCache>
            </c:numRef>
          </c:cat>
          <c:val>
            <c:numRef>
              <c:f>'Comm of the Mnth'!$B$6:$B$18</c:f>
              <c:numCache>
                <c:formatCode>_(* #,##0.0_);_(* \(#,##0.0\);_(* "-"??_);_(@_)</c:formatCode>
                <c:ptCount val="13"/>
                <c:pt idx="0">
                  <c:v>23.122107309999997</c:v>
                </c:pt>
                <c:pt idx="1">
                  <c:v>26.745327449999998</c:v>
                </c:pt>
                <c:pt idx="2">
                  <c:v>29.337032480000001</c:v>
                </c:pt>
                <c:pt idx="3">
                  <c:v>27.384775250000001</c:v>
                </c:pt>
                <c:pt idx="4">
                  <c:v>33.652986380000002</c:v>
                </c:pt>
                <c:pt idx="5">
                  <c:v>26.080662270000001</c:v>
                </c:pt>
                <c:pt idx="6">
                  <c:v>28.947656819999999</c:v>
                </c:pt>
                <c:pt idx="7">
                  <c:v>36.453330130000005</c:v>
                </c:pt>
                <c:pt idx="8">
                  <c:v>32.72525461</c:v>
                </c:pt>
                <c:pt idx="9">
                  <c:v>40.481319849999998</c:v>
                </c:pt>
                <c:pt idx="10">
                  <c:v>33.31064628</c:v>
                </c:pt>
                <c:pt idx="11">
                  <c:v>27.776672999999999</c:v>
                </c:pt>
                <c:pt idx="12">
                  <c:v>21.309369800000002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14-44F2-A7EF-1E6FFF76C9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6"/>
        <c:axId val="1823703888"/>
        <c:axId val="1823712048"/>
      </c:barChart>
      <c:dateAx>
        <c:axId val="182370388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23712048"/>
        <c:crosses val="autoZero"/>
        <c:auto val="1"/>
        <c:lblOffset val="100"/>
        <c:baseTimeUnit val="months"/>
      </c:dateAx>
      <c:valAx>
        <c:axId val="18237120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Value(N$ 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* #,##0.0_);_(* \(#,##0.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237038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'Trade by border post'!$B$4</c:f>
              <c:strCache>
                <c:ptCount val="1"/>
                <c:pt idx="0">
                  <c:v>January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'Trade by border post'!$A$5:$A$14</c15:sqref>
                  </c15:fullRef>
                </c:ext>
              </c:extLst>
              <c:f>('Trade by border post'!$A$5:$A$11,'Trade by border post'!$A$13:$A$14)</c:f>
              <c:strCache>
                <c:ptCount val="9"/>
                <c:pt idx="0">
                  <c:v>Walvis Bay</c:v>
                </c:pt>
                <c:pt idx="1">
                  <c:v>Hosea Kutako Intl Airport</c:v>
                </c:pt>
                <c:pt idx="2">
                  <c:v>Luderitz</c:v>
                </c:pt>
                <c:pt idx="3">
                  <c:v>Wenela</c:v>
                </c:pt>
                <c:pt idx="4">
                  <c:v>Eros Airport</c:v>
                </c:pt>
                <c:pt idx="5">
                  <c:v>Ariamsvlei</c:v>
                </c:pt>
                <c:pt idx="6">
                  <c:v>Trans Kalahari</c:v>
                </c:pt>
                <c:pt idx="7">
                  <c:v>Ngoma</c:v>
                </c:pt>
                <c:pt idx="8">
                  <c:v>Oshikango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'Trade by border post'!$B$5:$B$14</c15:sqref>
                  </c15:fullRef>
                </c:ext>
              </c:extLst>
              <c:f>('Trade by border post'!$B$5:$B$11,'Trade by border post'!$B$13:$B$14)</c:f>
              <c:numCache>
                <c:formatCode>_(* #,##0_);_(* \(#,##0\);_(* "-"??_);_(@_)</c:formatCode>
                <c:ptCount val="9"/>
                <c:pt idx="0">
                  <c:v>4936.3375116699999</c:v>
                </c:pt>
                <c:pt idx="1">
                  <c:v>1096.61815905</c:v>
                </c:pt>
                <c:pt idx="2">
                  <c:v>248.90178596000001</c:v>
                </c:pt>
                <c:pt idx="3">
                  <c:v>542.28891084000009</c:v>
                </c:pt>
                <c:pt idx="4">
                  <c:v>6.73649845</c:v>
                </c:pt>
                <c:pt idx="5">
                  <c:v>276.3503518</c:v>
                </c:pt>
                <c:pt idx="6">
                  <c:v>225.39434968</c:v>
                </c:pt>
                <c:pt idx="7">
                  <c:v>31.231415850000001</c:v>
                </c:pt>
                <c:pt idx="8">
                  <c:v>20.61031229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F5-48D8-AD01-3F2CF558BE54}"/>
            </c:ext>
          </c:extLst>
        </c:ser>
        <c:ser>
          <c:idx val="1"/>
          <c:order val="1"/>
          <c:tx>
            <c:strRef>
              <c:f>'Trade by border post'!$C$4</c:f>
              <c:strCache>
                <c:ptCount val="1"/>
                <c:pt idx="0">
                  <c:v>February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'Trade by border post'!$A$5:$A$14</c15:sqref>
                  </c15:fullRef>
                </c:ext>
              </c:extLst>
              <c:f>('Trade by border post'!$A$5:$A$11,'Trade by border post'!$A$13:$A$14)</c:f>
              <c:strCache>
                <c:ptCount val="9"/>
                <c:pt idx="0">
                  <c:v>Walvis Bay</c:v>
                </c:pt>
                <c:pt idx="1">
                  <c:v>Hosea Kutako Intl Airport</c:v>
                </c:pt>
                <c:pt idx="2">
                  <c:v>Luderitz</c:v>
                </c:pt>
                <c:pt idx="3">
                  <c:v>Wenela</c:v>
                </c:pt>
                <c:pt idx="4">
                  <c:v>Eros Airport</c:v>
                </c:pt>
                <c:pt idx="5">
                  <c:v>Ariamsvlei</c:v>
                </c:pt>
                <c:pt idx="6">
                  <c:v>Trans Kalahari</c:v>
                </c:pt>
                <c:pt idx="7">
                  <c:v>Ngoma</c:v>
                </c:pt>
                <c:pt idx="8">
                  <c:v>Oshikango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'Trade by border post'!$C$5:$C$14</c15:sqref>
                  </c15:fullRef>
                </c:ext>
              </c:extLst>
              <c:f>('Trade by border post'!$C$5:$C$11,'Trade by border post'!$C$13:$C$14)</c:f>
              <c:numCache>
                <c:formatCode>_(* #,##0_);_(* \(#,##0\);_(* "-"??_);_(@_)</c:formatCode>
                <c:ptCount val="9"/>
                <c:pt idx="0">
                  <c:v>3514.4054222099999</c:v>
                </c:pt>
                <c:pt idx="1">
                  <c:v>604.6462669199999</c:v>
                </c:pt>
                <c:pt idx="2">
                  <c:v>55.587493459999997</c:v>
                </c:pt>
                <c:pt idx="3">
                  <c:v>649.17780458000004</c:v>
                </c:pt>
                <c:pt idx="4">
                  <c:v>627.42618671000002</c:v>
                </c:pt>
                <c:pt idx="5">
                  <c:v>336.70010739999998</c:v>
                </c:pt>
                <c:pt idx="6">
                  <c:v>203.64775571999999</c:v>
                </c:pt>
                <c:pt idx="7">
                  <c:v>21.063031339999998</c:v>
                </c:pt>
                <c:pt idx="8">
                  <c:v>21.561858770000001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CF5-48D8-AD01-3F2CF558BE54}"/>
            </c:ext>
          </c:extLst>
        </c:ser>
        <c:ser>
          <c:idx val="2"/>
          <c:order val="2"/>
          <c:tx>
            <c:strRef>
              <c:f>'Trade by border post'!$D$4</c:f>
              <c:strCache>
                <c:ptCount val="1"/>
                <c:pt idx="0">
                  <c:v>March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'Trade by border post'!$A$5:$A$14</c15:sqref>
                  </c15:fullRef>
                </c:ext>
              </c:extLst>
              <c:f>('Trade by border post'!$A$5:$A$11,'Trade by border post'!$A$13:$A$14)</c:f>
              <c:strCache>
                <c:ptCount val="9"/>
                <c:pt idx="0">
                  <c:v>Walvis Bay</c:v>
                </c:pt>
                <c:pt idx="1">
                  <c:v>Hosea Kutako Intl Airport</c:v>
                </c:pt>
                <c:pt idx="2">
                  <c:v>Luderitz</c:v>
                </c:pt>
                <c:pt idx="3">
                  <c:v>Wenela</c:v>
                </c:pt>
                <c:pt idx="4">
                  <c:v>Eros Airport</c:v>
                </c:pt>
                <c:pt idx="5">
                  <c:v>Ariamsvlei</c:v>
                </c:pt>
                <c:pt idx="6">
                  <c:v>Trans Kalahari</c:v>
                </c:pt>
                <c:pt idx="7">
                  <c:v>Ngoma</c:v>
                </c:pt>
                <c:pt idx="8">
                  <c:v>Oshikango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'Trade by border post'!$D$5:$D$14</c15:sqref>
                  </c15:fullRef>
                </c:ext>
              </c:extLst>
              <c:f>('Trade by border post'!$D$5:$D$11,'Trade by border post'!$D$13:$D$14)</c:f>
              <c:numCache>
                <c:formatCode>_(* #,##0_);_(* \(#,##0\);_(* "-"??_);_(@_)</c:formatCode>
                <c:ptCount val="9"/>
                <c:pt idx="0">
                  <c:v>5043.6642863999996</c:v>
                </c:pt>
                <c:pt idx="1">
                  <c:v>1156.27764288</c:v>
                </c:pt>
                <c:pt idx="2">
                  <c:v>206.35513552</c:v>
                </c:pt>
                <c:pt idx="3">
                  <c:v>668.24151093</c:v>
                </c:pt>
                <c:pt idx="4">
                  <c:v>341.13614107999996</c:v>
                </c:pt>
                <c:pt idx="5">
                  <c:v>424.60102014</c:v>
                </c:pt>
                <c:pt idx="6">
                  <c:v>321.11612542</c:v>
                </c:pt>
                <c:pt idx="7">
                  <c:v>33.807281289999999</c:v>
                </c:pt>
                <c:pt idx="8">
                  <c:v>32.255923280000005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CF5-48D8-AD01-3F2CF558BE54}"/>
            </c:ext>
          </c:extLst>
        </c:ser>
        <c:ser>
          <c:idx val="3"/>
          <c:order val="3"/>
          <c:tx>
            <c:strRef>
              <c:f>'Trade by border post'!$E$4</c:f>
              <c:strCache>
                <c:ptCount val="1"/>
                <c:pt idx="0">
                  <c:v>April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'Trade by border post'!$A$5:$A$14</c15:sqref>
                  </c15:fullRef>
                </c:ext>
              </c:extLst>
              <c:f>('Trade by border post'!$A$5:$A$11,'Trade by border post'!$A$13:$A$14)</c:f>
              <c:strCache>
                <c:ptCount val="9"/>
                <c:pt idx="0">
                  <c:v>Walvis Bay</c:v>
                </c:pt>
                <c:pt idx="1">
                  <c:v>Hosea Kutako Intl Airport</c:v>
                </c:pt>
                <c:pt idx="2">
                  <c:v>Luderitz</c:v>
                </c:pt>
                <c:pt idx="3">
                  <c:v>Wenela</c:v>
                </c:pt>
                <c:pt idx="4">
                  <c:v>Eros Airport</c:v>
                </c:pt>
                <c:pt idx="5">
                  <c:v>Ariamsvlei</c:v>
                </c:pt>
                <c:pt idx="6">
                  <c:v>Trans Kalahari</c:v>
                </c:pt>
                <c:pt idx="7">
                  <c:v>Ngoma</c:v>
                </c:pt>
                <c:pt idx="8">
                  <c:v>Oshikango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'Trade by border post'!$E$5:$E$14</c15:sqref>
                  </c15:fullRef>
                </c:ext>
              </c:extLst>
              <c:f>('Trade by border post'!$E$5:$E$11,'Trade by border post'!$E$13:$E$14)</c:f>
              <c:numCache>
                <c:formatCode>_(* #,##0_);_(* \(#,##0\);_(* "-"??_);_(@_)</c:formatCode>
                <c:ptCount val="9"/>
                <c:pt idx="0">
                  <c:v>8082.6887788100003</c:v>
                </c:pt>
                <c:pt idx="1">
                  <c:v>860.18065116999992</c:v>
                </c:pt>
                <c:pt idx="2">
                  <c:v>186.57126912999999</c:v>
                </c:pt>
                <c:pt idx="3">
                  <c:v>562.64134751999995</c:v>
                </c:pt>
                <c:pt idx="4">
                  <c:v>600.67886535000002</c:v>
                </c:pt>
                <c:pt idx="5">
                  <c:v>327.72216173000004</c:v>
                </c:pt>
                <c:pt idx="6">
                  <c:v>362.16337473999999</c:v>
                </c:pt>
                <c:pt idx="7">
                  <c:v>32.702777329999996</c:v>
                </c:pt>
                <c:pt idx="8">
                  <c:v>38.242364899999998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CF5-48D8-AD01-3F2CF558BE54}"/>
            </c:ext>
          </c:extLst>
        </c:ser>
        <c:ser>
          <c:idx val="4"/>
          <c:order val="4"/>
          <c:tx>
            <c:strRef>
              <c:f>'Trade by border post'!$F$4</c:f>
              <c:strCache>
                <c:ptCount val="1"/>
                <c:pt idx="0">
                  <c:v>May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'Trade by border post'!$A$5:$A$14</c15:sqref>
                  </c15:fullRef>
                </c:ext>
              </c:extLst>
              <c:f>('Trade by border post'!$A$5:$A$11,'Trade by border post'!$A$13:$A$14)</c:f>
              <c:strCache>
                <c:ptCount val="9"/>
                <c:pt idx="0">
                  <c:v>Walvis Bay</c:v>
                </c:pt>
                <c:pt idx="1">
                  <c:v>Hosea Kutako Intl Airport</c:v>
                </c:pt>
                <c:pt idx="2">
                  <c:v>Luderitz</c:v>
                </c:pt>
                <c:pt idx="3">
                  <c:v>Wenela</c:v>
                </c:pt>
                <c:pt idx="4">
                  <c:v>Eros Airport</c:v>
                </c:pt>
                <c:pt idx="5">
                  <c:v>Ariamsvlei</c:v>
                </c:pt>
                <c:pt idx="6">
                  <c:v>Trans Kalahari</c:v>
                </c:pt>
                <c:pt idx="7">
                  <c:v>Ngoma</c:v>
                </c:pt>
                <c:pt idx="8">
                  <c:v>Oshikango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'Trade by border post'!$F$5:$F$14</c15:sqref>
                  </c15:fullRef>
                </c:ext>
              </c:extLst>
              <c:f>('Trade by border post'!$F$5:$F$11,'Trade by border post'!$F$13:$F$14)</c:f>
              <c:numCache>
                <c:formatCode>_(* #,##0_);_(* \(#,##0\);_(* "-"??_);_(@_)</c:formatCode>
                <c:ptCount val="9"/>
                <c:pt idx="0">
                  <c:v>2997.2059231100002</c:v>
                </c:pt>
                <c:pt idx="1">
                  <c:v>582.90432365999993</c:v>
                </c:pt>
                <c:pt idx="2">
                  <c:v>94</c:v>
                </c:pt>
                <c:pt idx="3">
                  <c:v>447.81589687999997</c:v>
                </c:pt>
                <c:pt idx="4">
                  <c:v>642.69304263000004</c:v>
                </c:pt>
                <c:pt idx="5">
                  <c:v>238.36362861000001</c:v>
                </c:pt>
                <c:pt idx="6">
                  <c:v>240.82279713</c:v>
                </c:pt>
                <c:pt idx="7">
                  <c:v>30.665552129999998</c:v>
                </c:pt>
                <c:pt idx="8">
                  <c:v>21.559245960000002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CF5-48D8-AD01-3F2CF558BE54}"/>
            </c:ext>
          </c:extLst>
        </c:ser>
        <c:ser>
          <c:idx val="5"/>
          <c:order val="5"/>
          <c:tx>
            <c:strRef>
              <c:f>'Trade by border post'!$G$4</c:f>
              <c:strCache>
                <c:ptCount val="1"/>
                <c:pt idx="0">
                  <c:v>June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'Trade by border post'!$A$5:$A$14</c15:sqref>
                  </c15:fullRef>
                </c:ext>
              </c:extLst>
              <c:f>('Trade by border post'!$A$5:$A$11,'Trade by border post'!$A$13:$A$14)</c:f>
              <c:strCache>
                <c:ptCount val="9"/>
                <c:pt idx="0">
                  <c:v>Walvis Bay</c:v>
                </c:pt>
                <c:pt idx="1">
                  <c:v>Hosea Kutako Intl Airport</c:v>
                </c:pt>
                <c:pt idx="2">
                  <c:v>Luderitz</c:v>
                </c:pt>
                <c:pt idx="3">
                  <c:v>Wenela</c:v>
                </c:pt>
                <c:pt idx="4">
                  <c:v>Eros Airport</c:v>
                </c:pt>
                <c:pt idx="5">
                  <c:v>Ariamsvlei</c:v>
                </c:pt>
                <c:pt idx="6">
                  <c:v>Trans Kalahari</c:v>
                </c:pt>
                <c:pt idx="7">
                  <c:v>Ngoma</c:v>
                </c:pt>
                <c:pt idx="8">
                  <c:v>Oshikango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'Trade by border post'!$G$5:$G$14</c15:sqref>
                  </c15:fullRef>
                </c:ext>
              </c:extLst>
              <c:f>('Trade by border post'!$G$5:$G$11,'Trade by border post'!$G$13:$G$14)</c:f>
              <c:numCache>
                <c:formatCode>_(* #,##0_);_(* \(#,##0\);_(* "-"??_);_(@_)</c:formatCode>
                <c:ptCount val="9"/>
                <c:pt idx="0">
                  <c:v>5617</c:v>
                </c:pt>
                <c:pt idx="1">
                  <c:v>870.98309054999993</c:v>
                </c:pt>
                <c:pt idx="2">
                  <c:v>606.43737140999997</c:v>
                </c:pt>
                <c:pt idx="3">
                  <c:v>420.16507968999997</c:v>
                </c:pt>
                <c:pt idx="4">
                  <c:v>301.25853337000001</c:v>
                </c:pt>
                <c:pt idx="5">
                  <c:v>284.10103673000003</c:v>
                </c:pt>
                <c:pt idx="6">
                  <c:v>268.14795050999999</c:v>
                </c:pt>
                <c:pt idx="7">
                  <c:v>30.486882680000001</c:v>
                </c:pt>
                <c:pt idx="8">
                  <c:v>30.461344309999998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CF5-48D8-AD01-3F2CF558BE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344557327"/>
        <c:axId val="1344556495"/>
      </c:barChart>
      <c:catAx>
        <c:axId val="134455732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44556495"/>
        <c:crosses val="autoZero"/>
        <c:auto val="1"/>
        <c:lblAlgn val="ctr"/>
        <c:lblOffset val="100"/>
        <c:noMultiLvlLbl val="0"/>
      </c:catAx>
      <c:valAx>
        <c:axId val="134455649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Value (N$ 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4455732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'Trade by border post'!$K$4</c:f>
              <c:strCache>
                <c:ptCount val="1"/>
                <c:pt idx="0">
                  <c:v>January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'Trade by border post'!$J$5:$J$14</c15:sqref>
                  </c15:fullRef>
                </c:ext>
              </c:extLst>
              <c:f>('Trade by border post'!$J$5:$J$6,'Trade by border post'!$J$8:$J$10)</c:f>
              <c:strCache>
                <c:ptCount val="5"/>
                <c:pt idx="0">
                  <c:v>Walvis Bay</c:v>
                </c:pt>
                <c:pt idx="1">
                  <c:v>Ariamsvlei</c:v>
                </c:pt>
                <c:pt idx="2">
                  <c:v>Wenela</c:v>
                </c:pt>
                <c:pt idx="3">
                  <c:v>Trans Kalahari</c:v>
                </c:pt>
                <c:pt idx="4">
                  <c:v>Noordower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'Trade by border post'!$K$5:$K$14</c15:sqref>
                  </c15:fullRef>
                </c:ext>
              </c:extLst>
              <c:f>('Trade by border post'!$K$5:$K$6,'Trade by border post'!$K$8:$K$10)</c:f>
              <c:numCache>
                <c:formatCode>_(* #,##0_);_(* \(#,##0\);_(* "-"??_);_(@_)</c:formatCode>
                <c:ptCount val="5"/>
                <c:pt idx="0">
                  <c:v>2986.52451118</c:v>
                </c:pt>
                <c:pt idx="1">
                  <c:v>1946.66826674</c:v>
                </c:pt>
                <c:pt idx="2">
                  <c:v>2280.7040480199998</c:v>
                </c:pt>
                <c:pt idx="3">
                  <c:v>558.31058346000009</c:v>
                </c:pt>
                <c:pt idx="4">
                  <c:v>710.23664457000007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15B-4A5F-BD23-08110B3D8B03}"/>
            </c:ext>
          </c:extLst>
        </c:ser>
        <c:ser>
          <c:idx val="1"/>
          <c:order val="1"/>
          <c:tx>
            <c:strRef>
              <c:f>'Trade by border post'!$L$4</c:f>
              <c:strCache>
                <c:ptCount val="1"/>
                <c:pt idx="0">
                  <c:v>February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'Trade by border post'!$J$5:$J$14</c15:sqref>
                  </c15:fullRef>
                </c:ext>
              </c:extLst>
              <c:f>('Trade by border post'!$J$5:$J$6,'Trade by border post'!$J$8:$J$10)</c:f>
              <c:strCache>
                <c:ptCount val="5"/>
                <c:pt idx="0">
                  <c:v>Walvis Bay</c:v>
                </c:pt>
                <c:pt idx="1">
                  <c:v>Ariamsvlei</c:v>
                </c:pt>
                <c:pt idx="2">
                  <c:v>Wenela</c:v>
                </c:pt>
                <c:pt idx="3">
                  <c:v>Trans Kalahari</c:v>
                </c:pt>
                <c:pt idx="4">
                  <c:v>Noordower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'Trade by border post'!$L$5:$L$14</c15:sqref>
                  </c15:fullRef>
                </c:ext>
              </c:extLst>
              <c:f>('Trade by border post'!$L$5:$L$6,'Trade by border post'!$L$8:$L$10)</c:f>
              <c:numCache>
                <c:formatCode>_(* #,##0_);_(* \(#,##0\);_(* "-"??_);_(@_)</c:formatCode>
                <c:ptCount val="5"/>
                <c:pt idx="0">
                  <c:v>1846.26775503</c:v>
                </c:pt>
                <c:pt idx="1">
                  <c:v>2052.4264139100001</c:v>
                </c:pt>
                <c:pt idx="2">
                  <c:v>2749.78432127</c:v>
                </c:pt>
                <c:pt idx="3">
                  <c:v>865.15778871999999</c:v>
                </c:pt>
                <c:pt idx="4">
                  <c:v>704.80986032999999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15B-4A5F-BD23-08110B3D8B03}"/>
            </c:ext>
          </c:extLst>
        </c:ser>
        <c:ser>
          <c:idx val="2"/>
          <c:order val="2"/>
          <c:tx>
            <c:strRef>
              <c:f>'Trade by border post'!$M$4</c:f>
              <c:strCache>
                <c:ptCount val="1"/>
                <c:pt idx="0">
                  <c:v>March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'Trade by border post'!$J$5:$J$14</c15:sqref>
                  </c15:fullRef>
                </c:ext>
              </c:extLst>
              <c:f>('Trade by border post'!$J$5:$J$6,'Trade by border post'!$J$8:$J$10)</c:f>
              <c:strCache>
                <c:ptCount val="5"/>
                <c:pt idx="0">
                  <c:v>Walvis Bay</c:v>
                </c:pt>
                <c:pt idx="1">
                  <c:v>Ariamsvlei</c:v>
                </c:pt>
                <c:pt idx="2">
                  <c:v>Wenela</c:v>
                </c:pt>
                <c:pt idx="3">
                  <c:v>Trans Kalahari</c:v>
                </c:pt>
                <c:pt idx="4">
                  <c:v>Noordower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'Trade by border post'!$M$5:$M$14</c15:sqref>
                  </c15:fullRef>
                </c:ext>
              </c:extLst>
              <c:f>('Trade by border post'!$M$5:$M$6,'Trade by border post'!$M$8:$M$10)</c:f>
              <c:numCache>
                <c:formatCode>_(* #,##0_);_(* \(#,##0\);_(* "-"??_);_(@_)</c:formatCode>
                <c:ptCount val="5"/>
                <c:pt idx="0">
                  <c:v>2644.5667477500001</c:v>
                </c:pt>
                <c:pt idx="1">
                  <c:v>2187.1201864999998</c:v>
                </c:pt>
                <c:pt idx="2">
                  <c:v>2734.1556074999999</c:v>
                </c:pt>
                <c:pt idx="3">
                  <c:v>1067.7033282699999</c:v>
                </c:pt>
                <c:pt idx="4">
                  <c:v>791.97712557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15B-4A5F-BD23-08110B3D8B03}"/>
            </c:ext>
          </c:extLst>
        </c:ser>
        <c:ser>
          <c:idx val="3"/>
          <c:order val="3"/>
          <c:tx>
            <c:strRef>
              <c:f>'Trade by border post'!$N$4</c:f>
              <c:strCache>
                <c:ptCount val="1"/>
                <c:pt idx="0">
                  <c:v>April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'Trade by border post'!$J$5:$J$14</c15:sqref>
                  </c15:fullRef>
                </c:ext>
              </c:extLst>
              <c:f>('Trade by border post'!$J$5:$J$6,'Trade by border post'!$J$8:$J$10)</c:f>
              <c:strCache>
                <c:ptCount val="5"/>
                <c:pt idx="0">
                  <c:v>Walvis Bay</c:v>
                </c:pt>
                <c:pt idx="1">
                  <c:v>Ariamsvlei</c:v>
                </c:pt>
                <c:pt idx="2">
                  <c:v>Wenela</c:v>
                </c:pt>
                <c:pt idx="3">
                  <c:v>Trans Kalahari</c:v>
                </c:pt>
                <c:pt idx="4">
                  <c:v>Noordower</c:v>
                </c:pt>
                <c:pt idx="5">
                  <c:v>Ngoma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'Trade by border post'!$N$5:$N$13</c15:sqref>
                  </c15:fullRef>
                </c:ext>
              </c:extLst>
              <c:f>('Trade by border post'!$N$5:$N$6,'Trade by border post'!$N$8:$N$10)</c:f>
              <c:numCache>
                <c:formatCode>_(* #,##0_);_(* \(#,##0\);_(* "-"??_);_(@_)</c:formatCode>
                <c:ptCount val="5"/>
                <c:pt idx="0">
                  <c:v>4112.7312720500004</c:v>
                </c:pt>
                <c:pt idx="1">
                  <c:v>2066.5861757600001</c:v>
                </c:pt>
                <c:pt idx="2">
                  <c:v>2815.7141076900002</c:v>
                </c:pt>
                <c:pt idx="3">
                  <c:v>981.24414424999998</c:v>
                </c:pt>
                <c:pt idx="4">
                  <c:v>745.07883473000004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15B-4A5F-BD23-08110B3D8B03}"/>
            </c:ext>
          </c:extLst>
        </c:ser>
        <c:ser>
          <c:idx val="4"/>
          <c:order val="4"/>
          <c:tx>
            <c:strRef>
              <c:f>'Trade by border post'!$O$4</c:f>
              <c:strCache>
                <c:ptCount val="1"/>
                <c:pt idx="0">
                  <c:v>May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'Trade by border post'!$J$5:$J$14</c15:sqref>
                  </c15:fullRef>
                </c:ext>
              </c:extLst>
              <c:f>('Trade by border post'!$J$5:$J$6,'Trade by border post'!$J$8:$J$10)</c:f>
              <c:strCache>
                <c:ptCount val="5"/>
                <c:pt idx="0">
                  <c:v>Walvis Bay</c:v>
                </c:pt>
                <c:pt idx="1">
                  <c:v>Ariamsvlei</c:v>
                </c:pt>
                <c:pt idx="2">
                  <c:v>Wenela</c:v>
                </c:pt>
                <c:pt idx="3">
                  <c:v>Trans Kalahari</c:v>
                </c:pt>
                <c:pt idx="4">
                  <c:v>Noordower</c:v>
                </c:pt>
                <c:pt idx="5">
                  <c:v>Ngoma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'Trade by border post'!$O$5:$O$13</c15:sqref>
                  </c15:fullRef>
                </c:ext>
              </c:extLst>
              <c:f>('Trade by border post'!$O$5:$O$6,'Trade by border post'!$O$8:$O$10)</c:f>
              <c:numCache>
                <c:formatCode>_(* #,##0_);_(* \(#,##0\);_(* "-"??_);_(@_)</c:formatCode>
                <c:ptCount val="5"/>
                <c:pt idx="0">
                  <c:v>2148.2162121900001</c:v>
                </c:pt>
                <c:pt idx="1">
                  <c:v>2203.60133567</c:v>
                </c:pt>
                <c:pt idx="2">
                  <c:v>1815.6639378599998</c:v>
                </c:pt>
                <c:pt idx="3">
                  <c:v>893.61056780999991</c:v>
                </c:pt>
                <c:pt idx="4">
                  <c:v>745.95835260000001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15B-4A5F-BD23-08110B3D8B03}"/>
            </c:ext>
          </c:extLst>
        </c:ser>
        <c:ser>
          <c:idx val="5"/>
          <c:order val="5"/>
          <c:tx>
            <c:strRef>
              <c:f>'Trade by border post'!$P$4</c:f>
              <c:strCache>
                <c:ptCount val="1"/>
                <c:pt idx="0">
                  <c:v>June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'Trade by border post'!$J$5:$J$14</c15:sqref>
                  </c15:fullRef>
                </c:ext>
              </c:extLst>
              <c:f>('Trade by border post'!$J$5:$J$6,'Trade by border post'!$J$8:$J$10)</c:f>
              <c:strCache>
                <c:ptCount val="5"/>
                <c:pt idx="0">
                  <c:v>Walvis Bay</c:v>
                </c:pt>
                <c:pt idx="1">
                  <c:v>Ariamsvlei</c:v>
                </c:pt>
                <c:pt idx="2">
                  <c:v>Wenela</c:v>
                </c:pt>
                <c:pt idx="3">
                  <c:v>Trans Kalahari</c:v>
                </c:pt>
                <c:pt idx="4">
                  <c:v>Noordower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'Trade by border post'!$P$5:$P$14</c15:sqref>
                  </c15:fullRef>
                </c:ext>
              </c:extLst>
              <c:f>('Trade by border post'!$P$5:$P$6,'Trade by border post'!$P$8:$P$10)</c:f>
              <c:numCache>
                <c:formatCode>_(* #,##0_);_(* \(#,##0\);_(* "-"??_);_(@_)</c:formatCode>
                <c:ptCount val="5"/>
                <c:pt idx="0">
                  <c:v>3291.9696295999997</c:v>
                </c:pt>
                <c:pt idx="1">
                  <c:v>2248.84936612</c:v>
                </c:pt>
                <c:pt idx="2">
                  <c:v>1539.7628419499999</c:v>
                </c:pt>
                <c:pt idx="3">
                  <c:v>794.09858157000008</c:v>
                </c:pt>
                <c:pt idx="4">
                  <c:v>767.16291316999991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15B-4A5F-BD23-08110B3D8B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498594239"/>
        <c:axId val="1498591743"/>
      </c:barChart>
      <c:catAx>
        <c:axId val="1498594239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98591743"/>
        <c:crosses val="autoZero"/>
        <c:auto val="1"/>
        <c:lblAlgn val="ctr"/>
        <c:lblOffset val="100"/>
        <c:noMultiLvlLbl val="0"/>
      </c:catAx>
      <c:valAx>
        <c:axId val="1498591743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Value (N$ 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985942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areaChart>
        <c:grouping val="standard"/>
        <c:varyColors val="0"/>
        <c:ser>
          <c:idx val="0"/>
          <c:order val="0"/>
          <c:tx>
            <c:strRef>
              <c:f>'[1]Tradebal &amp; Aggr trade'!$B$5</c:f>
              <c:strCache>
                <c:ptCount val="1"/>
                <c:pt idx="0">
                  <c:v>Export</c:v>
                </c:pt>
              </c:strCache>
            </c:strRef>
          </c:tx>
          <c:spPr>
            <a:pattFill prst="horzBrick">
              <a:fgClr>
                <a:schemeClr val="bg1"/>
              </a:fgClr>
              <a:bgClr>
                <a:schemeClr val="accent4"/>
              </a:bgClr>
            </a:pattFill>
            <a:ln>
              <a:noFill/>
            </a:ln>
            <a:effectLst/>
          </c:spPr>
          <c:cat>
            <c:numRef>
              <c:f>'Tradebal &amp; Aggr trade'!$A$6:$A$18</c:f>
              <c:numCache>
                <c:formatCode>mmm\-yy</c:formatCode>
                <c:ptCount val="13"/>
                <c:pt idx="0">
                  <c:v>43983</c:v>
                </c:pt>
                <c:pt idx="1">
                  <c:v>44013</c:v>
                </c:pt>
                <c:pt idx="2">
                  <c:v>44044</c:v>
                </c:pt>
                <c:pt idx="3">
                  <c:v>44075</c:v>
                </c:pt>
                <c:pt idx="4">
                  <c:v>44105</c:v>
                </c:pt>
                <c:pt idx="5">
                  <c:v>44136</c:v>
                </c:pt>
                <c:pt idx="6">
                  <c:v>44166</c:v>
                </c:pt>
                <c:pt idx="7">
                  <c:v>44197</c:v>
                </c:pt>
                <c:pt idx="8">
                  <c:v>44228</c:v>
                </c:pt>
                <c:pt idx="9">
                  <c:v>44256</c:v>
                </c:pt>
                <c:pt idx="10">
                  <c:v>44287</c:v>
                </c:pt>
                <c:pt idx="11">
                  <c:v>44317</c:v>
                </c:pt>
                <c:pt idx="12">
                  <c:v>44348</c:v>
                </c:pt>
              </c:numCache>
            </c:numRef>
          </c:cat>
          <c:val>
            <c:numRef>
              <c:f>'[1]Tradebal &amp; Aggr trade'!$B$6:$B$18</c:f>
              <c:numCache>
                <c:formatCode>General</c:formatCode>
                <c:ptCount val="13"/>
                <c:pt idx="0">
                  <c:v>7405.1051779799991</c:v>
                </c:pt>
                <c:pt idx="1">
                  <c:v>7563.6222806099995</c:v>
                </c:pt>
                <c:pt idx="2">
                  <c:v>6582.7777827999998</c:v>
                </c:pt>
                <c:pt idx="3">
                  <c:v>7530.9213928999998</c:v>
                </c:pt>
                <c:pt idx="4">
                  <c:v>8956.3425230699995</c:v>
                </c:pt>
                <c:pt idx="5">
                  <c:v>7841.6544163799999</c:v>
                </c:pt>
                <c:pt idx="6">
                  <c:v>8693.0963140300009</c:v>
                </c:pt>
                <c:pt idx="7">
                  <c:v>8235.8838320699997</c:v>
                </c:pt>
                <c:pt idx="8">
                  <c:v>7635.6005101599994</c:v>
                </c:pt>
                <c:pt idx="9">
                  <c:v>6167.7077933800001</c:v>
                </c:pt>
                <c:pt idx="10">
                  <c:v>8414.513132</c:v>
                </c:pt>
                <c:pt idx="11">
                  <c:v>11240.509017049999</c:v>
                </c:pt>
                <c:pt idx="12">
                  <c:v>7313.4707656299997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F7-48DF-A4FC-795A2EABE0BD}"/>
            </c:ext>
          </c:extLst>
        </c:ser>
        <c:ser>
          <c:idx val="2"/>
          <c:order val="2"/>
          <c:tx>
            <c:strRef>
              <c:f>'[1]Tradebal &amp; Aggr trade'!$D$5</c:f>
              <c:strCache>
                <c:ptCount val="1"/>
                <c:pt idx="0">
                  <c:v>Import (-)</c:v>
                </c:pt>
              </c:strCache>
            </c:strRef>
          </c:tx>
          <c:spPr>
            <a:pattFill prst="horzBrick">
              <a:fgClr>
                <a:schemeClr val="bg1"/>
              </a:fgClr>
              <a:bgClr>
                <a:schemeClr val="accent1"/>
              </a:bgClr>
            </a:pattFill>
            <a:ln>
              <a:noFill/>
            </a:ln>
            <a:effectLst/>
          </c:spPr>
          <c:cat>
            <c:numRef>
              <c:f>'Tradebal &amp; Aggr trade'!$A$6:$A$18</c:f>
              <c:numCache>
                <c:formatCode>mmm\-yy</c:formatCode>
                <c:ptCount val="13"/>
                <c:pt idx="0">
                  <c:v>43983</c:v>
                </c:pt>
                <c:pt idx="1">
                  <c:v>44013</c:v>
                </c:pt>
                <c:pt idx="2">
                  <c:v>44044</c:v>
                </c:pt>
                <c:pt idx="3">
                  <c:v>44075</c:v>
                </c:pt>
                <c:pt idx="4">
                  <c:v>44105</c:v>
                </c:pt>
                <c:pt idx="5">
                  <c:v>44136</c:v>
                </c:pt>
                <c:pt idx="6">
                  <c:v>44166</c:v>
                </c:pt>
                <c:pt idx="7">
                  <c:v>44197</c:v>
                </c:pt>
                <c:pt idx="8">
                  <c:v>44228</c:v>
                </c:pt>
                <c:pt idx="9">
                  <c:v>44256</c:v>
                </c:pt>
                <c:pt idx="10">
                  <c:v>44287</c:v>
                </c:pt>
                <c:pt idx="11">
                  <c:v>44317</c:v>
                </c:pt>
                <c:pt idx="12">
                  <c:v>44348</c:v>
                </c:pt>
              </c:numCache>
            </c:numRef>
          </c:cat>
          <c:val>
            <c:numRef>
              <c:f>'[1]Tradebal &amp; Aggr trade'!$D$6:$D$18</c:f>
              <c:numCache>
                <c:formatCode>General</c:formatCode>
                <c:ptCount val="13"/>
                <c:pt idx="0">
                  <c:v>-8613.2509091200009</c:v>
                </c:pt>
                <c:pt idx="1">
                  <c:v>-7226.0171395200005</c:v>
                </c:pt>
                <c:pt idx="2">
                  <c:v>-10011.1327447</c:v>
                </c:pt>
                <c:pt idx="3">
                  <c:v>-8929.0085349099991</c:v>
                </c:pt>
                <c:pt idx="4">
                  <c:v>-10517.504702295999</c:v>
                </c:pt>
                <c:pt idx="5">
                  <c:v>-12260.917322249999</c:v>
                </c:pt>
                <c:pt idx="6">
                  <c:v>-11362.050313514001</c:v>
                </c:pt>
                <c:pt idx="7">
                  <c:v>-8822.4107378600002</c:v>
                </c:pt>
                <c:pt idx="8">
                  <c:v>-9480.4930621499989</c:v>
                </c:pt>
                <c:pt idx="9">
                  <c:v>-8905.1572798399993</c:v>
                </c:pt>
                <c:pt idx="10">
                  <c:v>-10200.122904639999</c:v>
                </c:pt>
                <c:pt idx="11">
                  <c:v>-11383.89368616</c:v>
                </c:pt>
                <c:pt idx="12">
                  <c:v>-8627.8506455900006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DF7-48DF-A4FC-795A2EABE0BD}"/>
            </c:ext>
          </c:extLst>
        </c:ser>
        <c:ser>
          <c:idx val="3"/>
          <c:order val="3"/>
          <c:tx>
            <c:strRef>
              <c:f>'Tradebal &amp; Aggr trade'!$E$5</c:f>
              <c:strCache>
                <c:ptCount val="1"/>
                <c:pt idx="0">
                  <c:v>Trade bal</c:v>
                </c:pt>
              </c:strCache>
            </c:strRef>
          </c:tx>
          <c:spPr>
            <a:pattFill prst="horzBrick">
              <a:fgClr>
                <a:schemeClr val="bg1"/>
              </a:fgClr>
              <a:bgClr>
                <a:srgbClr val="FF0000"/>
              </a:bgClr>
            </a:pattFill>
            <a:ln>
              <a:noFill/>
            </a:ln>
            <a:effectLst/>
          </c:spPr>
          <c:cat>
            <c:numRef>
              <c:f>'Tradebal &amp; Aggr trade'!$A$6:$A$18</c:f>
              <c:numCache>
                <c:formatCode>mmm\-yy</c:formatCode>
                <c:ptCount val="13"/>
                <c:pt idx="0">
                  <c:v>43983</c:v>
                </c:pt>
                <c:pt idx="1">
                  <c:v>44013</c:v>
                </c:pt>
                <c:pt idx="2">
                  <c:v>44044</c:v>
                </c:pt>
                <c:pt idx="3">
                  <c:v>44075</c:v>
                </c:pt>
                <c:pt idx="4">
                  <c:v>44105</c:v>
                </c:pt>
                <c:pt idx="5">
                  <c:v>44136</c:v>
                </c:pt>
                <c:pt idx="6">
                  <c:v>44166</c:v>
                </c:pt>
                <c:pt idx="7">
                  <c:v>44197</c:v>
                </c:pt>
                <c:pt idx="8">
                  <c:v>44228</c:v>
                </c:pt>
                <c:pt idx="9">
                  <c:v>44256</c:v>
                </c:pt>
                <c:pt idx="10">
                  <c:v>44287</c:v>
                </c:pt>
                <c:pt idx="11">
                  <c:v>44317</c:v>
                </c:pt>
                <c:pt idx="12">
                  <c:v>44348</c:v>
                </c:pt>
              </c:numCache>
            </c:numRef>
          </c:cat>
          <c:val>
            <c:numRef>
              <c:f>'Tradebal &amp; Aggr trade'!$E$6:$E$18</c:f>
              <c:numCache>
                <c:formatCode>#,##0</c:formatCode>
                <c:ptCount val="13"/>
                <c:pt idx="0">
                  <c:v>337.62228060999951</c:v>
                </c:pt>
                <c:pt idx="1">
                  <c:v>-3547.8519862599987</c:v>
                </c:pt>
                <c:pt idx="2">
                  <c:v>-2266.3320526799998</c:v>
                </c:pt>
                <c:pt idx="3">
                  <c:v>-1896.5482718959993</c:v>
                </c:pt>
                <c:pt idx="4">
                  <c:v>-4976.9320326900006</c:v>
                </c:pt>
                <c:pt idx="5">
                  <c:v>-3421.4111739740001</c:v>
                </c:pt>
                <c:pt idx="6">
                  <c:v>-1289.3244161700004</c:v>
                </c:pt>
                <c:pt idx="7">
                  <c:v>-2372.9756344799998</c:v>
                </c:pt>
                <c:pt idx="8">
                  <c:v>-3101.51497879</c:v>
                </c:pt>
                <c:pt idx="9">
                  <c:v>-2394.8968730400011</c:v>
                </c:pt>
                <c:pt idx="10">
                  <c:v>-249.00094359000104</c:v>
                </c:pt>
                <c:pt idx="11">
                  <c:v>-3184</c:v>
                </c:pt>
                <c:pt idx="12">
                  <c:v>-987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DF7-48DF-A4FC-795A2EABE0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05223280"/>
        <c:axId val="1705220560"/>
        <c:extLst>
          <c:ext xmlns:c15="http://schemas.microsoft.com/office/drawing/2012/chart" uri="{02D57815-91ED-43cb-92C2-25804820EDAC}">
            <c15:filteredArea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'[1]Tradebal &amp; Aggr trade'!$C$5</c15:sqref>
                        </c15:formulaRef>
                      </c:ext>
                    </c:extLst>
                    <c:strCache>
                      <c:ptCount val="1"/>
                      <c:pt idx="0">
                        <c:v>Import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cat>
                  <c:numRef>
                    <c:extLst>
                      <c:ext uri="{02D57815-91ED-43cb-92C2-25804820EDAC}">
                        <c15:formulaRef>
                          <c15:sqref>'Tradebal &amp; Aggr trade'!$A$6:$A$18</c15:sqref>
                        </c15:formulaRef>
                      </c:ext>
                    </c:extLst>
                    <c:numCache>
                      <c:formatCode>mmm\-yy</c:formatCode>
                      <c:ptCount val="13"/>
                      <c:pt idx="0">
                        <c:v>43983</c:v>
                      </c:pt>
                      <c:pt idx="1">
                        <c:v>44013</c:v>
                      </c:pt>
                      <c:pt idx="2">
                        <c:v>44044</c:v>
                      </c:pt>
                      <c:pt idx="3">
                        <c:v>44075</c:v>
                      </c:pt>
                      <c:pt idx="4">
                        <c:v>44105</c:v>
                      </c:pt>
                      <c:pt idx="5">
                        <c:v>44136</c:v>
                      </c:pt>
                      <c:pt idx="6">
                        <c:v>44166</c:v>
                      </c:pt>
                      <c:pt idx="7">
                        <c:v>44197</c:v>
                      </c:pt>
                      <c:pt idx="8">
                        <c:v>44228</c:v>
                      </c:pt>
                      <c:pt idx="9">
                        <c:v>44256</c:v>
                      </c:pt>
                      <c:pt idx="10">
                        <c:v>44287</c:v>
                      </c:pt>
                      <c:pt idx="11">
                        <c:v>44317</c:v>
                      </c:pt>
                      <c:pt idx="12">
                        <c:v>44348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'[1]Tradebal &amp; Aggr trade'!$C$6:$C$18</c15:sqref>
                        </c15:formulaRef>
                      </c:ext>
                    </c:extLst>
                    <c:numCache>
                      <c:formatCode>General</c:formatCode>
                      <c:ptCount val="13"/>
                      <c:pt idx="0">
                        <c:v>8613.2509091200009</c:v>
                      </c:pt>
                      <c:pt idx="1">
                        <c:v>7226.0171395200005</c:v>
                      </c:pt>
                      <c:pt idx="2">
                        <c:v>10011.1327447</c:v>
                      </c:pt>
                      <c:pt idx="3">
                        <c:v>8929.0085349099991</c:v>
                      </c:pt>
                      <c:pt idx="4">
                        <c:v>10517.504702295999</c:v>
                      </c:pt>
                      <c:pt idx="5">
                        <c:v>12260.917322249999</c:v>
                      </c:pt>
                      <c:pt idx="6">
                        <c:v>11362.050313514001</c:v>
                      </c:pt>
                      <c:pt idx="7">
                        <c:v>8822.4107378600002</c:v>
                      </c:pt>
                      <c:pt idx="8">
                        <c:v>9480.4930621499989</c:v>
                      </c:pt>
                      <c:pt idx="9">
                        <c:v>8905.1572798399993</c:v>
                      </c:pt>
                      <c:pt idx="10">
                        <c:v>10200.122904639999</c:v>
                      </c:pt>
                      <c:pt idx="11">
                        <c:v>11383.89368616</c:v>
                      </c:pt>
                      <c:pt idx="12">
                        <c:v>8627.8506455900006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FDF7-48DF-A4FC-795A2EABE0BD}"/>
                  </c:ext>
                </c:extLst>
              </c15:ser>
            </c15:filteredAreaSeries>
          </c:ext>
        </c:extLst>
      </c:areaChart>
      <c:dateAx>
        <c:axId val="170522328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05220560"/>
        <c:crosses val="autoZero"/>
        <c:auto val="1"/>
        <c:lblOffset val="100"/>
        <c:baseTimeUnit val="months"/>
      </c:dateAx>
      <c:valAx>
        <c:axId val="1705220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Value (N$ 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0522328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'EX-Mkt'!$C$6</c:f>
              <c:strCache>
                <c:ptCount val="1"/>
                <c:pt idx="0">
                  <c:v>%Share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pattFill prst="diagBrick">
                <a:fgClr>
                  <a:schemeClr val="bg1"/>
                </a:fgClr>
                <a:bgClr>
                  <a:schemeClr val="accent4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81B7-4ED3-AED2-0C5A04E660F1}"/>
              </c:ext>
            </c:extLst>
          </c:dPt>
          <c:dPt>
            <c:idx val="1"/>
            <c:invertIfNegative val="0"/>
            <c:bubble3D val="0"/>
            <c:spPr>
              <a:pattFill prst="diagBrick">
                <a:fgClr>
                  <a:schemeClr val="bg1"/>
                </a:fgClr>
                <a:bgClr>
                  <a:schemeClr val="accent1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81B7-4ED3-AED2-0C5A04E660F1}"/>
              </c:ext>
            </c:extLst>
          </c:dPt>
          <c:dPt>
            <c:idx val="2"/>
            <c:invertIfNegative val="0"/>
            <c:bubble3D val="0"/>
            <c:spPr>
              <a:pattFill prst="diagBrick">
                <a:fgClr>
                  <a:schemeClr val="bg1"/>
                </a:fgClr>
                <a:bgClr>
                  <a:schemeClr val="accent3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81B7-4ED3-AED2-0C5A04E660F1}"/>
              </c:ext>
            </c:extLst>
          </c:dPt>
          <c:dPt>
            <c:idx val="3"/>
            <c:invertIfNegative val="0"/>
            <c:bubble3D val="0"/>
            <c:spPr>
              <a:pattFill prst="diagBrick">
                <a:fgClr>
                  <a:schemeClr val="bg1"/>
                </a:fgClr>
                <a:bgClr>
                  <a:srgbClr val="FF0000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81B7-4ED3-AED2-0C5A04E660F1}"/>
              </c:ext>
            </c:extLst>
          </c:dPt>
          <c:dPt>
            <c:idx val="4"/>
            <c:invertIfNegative val="0"/>
            <c:bubble3D val="0"/>
            <c:spPr>
              <a:pattFill prst="diagBrick">
                <a:fgClr>
                  <a:schemeClr val="bg1"/>
                </a:fgClr>
                <a:bgClr>
                  <a:schemeClr val="accent6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81B7-4ED3-AED2-0C5A04E660F1}"/>
              </c:ext>
            </c:extLst>
          </c:dPt>
          <c:dLbls>
            <c:numFmt formatCode="0.0%" sourceLinked="0"/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'EX-Mkt'!$A$7:$A$11</c:f>
              <c:strCache>
                <c:ptCount val="5"/>
                <c:pt idx="0">
                  <c:v>China</c:v>
                </c:pt>
                <c:pt idx="1">
                  <c:v>South Africa</c:v>
                </c:pt>
                <c:pt idx="2">
                  <c:v>Netherlands</c:v>
                </c:pt>
                <c:pt idx="3">
                  <c:v>Belgium</c:v>
                </c:pt>
                <c:pt idx="4">
                  <c:v>Spain</c:v>
                </c:pt>
              </c:strCache>
            </c:strRef>
          </c:cat>
          <c:val>
            <c:numRef>
              <c:f>'EX-Mkt'!$C$7:$C$11</c:f>
              <c:numCache>
                <c:formatCode>0.0%</c:formatCode>
                <c:ptCount val="5"/>
                <c:pt idx="0">
                  <c:v>0.35377725198727183</c:v>
                </c:pt>
                <c:pt idx="1">
                  <c:v>0.14914393231570108</c:v>
                </c:pt>
                <c:pt idx="2">
                  <c:v>0.11392223364919921</c:v>
                </c:pt>
                <c:pt idx="3">
                  <c:v>6.5005357793500279E-2</c:v>
                </c:pt>
                <c:pt idx="4">
                  <c:v>5.3664164336820828E-2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B7-4ED3-AED2-0C5A04E660F1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1705223824"/>
        <c:axId val="1543346832"/>
      </c:barChart>
      <c:catAx>
        <c:axId val="1705223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43346832"/>
        <c:crosses val="autoZero"/>
        <c:auto val="1"/>
        <c:lblAlgn val="ctr"/>
        <c:lblOffset val="100"/>
        <c:noMultiLvlLbl val="0"/>
      </c:catAx>
      <c:valAx>
        <c:axId val="1543346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052238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strRef>
              <c:f>'IM-Mkt'!$C$6</c:f>
              <c:strCache>
                <c:ptCount val="1"/>
                <c:pt idx="0">
                  <c:v>%Share</c:v>
                </c:pt>
              </c:strCache>
            </c:strRef>
          </c:tx>
          <c:dPt>
            <c:idx val="0"/>
            <c:bubble3D val="0"/>
            <c:spPr>
              <a:pattFill prst="horzBrick">
                <a:fgClr>
                  <a:schemeClr val="bg1"/>
                </a:fgClr>
                <a:bgClr>
                  <a:schemeClr val="accent1"/>
                </a:bgClr>
              </a:patt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8481-4640-92EB-36568F0CC0BF}"/>
              </c:ext>
            </c:extLst>
          </c:dPt>
          <c:dPt>
            <c:idx val="1"/>
            <c:bubble3D val="0"/>
            <c:spPr>
              <a:pattFill prst="solidDmnd">
                <a:fgClr>
                  <a:schemeClr val="bg1"/>
                </a:fgClr>
                <a:bgClr>
                  <a:schemeClr val="accent4"/>
                </a:bgClr>
              </a:patt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8481-4640-92EB-36568F0CC0BF}"/>
              </c:ext>
            </c:extLst>
          </c:dPt>
          <c:dPt>
            <c:idx val="2"/>
            <c:bubble3D val="0"/>
            <c:spPr>
              <a:pattFill prst="diagBrick">
                <a:fgClr>
                  <a:schemeClr val="bg1"/>
                </a:fgClr>
                <a:bgClr>
                  <a:schemeClr val="accent3"/>
                </a:bgClr>
              </a:patt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8481-4640-92EB-36568F0CC0BF}"/>
              </c:ext>
            </c:extLst>
          </c:dPt>
          <c:dPt>
            <c:idx val="3"/>
            <c:bubble3D val="0"/>
            <c:spPr>
              <a:pattFill prst="shingle">
                <a:fgClr>
                  <a:schemeClr val="bg1"/>
                </a:fgClr>
                <a:bgClr>
                  <a:srgbClr val="FF0000"/>
                </a:bgClr>
              </a:patt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A2E4-497D-A0EA-326BF07A8F40}"/>
              </c:ext>
            </c:extLst>
          </c:dPt>
          <c:dPt>
            <c:idx val="4"/>
            <c:bubble3D val="0"/>
            <c:spPr>
              <a:pattFill prst="dotGrid">
                <a:fgClr>
                  <a:schemeClr val="bg1"/>
                </a:fgClr>
                <a:bgClr>
                  <a:srgbClr val="7030A0"/>
                </a:bgClr>
              </a:patt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8481-4640-92EB-36568F0CC0BF}"/>
              </c:ext>
            </c:extLst>
          </c:dPt>
          <c:dLbls>
            <c:dLbl>
              <c:idx val="4"/>
              <c:layout>
                <c:manualLayout>
                  <c:x val="3.4806504450101633E-3"/>
                  <c:y val="5.0352492735910241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8481-4640-92EB-36568F0CC0BF}"/>
                </c:ext>
              </c:extLst>
            </c:dLbl>
            <c:numFmt formatCode="0.0%" sourceLinked="0"/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'IM-Mkt'!$A$7:$A$11</c:f>
              <c:strCache>
                <c:ptCount val="5"/>
                <c:pt idx="0">
                  <c:v>South Africa</c:v>
                </c:pt>
                <c:pt idx="1">
                  <c:v>Peru</c:v>
                </c:pt>
                <c:pt idx="2">
                  <c:v>Zambia</c:v>
                </c:pt>
                <c:pt idx="3">
                  <c:v>D.R.C</c:v>
                </c:pt>
                <c:pt idx="4">
                  <c:v>India</c:v>
                </c:pt>
              </c:strCache>
            </c:strRef>
          </c:cat>
          <c:val>
            <c:numRef>
              <c:f>'IM-Mkt'!$C$7:$C$11</c:f>
              <c:numCache>
                <c:formatCode>0.0%</c:formatCode>
                <c:ptCount val="5"/>
                <c:pt idx="0">
                  <c:v>0.3612223678453767</c:v>
                </c:pt>
                <c:pt idx="1">
                  <c:v>0.15337412766410824</c:v>
                </c:pt>
                <c:pt idx="2">
                  <c:v>9.9894017388788725E-2</c:v>
                </c:pt>
                <c:pt idx="3">
                  <c:v>7.00459421399829E-2</c:v>
                </c:pt>
                <c:pt idx="4">
                  <c:v>5.394502273139639E-2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81-4640-92EB-36568F0CC0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'EX-PRD'!$C$4</c:f>
              <c:strCache>
                <c:ptCount val="1"/>
                <c:pt idx="0">
                  <c:v>%Share</c:v>
                </c:pt>
              </c:strCache>
            </c:strRef>
          </c:tx>
          <c:spPr>
            <a:pattFill prst="shingle">
              <a:fgClr>
                <a:schemeClr val="bg1"/>
              </a:fgClr>
              <a:bgClr>
                <a:schemeClr val="accent4"/>
              </a:bgClr>
            </a:pattFill>
            <a:ln>
              <a:noFill/>
            </a:ln>
            <a:effectLst/>
          </c:spPr>
          <c:invertIfNegative val="0"/>
          <c:dLbls>
            <c:numFmt formatCode="0.0%" sourceLinked="0"/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'EX-PRD'!$A$5:$A$9</c:f>
              <c:strCache>
                <c:ptCount val="5"/>
                <c:pt idx="0">
                  <c:v>286:Uranium</c:v>
                </c:pt>
                <c:pt idx="1">
                  <c:v>682:Copper</c:v>
                </c:pt>
                <c:pt idx="2">
                  <c:v>667:Pecious stones (diamonds)</c:v>
                </c:pt>
                <c:pt idx="3">
                  <c:v>034:Fish</c:v>
                </c:pt>
                <c:pt idx="4">
                  <c:v>971:Gold, non-monetary</c:v>
                </c:pt>
              </c:strCache>
            </c:strRef>
          </c:cat>
          <c:val>
            <c:numRef>
              <c:f>'EX-PRD'!$C$5:$C$9</c:f>
              <c:numCache>
                <c:formatCode>0.0%</c:formatCode>
                <c:ptCount val="5"/>
                <c:pt idx="0">
                  <c:v>0.33330145441473114</c:v>
                </c:pt>
                <c:pt idx="1">
                  <c:v>0.25804319712592294</c:v>
                </c:pt>
                <c:pt idx="2">
                  <c:v>9.8010788882612498E-2</c:v>
                </c:pt>
                <c:pt idx="3">
                  <c:v>9.7800931021718912E-2</c:v>
                </c:pt>
                <c:pt idx="4">
                  <c:v>3.4868636590285822E-2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8E-4893-ADE5-F84EC2423A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820190592"/>
        <c:axId val="1820184064"/>
        <c:extLst/>
      </c:barChart>
      <c:catAx>
        <c:axId val="1820190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20184064"/>
        <c:crosses val="autoZero"/>
        <c:auto val="1"/>
        <c:lblAlgn val="ctr"/>
        <c:lblOffset val="100"/>
        <c:noMultiLvlLbl val="0"/>
      </c:catAx>
      <c:valAx>
        <c:axId val="1820184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201905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1"/>
          <c:order val="1"/>
          <c:tx>
            <c:strRef>
              <c:f>'RE-PRD'!$C$7</c:f>
              <c:strCache>
                <c:ptCount val="1"/>
                <c:pt idx="0">
                  <c:v>%Share</c:v>
                </c:pt>
              </c:strCache>
            </c:strRef>
          </c:tx>
          <c:spPr>
            <a:pattFill prst="diagBrick">
              <a:fgClr>
                <a:schemeClr val="bg1"/>
              </a:fgClr>
              <a:bgClr>
                <a:schemeClr val="bg1">
                  <a:lumMod val="50000"/>
                </a:schemeClr>
              </a:bgClr>
            </a:pattFill>
            <a:ln>
              <a:noFill/>
            </a:ln>
            <a:effectLst/>
          </c:spPr>
          <c:invertIfNegative val="0"/>
          <c:dLbls>
            <c:numFmt formatCode="0.0%" sourceLinked="0"/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'RE-PRD'!$A$8:$A$12</c:f>
              <c:strCache>
                <c:ptCount val="5"/>
                <c:pt idx="0">
                  <c:v>682:Copper</c:v>
                </c:pt>
                <c:pt idx="1">
                  <c:v>667:Precious stone (diamond)</c:v>
                </c:pt>
                <c:pt idx="2">
                  <c:v>334:Petroleum oils</c:v>
                </c:pt>
                <c:pt idx="3">
                  <c:v>625:Rubber tyres</c:v>
                </c:pt>
                <c:pt idx="4">
                  <c:v>575:Other plastics, in primary forms</c:v>
                </c:pt>
              </c:strCache>
            </c:strRef>
          </c:cat>
          <c:val>
            <c:numRef>
              <c:f>'RE-PRD'!$C$8:$C$12</c:f>
              <c:numCache>
                <c:formatCode>0.0%</c:formatCode>
                <c:ptCount val="5"/>
                <c:pt idx="0">
                  <c:v>0.66189088003635188</c:v>
                </c:pt>
                <c:pt idx="1">
                  <c:v>0.15221870310526867</c:v>
                </c:pt>
                <c:pt idx="2">
                  <c:v>2.3507839769273484E-2</c:v>
                </c:pt>
                <c:pt idx="3">
                  <c:v>1.9036780789153024E-2</c:v>
                </c:pt>
                <c:pt idx="4">
                  <c:v>1.7001427851715885E-2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EF-49A6-A224-3E4C63FF24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820180256"/>
        <c:axId val="1820181344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'[1]RE-PRD'!$B$6:$B$7</c15:sqref>
                        </c15:formulaRef>
                      </c:ext>
                    </c:extLst>
                    <c:strCache>
                      <c:ptCount val="1"/>
                      <c:pt idx="0">
                        <c:v>44336 Value (N$ m)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'RE-PRD'!$A$8:$A$12</c15:sqref>
                        </c15:formulaRef>
                      </c:ext>
                    </c:extLst>
                    <c:strCache>
                      <c:ptCount val="5"/>
                      <c:pt idx="0">
                        <c:v>682:Copper</c:v>
                      </c:pt>
                      <c:pt idx="1">
                        <c:v>667:Precious stone (diamond)</c:v>
                      </c:pt>
                      <c:pt idx="2">
                        <c:v>334:Petroleum oils</c:v>
                      </c:pt>
                      <c:pt idx="3">
                        <c:v>625:Rubber tyres</c:v>
                      </c:pt>
                      <c:pt idx="4">
                        <c:v>575:Other plastics, in primary forms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'[1]RE-PRD'!$B$8:$B$12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>
                        <c:v>1525.9876569600001</c:v>
                      </c:pt>
                      <c:pt idx="1">
                        <c:v>336.94793067000001</c:v>
                      </c:pt>
                      <c:pt idx="2">
                        <c:v>89.766359469999998</c:v>
                      </c:pt>
                      <c:pt idx="3">
                        <c:v>75.347588139999999</c:v>
                      </c:pt>
                      <c:pt idx="4">
                        <c:v>70.537636459999987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50E5-4BD2-ADE5-D466F6A03A3F}"/>
                  </c:ext>
                </c:extLst>
              </c15:ser>
            </c15:filteredBarSeries>
          </c:ext>
        </c:extLst>
      </c:barChart>
      <c:catAx>
        <c:axId val="18201802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20181344"/>
        <c:crosses val="autoZero"/>
        <c:auto val="1"/>
        <c:lblAlgn val="ctr"/>
        <c:lblOffset val="100"/>
        <c:noMultiLvlLbl val="0"/>
      </c:catAx>
      <c:valAx>
        <c:axId val="18201813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201802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'IM-PRD'!$C$7</c:f>
              <c:strCache>
                <c:ptCount val="1"/>
                <c:pt idx="0">
                  <c:v>%Share</c:v>
                </c:pt>
              </c:strCache>
            </c:strRef>
          </c:tx>
          <c:spPr>
            <a:pattFill prst="diagBrick">
              <a:fgClr>
                <a:schemeClr val="bg1"/>
              </a:fgClr>
              <a:bgClr>
                <a:schemeClr val="accent1"/>
              </a:bgClr>
            </a:pattFill>
            <a:ln>
              <a:noFill/>
            </a:ln>
            <a:effectLst/>
          </c:spPr>
          <c:invertIfNegative val="0"/>
          <c:dLbls>
            <c:numFmt formatCode="0.0%" sourceLinked="0"/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'IM-PRD'!$A$8:$A$12</c:f>
              <c:strCache>
                <c:ptCount val="5"/>
                <c:pt idx="0">
                  <c:v>682:Copper</c:v>
                </c:pt>
                <c:pt idx="1">
                  <c:v>283:Copper ores</c:v>
                </c:pt>
                <c:pt idx="2">
                  <c:v>334:Petroleum oils</c:v>
                </c:pt>
                <c:pt idx="3">
                  <c:v>667:Precious stones (diamonds)</c:v>
                </c:pt>
                <c:pt idx="4">
                  <c:v>289:Ores of precious metals</c:v>
                </c:pt>
              </c:strCache>
            </c:strRef>
          </c:cat>
          <c:val>
            <c:numRef>
              <c:f>'IM-PRD'!$C$8:$C$12</c:f>
              <c:numCache>
                <c:formatCode>0.0%</c:formatCode>
                <c:ptCount val="5"/>
                <c:pt idx="0">
                  <c:v>0.16567432187596762</c:v>
                </c:pt>
                <c:pt idx="1">
                  <c:v>0.12400062617893486</c:v>
                </c:pt>
                <c:pt idx="2">
                  <c:v>6.0781717629334785E-2</c:v>
                </c:pt>
                <c:pt idx="3">
                  <c:v>3.8351101452798853E-2</c:v>
                </c:pt>
                <c:pt idx="4">
                  <c:v>2.8360035583120599E-2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8C-4352-86A2-3C27712375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820189504"/>
        <c:axId val="1820187872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'[1]IM-PRD'!$B$6:$B$7</c15:sqref>
                        </c15:formulaRef>
                      </c:ext>
                    </c:extLst>
                    <c:strCache>
                      <c:ptCount val="1"/>
                      <c:pt idx="0">
                        <c:v>44336 Value (N$ m)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'IM-PRD'!$A$8:$A$12</c15:sqref>
                        </c15:formulaRef>
                      </c:ext>
                    </c:extLst>
                    <c:strCache>
                      <c:ptCount val="5"/>
                      <c:pt idx="0">
                        <c:v>682:Copper</c:v>
                      </c:pt>
                      <c:pt idx="1">
                        <c:v>283:Copper ores</c:v>
                      </c:pt>
                      <c:pt idx="2">
                        <c:v>334:Petroleum oils</c:v>
                      </c:pt>
                      <c:pt idx="3">
                        <c:v>667:Precious stones (diamonds)</c:v>
                      </c:pt>
                      <c:pt idx="4">
                        <c:v>289:Ores of precious metals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'[1]IM-PRD'!$B$8:$B$12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>
                        <c:v>1779.0448752100001</c:v>
                      </c:pt>
                      <c:pt idx="1">
                        <c:v>1016.6521579099999</c:v>
                      </c:pt>
                      <c:pt idx="2">
                        <c:v>474.2669009</c:v>
                      </c:pt>
                      <c:pt idx="3">
                        <c:v>252.52278494999999</c:v>
                      </c:pt>
                      <c:pt idx="4">
                        <c:v>232.03382236000002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E0D6-4AC7-9CF3-08B88D96F87D}"/>
                  </c:ext>
                </c:extLst>
              </c15:ser>
            </c15:filteredBarSeries>
          </c:ext>
        </c:extLst>
      </c:barChart>
      <c:catAx>
        <c:axId val="1820189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20187872"/>
        <c:crosses val="autoZero"/>
        <c:auto val="1"/>
        <c:lblAlgn val="ctr"/>
        <c:lblOffset val="100"/>
        <c:noMultiLvlLbl val="0"/>
      </c:catAx>
      <c:valAx>
        <c:axId val="18201878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201895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strRef>
              <c:f>'Trade Region'!$C$5</c:f>
              <c:strCache>
                <c:ptCount val="1"/>
                <c:pt idx="0">
                  <c:v>%Share</c:v>
                </c:pt>
              </c:strCache>
            </c:strRef>
          </c:tx>
          <c:spPr>
            <a:pattFill prst="dotGrid">
              <a:fgClr>
                <a:schemeClr val="bg1"/>
              </a:fgClr>
              <a:bgClr>
                <a:schemeClr val="accent1"/>
              </a:bgClr>
            </a:pattFill>
          </c:spPr>
          <c:dPt>
            <c:idx val="0"/>
            <c:bubble3D val="0"/>
            <c:spPr>
              <a:pattFill prst="dotGrid">
                <a:fgClr>
                  <a:schemeClr val="bg1"/>
                </a:fgClr>
                <a:bgClr>
                  <a:schemeClr val="accent3"/>
                </a:bgClr>
              </a:patt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1EF-48ED-B3C4-71BAA69153F0}"/>
              </c:ext>
            </c:extLst>
          </c:dPt>
          <c:dPt>
            <c:idx val="1"/>
            <c:bubble3D val="0"/>
            <c:spPr>
              <a:pattFill prst="lgGrid">
                <a:fgClr>
                  <a:schemeClr val="bg1"/>
                </a:fgClr>
                <a:bgClr>
                  <a:schemeClr val="accent1"/>
                </a:bgClr>
              </a:patt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1EF-48ED-B3C4-71BAA69153F0}"/>
              </c:ext>
            </c:extLst>
          </c:dPt>
          <c:dPt>
            <c:idx val="2"/>
            <c:bubble3D val="0"/>
            <c:spPr>
              <a:pattFill prst="lgCheck">
                <a:fgClr>
                  <a:schemeClr val="bg1"/>
                </a:fgClr>
                <a:bgClr>
                  <a:srgbClr val="C00000"/>
                </a:bgClr>
              </a:patt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61EF-48ED-B3C4-71BAA69153F0}"/>
              </c:ext>
            </c:extLst>
          </c:dPt>
          <c:dPt>
            <c:idx val="3"/>
            <c:bubble3D val="0"/>
            <c:spPr>
              <a:pattFill prst="diagBrick">
                <a:fgClr>
                  <a:schemeClr val="bg1"/>
                </a:fgClr>
                <a:bgClr>
                  <a:schemeClr val="accent4"/>
                </a:bgClr>
              </a:patt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61EF-48ED-B3C4-71BAA69153F0}"/>
              </c:ext>
            </c:extLst>
          </c:dPt>
          <c:dPt>
            <c:idx val="4"/>
            <c:bubble3D val="0"/>
            <c:spPr>
              <a:pattFill prst="shingle">
                <a:fgClr>
                  <a:schemeClr val="bg1"/>
                </a:fgClr>
                <a:bgClr>
                  <a:schemeClr val="accent5"/>
                </a:bgClr>
              </a:patt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61EF-48ED-B3C4-71BAA69153F0}"/>
              </c:ext>
            </c:extLst>
          </c:dPt>
          <c:dLbls>
            <c:dLbl>
              <c:idx val="0"/>
              <c:layout>
                <c:manualLayout>
                  <c:x val="-0.14226500164226269"/>
                  <c:y val="2.6447239118806833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1EF-48ED-B3C4-71BAA69153F0}"/>
                </c:ext>
              </c:extLst>
            </c:dLbl>
            <c:dLbl>
              <c:idx val="1"/>
              <c:layout>
                <c:manualLayout>
                  <c:x val="6.570029678664914E-2"/>
                  <c:y val="-0.1549670983070244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1EF-48ED-B3C4-71BAA69153F0}"/>
                </c:ext>
              </c:extLst>
            </c:dLbl>
            <c:dLbl>
              <c:idx val="2"/>
              <c:layout>
                <c:manualLayout>
                  <c:x val="0.11262230729359235"/>
                  <c:y val="1.3004689579679317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1EF-48ED-B3C4-71BAA69153F0}"/>
                </c:ext>
              </c:extLst>
            </c:dLbl>
            <c:dLbl>
              <c:idx val="3"/>
              <c:layout>
                <c:manualLayout>
                  <c:x val="7.930023687501879E-2"/>
                  <c:y val="0.11781567588411636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1EF-48ED-B3C4-71BAA69153F0}"/>
                </c:ext>
              </c:extLst>
            </c:dLbl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'Trade Region'!$A$6:$A$10</c:f>
              <c:strCache>
                <c:ptCount val="5"/>
                <c:pt idx="0">
                  <c:v>BRIC</c:v>
                </c:pt>
                <c:pt idx="1">
                  <c:v>EU</c:v>
                </c:pt>
                <c:pt idx="2">
                  <c:v>SACU</c:v>
                </c:pt>
                <c:pt idx="3">
                  <c:v>OECD</c:v>
                </c:pt>
                <c:pt idx="4">
                  <c:v>SADC-Non-SACU</c:v>
                </c:pt>
              </c:strCache>
            </c:strRef>
          </c:cat>
          <c:val>
            <c:numRef>
              <c:f>'Trade Region'!$C$6:$C$10</c:f>
              <c:numCache>
                <c:formatCode>0.0%</c:formatCode>
                <c:ptCount val="5"/>
                <c:pt idx="0">
                  <c:v>0.39954514558621496</c:v>
                </c:pt>
                <c:pt idx="1">
                  <c:v>0.15581942295727094</c:v>
                </c:pt>
                <c:pt idx="2">
                  <c:v>0.1551985097217371</c:v>
                </c:pt>
                <c:pt idx="3">
                  <c:v>9.1444043100477365E-2</c:v>
                </c:pt>
                <c:pt idx="4">
                  <c:v>7.8401321443707067E-2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1EF-48ED-B3C4-71BAA69153F0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'Trade Region'!$M$5</c:f>
              <c:strCache>
                <c:ptCount val="1"/>
                <c:pt idx="0">
                  <c:v>%Share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pattFill prst="lgCheck">
                <a:fgClr>
                  <a:schemeClr val="bg1"/>
                </a:fgClr>
                <a:bgClr>
                  <a:srgbClr val="C00000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846E-4AAB-8558-9C116B9C98BE}"/>
              </c:ext>
            </c:extLst>
          </c:dPt>
          <c:dPt>
            <c:idx val="1"/>
            <c:invertIfNegative val="0"/>
            <c:bubble3D val="0"/>
            <c:spPr>
              <a:pattFill prst="shingle">
                <a:fgClr>
                  <a:schemeClr val="bg1"/>
                </a:fgClr>
                <a:bgClr>
                  <a:schemeClr val="accent1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846E-4AAB-8558-9C116B9C98BE}"/>
              </c:ext>
            </c:extLst>
          </c:dPt>
          <c:dPt>
            <c:idx val="2"/>
            <c:invertIfNegative val="0"/>
            <c:bubble3D val="0"/>
            <c:spPr>
              <a:pattFill prst="diagBrick">
                <a:fgClr>
                  <a:schemeClr val="bg1"/>
                </a:fgClr>
                <a:bgClr>
                  <a:schemeClr val="accent4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846E-4AAB-8558-9C116B9C98BE}"/>
              </c:ext>
            </c:extLst>
          </c:dPt>
          <c:dPt>
            <c:idx val="3"/>
            <c:invertIfNegative val="0"/>
            <c:bubble3D val="0"/>
            <c:spPr>
              <a:pattFill prst="lgGrid">
                <a:fgClr>
                  <a:schemeClr val="bg1"/>
                </a:fgClr>
                <a:bgClr>
                  <a:schemeClr val="accent1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846E-4AAB-8558-9C116B9C98BE}"/>
              </c:ext>
            </c:extLst>
          </c:dPt>
          <c:dPt>
            <c:idx val="4"/>
            <c:invertIfNegative val="0"/>
            <c:bubble3D val="0"/>
            <c:spPr>
              <a:pattFill prst="dotGrid">
                <a:fgClr>
                  <a:schemeClr val="bg1"/>
                </a:fgClr>
                <a:bgClr>
                  <a:schemeClr val="accent3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846E-4AAB-8558-9C116B9C98BE}"/>
              </c:ext>
            </c:extLst>
          </c:dPt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'Trade Region'!$K$6:$K$10</c:f>
              <c:strCache>
                <c:ptCount val="5"/>
                <c:pt idx="0">
                  <c:v>SACU</c:v>
                </c:pt>
                <c:pt idx="1">
                  <c:v>COMESA</c:v>
                </c:pt>
                <c:pt idx="2">
                  <c:v>SADC-Non-SACU</c:v>
                </c:pt>
                <c:pt idx="3">
                  <c:v>BRIC</c:v>
                </c:pt>
                <c:pt idx="4">
                  <c:v>EU</c:v>
                </c:pt>
              </c:strCache>
            </c:strRef>
          </c:cat>
          <c:val>
            <c:numRef>
              <c:f>'Trade Region'!$M$6:$M$10</c:f>
              <c:numCache>
                <c:formatCode>0.0%</c:formatCode>
                <c:ptCount val="5"/>
                <c:pt idx="0">
                  <c:v>0.36621429146541862</c:v>
                </c:pt>
                <c:pt idx="1">
                  <c:v>0.19418549600520021</c:v>
                </c:pt>
                <c:pt idx="2">
                  <c:v>0.1735424628871555</c:v>
                </c:pt>
                <c:pt idx="3">
                  <c:v>0.10949507367342694</c:v>
                </c:pt>
                <c:pt idx="4">
                  <c:v>3.4761277995839834E-2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846E-4AAB-8558-9C116B9C98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820182976"/>
        <c:axId val="1820176992"/>
      </c:barChart>
      <c:catAx>
        <c:axId val="18201829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20176992"/>
        <c:crosses val="autoZero"/>
        <c:auto val="1"/>
        <c:lblAlgn val="ctr"/>
        <c:lblOffset val="100"/>
        <c:noMultiLvlLbl val="0"/>
      </c:catAx>
      <c:valAx>
        <c:axId val="18201769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201829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7620</xdr:colOff>
      <xdr:row>3</xdr:row>
      <xdr:rowOff>171450</xdr:rowOff>
    </xdr:from>
    <xdr:to>
      <xdr:col>18</xdr:col>
      <xdr:colOff>7620</xdr:colOff>
      <xdr:row>24</xdr:row>
      <xdr:rowOff>106680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29</xdr:row>
      <xdr:rowOff>163830</xdr:rowOff>
    </xdr:from>
    <xdr:to>
      <xdr:col>17</xdr:col>
      <xdr:colOff>601980</xdr:colOff>
      <xdr:row>53</xdr:row>
      <xdr:rowOff>45720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</xdr:colOff>
      <xdr:row>35</xdr:row>
      <xdr:rowOff>144780</xdr:rowOff>
    </xdr:from>
    <xdr:to>
      <xdr:col>9</xdr:col>
      <xdr:colOff>769620</xdr:colOff>
      <xdr:row>56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1013460</xdr:colOff>
      <xdr:row>35</xdr:row>
      <xdr:rowOff>167640</xdr:rowOff>
    </xdr:from>
    <xdr:to>
      <xdr:col>18</xdr:col>
      <xdr:colOff>198120</xdr:colOff>
      <xdr:row>57</xdr:row>
      <xdr:rowOff>68580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579120</xdr:colOff>
      <xdr:row>4</xdr:row>
      <xdr:rowOff>49530</xdr:rowOff>
    </xdr:from>
    <xdr:to>
      <xdr:col>20</xdr:col>
      <xdr:colOff>502920</xdr:colOff>
      <xdr:row>25</xdr:row>
      <xdr:rowOff>167640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601980</xdr:colOff>
      <xdr:row>4</xdr:row>
      <xdr:rowOff>3810</xdr:rowOff>
    </xdr:from>
    <xdr:to>
      <xdr:col>19</xdr:col>
      <xdr:colOff>586740</xdr:colOff>
      <xdr:row>28</xdr:row>
      <xdr:rowOff>121920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569594</xdr:colOff>
      <xdr:row>2</xdr:row>
      <xdr:rowOff>127634</xdr:rowOff>
    </xdr:from>
    <xdr:to>
      <xdr:col>21</xdr:col>
      <xdr:colOff>251460</xdr:colOff>
      <xdr:row>24</xdr:row>
      <xdr:rowOff>76200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586740</xdr:colOff>
      <xdr:row>5</xdr:row>
      <xdr:rowOff>11430</xdr:rowOff>
    </xdr:from>
    <xdr:to>
      <xdr:col>20</xdr:col>
      <xdr:colOff>586740</xdr:colOff>
      <xdr:row>27</xdr:row>
      <xdr:rowOff>15240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15240</xdr:colOff>
      <xdr:row>5</xdr:row>
      <xdr:rowOff>11430</xdr:rowOff>
    </xdr:from>
    <xdr:to>
      <xdr:col>20</xdr:col>
      <xdr:colOff>571500</xdr:colOff>
      <xdr:row>27</xdr:row>
      <xdr:rowOff>167640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</xdr:colOff>
      <xdr:row>16</xdr:row>
      <xdr:rowOff>3810</xdr:rowOff>
    </xdr:from>
    <xdr:to>
      <xdr:col>8</xdr:col>
      <xdr:colOff>464820</xdr:colOff>
      <xdr:row>42</xdr:row>
      <xdr:rowOff>68580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22860</xdr:colOff>
      <xdr:row>16</xdr:row>
      <xdr:rowOff>3810</xdr:rowOff>
    </xdr:from>
    <xdr:to>
      <xdr:col>19</xdr:col>
      <xdr:colOff>480060</xdr:colOff>
      <xdr:row>42</xdr:row>
      <xdr:rowOff>160020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16</xdr:row>
      <xdr:rowOff>26669</xdr:rowOff>
    </xdr:from>
    <xdr:to>
      <xdr:col>7</xdr:col>
      <xdr:colOff>190500</xdr:colOff>
      <xdr:row>39</xdr:row>
      <xdr:rowOff>167640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62864</xdr:colOff>
      <xdr:row>16</xdr:row>
      <xdr:rowOff>76199</xdr:rowOff>
    </xdr:from>
    <xdr:to>
      <xdr:col>20</xdr:col>
      <xdr:colOff>83820</xdr:colOff>
      <xdr:row>39</xdr:row>
      <xdr:rowOff>121920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133350</xdr:colOff>
      <xdr:row>1</xdr:row>
      <xdr:rowOff>142875</xdr:rowOff>
    </xdr:from>
    <xdr:ext cx="1943100" cy="323850"/>
    <xdr:sp macro="" textlink="">
      <xdr:nvSpPr>
        <xdr:cNvPr id="4" name="TextBox 3"/>
        <xdr:cNvSpPr txBox="1"/>
      </xdr:nvSpPr>
      <xdr:spPr>
        <a:xfrm>
          <a:off x="133350" y="333375"/>
          <a:ext cx="1943100" cy="323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n-AU" sz="1100" b="1" u="sng"/>
            <a:t>Commodity of the month</a:t>
          </a:r>
        </a:p>
      </xdr:txBody>
    </xdr:sp>
    <xdr:clientData/>
  </xdr:oneCellAnchor>
  <xdr:oneCellAnchor>
    <xdr:from>
      <xdr:col>6</xdr:col>
      <xdr:colOff>381000</xdr:colOff>
      <xdr:row>0</xdr:row>
      <xdr:rowOff>133350</xdr:rowOff>
    </xdr:from>
    <xdr:ext cx="184731" cy="264560"/>
    <xdr:sp macro="" textlink="">
      <xdr:nvSpPr>
        <xdr:cNvPr id="5" name="TextBox 4"/>
        <xdr:cNvSpPr txBox="1"/>
      </xdr:nvSpPr>
      <xdr:spPr>
        <a:xfrm>
          <a:off x="4267200" y="13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 sz="1100"/>
        </a:p>
      </xdr:txBody>
    </xdr:sp>
    <xdr:clientData/>
  </xdr:oneCellAnchor>
  <xdr:oneCellAnchor>
    <xdr:from>
      <xdr:col>6</xdr:col>
      <xdr:colOff>438150</xdr:colOff>
      <xdr:row>0</xdr:row>
      <xdr:rowOff>180975</xdr:rowOff>
    </xdr:from>
    <xdr:ext cx="184731" cy="264560"/>
    <xdr:sp macro="" textlink="">
      <xdr:nvSpPr>
        <xdr:cNvPr id="6" name="TextBox 5"/>
        <xdr:cNvSpPr txBox="1"/>
      </xdr:nvSpPr>
      <xdr:spPr>
        <a:xfrm>
          <a:off x="4324350" y="18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 sz="1100"/>
        </a:p>
      </xdr:txBody>
    </xdr:sp>
    <xdr:clientData/>
  </xdr:oneCellAnchor>
  <xdr:oneCellAnchor>
    <xdr:from>
      <xdr:col>7</xdr:col>
      <xdr:colOff>85725</xdr:colOff>
      <xdr:row>0</xdr:row>
      <xdr:rowOff>66675</xdr:rowOff>
    </xdr:from>
    <xdr:ext cx="4956806" cy="352425"/>
    <xdr:sp macro="" textlink="">
      <xdr:nvSpPr>
        <xdr:cNvPr id="7" name="TextBox 6"/>
        <xdr:cNvSpPr txBox="1"/>
      </xdr:nvSpPr>
      <xdr:spPr>
        <a:xfrm>
          <a:off x="4581525" y="66675"/>
          <a:ext cx="4956806" cy="352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n-AU" sz="1100" b="1" u="sng"/>
            <a:t>CHART 12: Imports of products of the beverage industry since Jun-20 to Jun-21</a:t>
          </a:r>
        </a:p>
      </xdr:txBody>
    </xdr:sp>
    <xdr:clientData/>
  </xdr:oneCellAnchor>
  <xdr:twoCellAnchor>
    <xdr:from>
      <xdr:col>6</xdr:col>
      <xdr:colOff>333375</xdr:colOff>
      <xdr:row>5</xdr:row>
      <xdr:rowOff>0</xdr:rowOff>
    </xdr:from>
    <xdr:to>
      <xdr:col>13</xdr:col>
      <xdr:colOff>504825</xdr:colOff>
      <xdr:row>19</xdr:row>
      <xdr:rowOff>76200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333374</xdr:colOff>
      <xdr:row>3</xdr:row>
      <xdr:rowOff>47625</xdr:rowOff>
    </xdr:from>
    <xdr:to>
      <xdr:col>14</xdr:col>
      <xdr:colOff>571499</xdr:colOff>
      <xdr:row>19</xdr:row>
      <xdr:rowOff>76200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niitenge/Desktop/May%202021/Issy%20Tabl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r-2021 Revision"/>
      <sheetName val="Tradebal &amp; Aggr trade"/>
      <sheetName val="Quarterly series_20-21"/>
      <sheetName val="EX-Mkt"/>
      <sheetName val="RE-Mkt"/>
      <sheetName val="IM-Mkt"/>
      <sheetName val="EX-PRD"/>
      <sheetName val="RE-PRD"/>
      <sheetName val="IM-PRD"/>
      <sheetName val="EX-Majr_PRD"/>
      <sheetName val="RE-Majr_PRD"/>
      <sheetName val="IM-Majr-PRD"/>
    </sheetNames>
    <sheetDataSet>
      <sheetData sheetId="0"/>
      <sheetData sheetId="1">
        <row r="5">
          <cell r="B5" t="str">
            <v>Export</v>
          </cell>
          <cell r="C5" t="str">
            <v>Import</v>
          </cell>
          <cell r="D5" t="str">
            <v>Import (-)</v>
          </cell>
        </row>
        <row r="6">
          <cell r="B6">
            <v>7405.1051779799991</v>
          </cell>
          <cell r="C6">
            <v>8613.2509091200009</v>
          </cell>
          <cell r="D6">
            <v>-8613.2509091200009</v>
          </cell>
        </row>
        <row r="7">
          <cell r="B7">
            <v>7563.6222806099995</v>
          </cell>
          <cell r="C7">
            <v>7226.0171395200005</v>
          </cell>
          <cell r="D7">
            <v>-7226.0171395200005</v>
          </cell>
        </row>
        <row r="8">
          <cell r="B8">
            <v>6582.7777827999998</v>
          </cell>
          <cell r="C8">
            <v>10011.1327447</v>
          </cell>
          <cell r="D8">
            <v>-10011.1327447</v>
          </cell>
        </row>
        <row r="9">
          <cell r="B9">
            <v>7530.9213928999998</v>
          </cell>
          <cell r="C9">
            <v>8929.0085349099991</v>
          </cell>
          <cell r="D9">
            <v>-8929.0085349099991</v>
          </cell>
        </row>
        <row r="10">
          <cell r="B10">
            <v>8956.3425230699995</v>
          </cell>
          <cell r="C10">
            <v>10517.504702295999</v>
          </cell>
          <cell r="D10">
            <v>-10517.504702295999</v>
          </cell>
        </row>
        <row r="11">
          <cell r="B11">
            <v>7841.6544163799999</v>
          </cell>
          <cell r="C11">
            <v>12260.917322249999</v>
          </cell>
          <cell r="D11">
            <v>-12260.917322249999</v>
          </cell>
        </row>
        <row r="12">
          <cell r="B12">
            <v>8693.0963140300009</v>
          </cell>
          <cell r="C12">
            <v>11362.050313514001</v>
          </cell>
          <cell r="D12">
            <v>-11362.050313514001</v>
          </cell>
        </row>
        <row r="13">
          <cell r="B13">
            <v>8235.8838320699997</v>
          </cell>
          <cell r="C13">
            <v>8822.4107378600002</v>
          </cell>
          <cell r="D13">
            <v>-8822.4107378600002</v>
          </cell>
        </row>
        <row r="14">
          <cell r="B14">
            <v>7635.6005101599994</v>
          </cell>
          <cell r="C14">
            <v>9480.4930621499989</v>
          </cell>
          <cell r="D14">
            <v>-9480.4930621499989</v>
          </cell>
        </row>
        <row r="15">
          <cell r="B15">
            <v>6167.7077933800001</v>
          </cell>
          <cell r="C15">
            <v>8905.1572798399993</v>
          </cell>
          <cell r="D15">
            <v>-8905.1572798399993</v>
          </cell>
        </row>
        <row r="16">
          <cell r="B16">
            <v>8414.513132</v>
          </cell>
          <cell r="C16">
            <v>10200.122904639999</v>
          </cell>
          <cell r="D16">
            <v>-10200.122904639999</v>
          </cell>
        </row>
        <row r="17">
          <cell r="B17">
            <v>11240.509017049999</v>
          </cell>
          <cell r="C17">
            <v>11383.89368616</v>
          </cell>
          <cell r="D17">
            <v>-11383.89368616</v>
          </cell>
        </row>
        <row r="18">
          <cell r="B18">
            <v>7313.4707656299997</v>
          </cell>
          <cell r="C18">
            <v>8627.8506455900006</v>
          </cell>
          <cell r="D18">
            <v>-8627.8506455900006</v>
          </cell>
        </row>
      </sheetData>
      <sheetData sheetId="2" refreshError="1"/>
      <sheetData sheetId="3">
        <row r="6">
          <cell r="G6" t="str">
            <v>%Share</v>
          </cell>
        </row>
      </sheetData>
      <sheetData sheetId="4" refreshError="1"/>
      <sheetData sheetId="5">
        <row r="6">
          <cell r="C6" t="str">
            <v>%Share</v>
          </cell>
        </row>
      </sheetData>
      <sheetData sheetId="6">
        <row r="3">
          <cell r="B3">
            <v>44336</v>
          </cell>
        </row>
      </sheetData>
      <sheetData sheetId="7">
        <row r="6">
          <cell r="B6">
            <v>44336</v>
          </cell>
        </row>
        <row r="7">
          <cell r="B7" t="str">
            <v>Value (N$ m)</v>
          </cell>
        </row>
        <row r="8">
          <cell r="B8">
            <v>1525.9876569600001</v>
          </cell>
        </row>
        <row r="9">
          <cell r="B9">
            <v>336.94793067000001</v>
          </cell>
        </row>
        <row r="10">
          <cell r="B10">
            <v>89.766359469999998</v>
          </cell>
        </row>
        <row r="11">
          <cell r="B11">
            <v>75.347588139999999</v>
          </cell>
        </row>
        <row r="12">
          <cell r="B12">
            <v>70.537636459999987</v>
          </cell>
        </row>
      </sheetData>
      <sheetData sheetId="8">
        <row r="6">
          <cell r="B6">
            <v>44336</v>
          </cell>
        </row>
        <row r="7">
          <cell r="B7" t="str">
            <v>Value (N$ m)</v>
          </cell>
        </row>
        <row r="8">
          <cell r="B8">
            <v>1779.0448752100001</v>
          </cell>
        </row>
        <row r="9">
          <cell r="B9">
            <v>1016.6521579099999</v>
          </cell>
        </row>
        <row r="10">
          <cell r="B10">
            <v>474.2669009</v>
          </cell>
        </row>
        <row r="11">
          <cell r="B11">
            <v>252.52278494999999</v>
          </cell>
        </row>
        <row r="12">
          <cell r="B12">
            <v>232.03382236000002</v>
          </cell>
        </row>
      </sheetData>
      <sheetData sheetId="9" refreshError="1"/>
      <sheetData sheetId="10" refreshError="1"/>
      <sheetData sheetId="11" refreshError="1"/>
    </sheetDataSet>
  </externalBook>
</externalLink>
</file>

<file path=xl/tables/table1.xml><?xml version="1.0" encoding="utf-8"?>
<table xmlns="http://schemas.openxmlformats.org/spreadsheetml/2006/main" id="3" name="Table2" displayName="Table2" ref="A5:E19" totalsRowCount="1" headerRowDxfId="20" dataDxfId="18" headerRowBorderDxfId="19" tableBorderDxfId="17" dataCellStyle="Comma">
  <tableColumns count="5">
    <tableColumn id="1" name="Period" dataDxfId="16" totalsRowDxfId="4"/>
    <tableColumn id="2" name="Export" dataDxfId="15" totalsRowDxfId="3" dataCellStyle="Comma"/>
    <tableColumn id="3" name="Import" dataDxfId="14" totalsRowDxfId="2" dataCellStyle="Comma"/>
    <tableColumn id="4" name="Import (-)" dataDxfId="13" totalsRowDxfId="1" dataCellStyle="Comma">
      <calculatedColumnFormula>0-Table2[[#This Row],[Import]]</calculatedColumnFormula>
    </tableColumn>
    <tableColumn id="5" name="Trade bal" dataDxfId="12" totalsRowDxfId="0" dataCellStyle="Comma">
      <calculatedColumnFormula>Table2[[#This Row],[Export]]-Table2[[#This Row],[Import]]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7" name="Table1" displayName="Table1" ref="A4:C27" totalsRowShown="0" headerRowDxfId="11">
  <tableColumns count="3">
    <tableColumn id="1" name="Period" dataDxfId="10" totalsRowDxfId="9"/>
    <tableColumn id="2" name="Export" dataDxfId="8" totalsRowDxfId="7" dataCellStyle="Comma"/>
    <tableColumn id="3" name="Import" dataDxfId="6" totalsRowDxfId="5" dataCellStyle="Comma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42"/>
  <sheetViews>
    <sheetView tabSelected="1" workbookViewId="0">
      <selection activeCell="D35" sqref="D35"/>
    </sheetView>
  </sheetViews>
  <sheetFormatPr defaultColWidth="9.109375" defaultRowHeight="14.4" x14ac:dyDescent="0.3"/>
  <cols>
    <col min="1" max="1" width="43.33203125" style="39" bestFit="1" customWidth="1"/>
    <col min="2" max="2" width="9" style="39" bestFit="1" customWidth="1"/>
    <col min="3" max="3" width="8.6640625" style="39" customWidth="1"/>
    <col min="4" max="4" width="11.109375" style="39" customWidth="1"/>
    <col min="5" max="5" width="10.6640625" style="39" customWidth="1"/>
    <col min="6" max="16384" width="9.109375" style="39"/>
  </cols>
  <sheetData>
    <row r="3" spans="1:7" x14ac:dyDescent="0.3">
      <c r="A3" s="1" t="s">
        <v>346</v>
      </c>
      <c r="G3" s="12" t="s">
        <v>17</v>
      </c>
    </row>
    <row r="4" spans="1:7" x14ac:dyDescent="0.3">
      <c r="D4" s="40"/>
    </row>
    <row r="5" spans="1:7" x14ac:dyDescent="0.3">
      <c r="A5" s="4" t="s">
        <v>0</v>
      </c>
      <c r="B5" s="8" t="s">
        <v>1</v>
      </c>
      <c r="C5" s="9" t="s">
        <v>2</v>
      </c>
      <c r="D5" s="10" t="s">
        <v>3</v>
      </c>
      <c r="E5" s="9" t="s">
        <v>4</v>
      </c>
    </row>
    <row r="6" spans="1:7" x14ac:dyDescent="0.3">
      <c r="A6" s="28">
        <v>43983</v>
      </c>
      <c r="B6" s="69">
        <v>7563.6222806099995</v>
      </c>
      <c r="C6" s="69">
        <v>7226</v>
      </c>
      <c r="D6" s="19">
        <f>0-Table2[[#This Row],[Import]]</f>
        <v>-7226</v>
      </c>
      <c r="E6" s="19">
        <f>Table2[[#This Row],[Export]]-Table2[[#This Row],[Import]]</f>
        <v>337.62228060999951</v>
      </c>
    </row>
    <row r="7" spans="1:7" x14ac:dyDescent="0.3">
      <c r="A7" s="28">
        <v>44013</v>
      </c>
      <c r="B7" s="69">
        <v>6582.7777827999998</v>
      </c>
      <c r="C7" s="69">
        <v>10130.629769059999</v>
      </c>
      <c r="D7" s="19">
        <f>0-Table2[[#This Row],[Import]]</f>
        <v>-10130.629769059999</v>
      </c>
      <c r="E7" s="19">
        <f>Table2[[#This Row],[Export]]-Table2[[#This Row],[Import]]</f>
        <v>-3547.8519862599987</v>
      </c>
    </row>
    <row r="8" spans="1:7" x14ac:dyDescent="0.3">
      <c r="A8" s="28">
        <v>44044</v>
      </c>
      <c r="B8" s="69">
        <v>7530.9213928999998</v>
      </c>
      <c r="C8" s="69">
        <v>9797.2534455799996</v>
      </c>
      <c r="D8" s="19">
        <f>0-Table2[[#This Row],[Import]]</f>
        <v>-9797.2534455799996</v>
      </c>
      <c r="E8" s="19">
        <f>Table2[[#This Row],[Export]]-Table2[[#This Row],[Import]]</f>
        <v>-2266.3320526799998</v>
      </c>
    </row>
    <row r="9" spans="1:7" x14ac:dyDescent="0.3">
      <c r="A9" s="28">
        <v>44075</v>
      </c>
      <c r="B9" s="69">
        <v>8956.3425230699995</v>
      </c>
      <c r="C9" s="69">
        <v>10852.890794965999</v>
      </c>
      <c r="D9" s="19">
        <f>0-Table2[[#This Row],[Import]]</f>
        <v>-10852.890794965999</v>
      </c>
      <c r="E9" s="19">
        <f>Table2[[#This Row],[Export]]-Table2[[#This Row],[Import]]</f>
        <v>-1896.5482718959993</v>
      </c>
    </row>
    <row r="10" spans="1:7" x14ac:dyDescent="0.3">
      <c r="A10" s="28">
        <v>44105</v>
      </c>
      <c r="B10" s="69">
        <v>7841.6544163799999</v>
      </c>
      <c r="C10" s="69">
        <v>12818.586449070001</v>
      </c>
      <c r="D10" s="19">
        <f>0-Table2[[#This Row],[Import]]</f>
        <v>-12818.586449070001</v>
      </c>
      <c r="E10" s="19">
        <f>Table2[[#This Row],[Export]]-Table2[[#This Row],[Import]]</f>
        <v>-4976.9320326900006</v>
      </c>
    </row>
    <row r="11" spans="1:7" x14ac:dyDescent="0.3">
      <c r="A11" s="28">
        <v>44136</v>
      </c>
      <c r="B11" s="69">
        <v>8693.3323140299999</v>
      </c>
      <c r="C11" s="69">
        <v>12114.743488004</v>
      </c>
      <c r="D11" s="19">
        <f>0-Table2[[#This Row],[Import]]</f>
        <v>-12114.743488004</v>
      </c>
      <c r="E11" s="19">
        <f>Table2[[#This Row],[Export]]-Table2[[#This Row],[Import]]</f>
        <v>-3421.4111739740001</v>
      </c>
    </row>
    <row r="12" spans="1:7" x14ac:dyDescent="0.3">
      <c r="A12" s="28">
        <v>44166</v>
      </c>
      <c r="B12" s="69">
        <v>8235.8838320699997</v>
      </c>
      <c r="C12" s="69">
        <v>9525.2082482400001</v>
      </c>
      <c r="D12" s="19">
        <f>0-Table2[[#This Row],[Import]]</f>
        <v>-9525.2082482400001</v>
      </c>
      <c r="E12" s="19">
        <f>Table2[[#This Row],[Export]]-Table2[[#This Row],[Import]]</f>
        <v>-1289.3244161700004</v>
      </c>
    </row>
    <row r="13" spans="1:7" x14ac:dyDescent="0.3">
      <c r="A13" s="28">
        <v>44197</v>
      </c>
      <c r="B13" s="69">
        <v>7635.6005101599994</v>
      </c>
      <c r="C13" s="69">
        <v>10008.576144639999</v>
      </c>
      <c r="D13" s="19">
        <f>0-Table2[[#This Row],[Import]]</f>
        <v>-10008.576144639999</v>
      </c>
      <c r="E13" s="19">
        <f>Table2[[#This Row],[Export]]-Table2[[#This Row],[Import]]</f>
        <v>-2372.9756344799998</v>
      </c>
    </row>
    <row r="14" spans="1:7" x14ac:dyDescent="0.3">
      <c r="A14" s="28">
        <v>44228</v>
      </c>
      <c r="B14" s="69">
        <v>6167.7077933800001</v>
      </c>
      <c r="C14" s="69">
        <v>9269.2227721700001</v>
      </c>
      <c r="D14" s="19">
        <f>0-Table2[[#This Row],[Import]]</f>
        <v>-9269.2227721700001</v>
      </c>
      <c r="E14" s="19">
        <f>Table2[[#This Row],[Export]]-Table2[[#This Row],[Import]]</f>
        <v>-3101.51497879</v>
      </c>
    </row>
    <row r="15" spans="1:7" x14ac:dyDescent="0.3">
      <c r="A15" s="28">
        <v>44256</v>
      </c>
      <c r="B15" s="69">
        <v>8414.5131820000006</v>
      </c>
      <c r="C15" s="69">
        <v>10809.410055040002</v>
      </c>
      <c r="D15" s="19">
        <f>0-Table2[[#This Row],[Import]]</f>
        <v>-10809.410055040002</v>
      </c>
      <c r="E15" s="19">
        <f>Table2[[#This Row],[Export]]-Table2[[#This Row],[Import]]</f>
        <v>-2394.8968730400011</v>
      </c>
    </row>
    <row r="16" spans="1:7" x14ac:dyDescent="0.3">
      <c r="A16" s="28">
        <v>44287</v>
      </c>
      <c r="B16" s="69">
        <v>11240.509017049999</v>
      </c>
      <c r="C16" s="69">
        <v>11489.50996064</v>
      </c>
      <c r="D16" s="19">
        <f>0-Table2[[#This Row],[Import]]</f>
        <v>-11489.50996064</v>
      </c>
      <c r="E16" s="19">
        <f>Table2[[#This Row],[Export]]-Table2[[#This Row],[Import]]</f>
        <v>-249.00094359000104</v>
      </c>
    </row>
    <row r="17" spans="1:7" x14ac:dyDescent="0.3">
      <c r="A17" s="28">
        <v>44317</v>
      </c>
      <c r="B17" s="69">
        <v>5444</v>
      </c>
      <c r="C17" s="69">
        <v>8628</v>
      </c>
      <c r="D17" s="19">
        <f>0-Table2[[#This Row],[Import]]</f>
        <v>-8628</v>
      </c>
      <c r="E17" s="19">
        <f>Table2[[#This Row],[Export]]-Table2[[#This Row],[Import]]</f>
        <v>-3184</v>
      </c>
    </row>
    <row r="18" spans="1:7" x14ac:dyDescent="0.3">
      <c r="A18" s="28">
        <v>44348</v>
      </c>
      <c r="B18" s="69">
        <v>8628</v>
      </c>
      <c r="C18" s="69">
        <v>9615</v>
      </c>
      <c r="D18" s="19">
        <f>0-Table2[[#This Row],[Import]]</f>
        <v>-9615</v>
      </c>
      <c r="E18" s="19">
        <f>Table2[[#This Row],[Export]]-Table2[[#This Row],[Import]]</f>
        <v>-987</v>
      </c>
    </row>
    <row r="19" spans="1:7" x14ac:dyDescent="0.3">
      <c r="A19" s="29"/>
      <c r="B19" s="125"/>
      <c r="C19" s="121"/>
      <c r="D19" s="126"/>
      <c r="E19" s="126"/>
    </row>
    <row r="20" spans="1:7" x14ac:dyDescent="0.3">
      <c r="A20" s="22"/>
      <c r="B20" s="23"/>
      <c r="C20" s="23"/>
      <c r="D20" s="24"/>
      <c r="E20" s="24"/>
    </row>
    <row r="21" spans="1:7" x14ac:dyDescent="0.3">
      <c r="A21" s="22"/>
      <c r="B21" s="23"/>
      <c r="C21" s="23"/>
      <c r="D21" s="24"/>
      <c r="E21" s="24"/>
    </row>
    <row r="22" spans="1:7" x14ac:dyDescent="0.3">
      <c r="A22" s="22"/>
      <c r="B22" s="38"/>
      <c r="C22" s="23"/>
      <c r="D22" s="24"/>
      <c r="E22" s="24"/>
    </row>
    <row r="23" spans="1:7" x14ac:dyDescent="0.3">
      <c r="A23" s="22"/>
      <c r="B23" s="23"/>
      <c r="C23" s="23"/>
      <c r="D23" s="24"/>
      <c r="E23" s="24"/>
    </row>
    <row r="24" spans="1:7" x14ac:dyDescent="0.3">
      <c r="A24" s="22"/>
      <c r="B24" s="23"/>
      <c r="C24" s="23"/>
      <c r="D24" s="24"/>
      <c r="E24" s="24"/>
    </row>
    <row r="25" spans="1:7" x14ac:dyDescent="0.3">
      <c r="A25" s="22"/>
      <c r="B25" s="23"/>
      <c r="C25" s="23"/>
      <c r="D25" s="24"/>
      <c r="E25" s="24"/>
    </row>
    <row r="26" spans="1:7" x14ac:dyDescent="0.3">
      <c r="A26" s="22"/>
      <c r="B26" s="23"/>
      <c r="C26" s="23"/>
      <c r="D26" s="24"/>
      <c r="E26" s="24"/>
    </row>
    <row r="27" spans="1:7" x14ac:dyDescent="0.3">
      <c r="A27" s="22"/>
      <c r="B27" s="23"/>
      <c r="C27" s="23"/>
      <c r="D27" s="24"/>
      <c r="E27" s="24"/>
    </row>
    <row r="28" spans="1:7" x14ac:dyDescent="0.3">
      <c r="A28" s="22"/>
      <c r="B28" s="23"/>
      <c r="C28" s="23"/>
      <c r="D28" s="24"/>
      <c r="E28" s="24"/>
    </row>
    <row r="29" spans="1:7" x14ac:dyDescent="0.3">
      <c r="A29" s="22"/>
      <c r="B29" s="23"/>
      <c r="C29" s="23"/>
      <c r="D29" s="24"/>
      <c r="E29" s="24"/>
      <c r="G29" s="12" t="s">
        <v>16</v>
      </c>
    </row>
    <row r="30" spans="1:7" x14ac:dyDescent="0.3">
      <c r="A30" s="22"/>
      <c r="B30" s="23"/>
      <c r="C30" s="23"/>
      <c r="D30" s="24"/>
      <c r="E30" s="24"/>
    </row>
    <row r="32" spans="1:7" x14ac:dyDescent="0.3">
      <c r="A32" s="2" t="s">
        <v>696</v>
      </c>
      <c r="B32" s="26">
        <f>SUM(B6:C6)</f>
        <v>14789.62228061</v>
      </c>
    </row>
    <row r="33" spans="1:2" x14ac:dyDescent="0.3">
      <c r="A33" s="2" t="s">
        <v>325</v>
      </c>
      <c r="B33" s="26">
        <f>SUM(B17:C17)</f>
        <v>14072</v>
      </c>
    </row>
    <row r="34" spans="1:2" x14ac:dyDescent="0.3">
      <c r="A34" s="2" t="s">
        <v>695</v>
      </c>
      <c r="B34" s="26">
        <f>SUM(B18:C18)</f>
        <v>18243</v>
      </c>
    </row>
    <row r="35" spans="1:2" x14ac:dyDescent="0.3">
      <c r="A35" s="2" t="s">
        <v>5</v>
      </c>
      <c r="B35" s="11">
        <f>(B34/B33)-1</f>
        <v>0.29640420693575886</v>
      </c>
    </row>
    <row r="36" spans="1:2" x14ac:dyDescent="0.3">
      <c r="A36" s="2" t="s">
        <v>6</v>
      </c>
      <c r="B36" s="11">
        <f>(B34/B32)-1</f>
        <v>0.2335000619939811</v>
      </c>
    </row>
    <row r="37" spans="1:2" x14ac:dyDescent="0.3">
      <c r="A37" s="2" t="s">
        <v>7</v>
      </c>
      <c r="B37" s="11">
        <f>(E18/E17)-1</f>
        <v>-0.69001256281407031</v>
      </c>
    </row>
    <row r="38" spans="1:2" x14ac:dyDescent="0.3">
      <c r="A38" s="2" t="s">
        <v>11</v>
      </c>
      <c r="B38" s="11">
        <f>(E18/E6)-1</f>
        <v>-3.9233852641974232</v>
      </c>
    </row>
    <row r="39" spans="1:2" x14ac:dyDescent="0.3">
      <c r="A39" s="2" t="s">
        <v>13</v>
      </c>
      <c r="B39" s="11">
        <f>(B18/B17)-1</f>
        <v>0.58486407053637035</v>
      </c>
    </row>
    <row r="40" spans="1:2" x14ac:dyDescent="0.3">
      <c r="A40" s="2" t="s">
        <v>12</v>
      </c>
      <c r="B40" s="11">
        <f>(B18/B6)-1</f>
        <v>0.140723277802836</v>
      </c>
    </row>
    <row r="41" spans="1:2" x14ac:dyDescent="0.3">
      <c r="A41" s="2" t="s">
        <v>14</v>
      </c>
      <c r="B41" s="11">
        <f>(C18/C17)-1</f>
        <v>0.11439499304589718</v>
      </c>
    </row>
    <row r="42" spans="1:2" x14ac:dyDescent="0.3">
      <c r="A42" s="2" t="s">
        <v>15</v>
      </c>
      <c r="B42" s="11">
        <f>(C18/C6)-1</f>
        <v>0.33061168004428443</v>
      </c>
    </row>
  </sheetData>
  <pageMargins left="0.7" right="0.7" top="0.75" bottom="0.75" header="0.3" footer="0.3"/>
  <pageSetup orientation="portrait" r:id="rId1"/>
  <drawing r:id="rId2"/>
  <tableParts count="1">
    <tablePart r:id="rId3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3"/>
  <sheetViews>
    <sheetView workbookViewId="0">
      <selection activeCell="D6" sqref="D6"/>
    </sheetView>
  </sheetViews>
  <sheetFormatPr defaultColWidth="9.109375" defaultRowHeight="14.4" x14ac:dyDescent="0.3"/>
  <cols>
    <col min="1" max="1" width="45.77734375" style="83" customWidth="1"/>
    <col min="2" max="2" width="14.109375" style="83" bestFit="1" customWidth="1"/>
    <col min="3" max="3" width="31.77734375" style="83" bestFit="1" customWidth="1"/>
    <col min="4" max="4" width="15.33203125" style="83" bestFit="1" customWidth="1"/>
    <col min="5" max="5" width="31.33203125" style="83" bestFit="1" customWidth="1"/>
    <col min="6" max="6" width="16.6640625" style="83" bestFit="1" customWidth="1"/>
    <col min="7" max="16384" width="9.109375" style="39"/>
  </cols>
  <sheetData>
    <row r="1" spans="1:6" x14ac:dyDescent="0.3">
      <c r="A1" s="39"/>
      <c r="B1" s="17"/>
      <c r="C1" s="39"/>
      <c r="D1" s="39"/>
      <c r="E1" s="39"/>
      <c r="F1" s="39"/>
    </row>
    <row r="2" spans="1:6" x14ac:dyDescent="0.3">
      <c r="A2" s="39"/>
      <c r="B2" s="39"/>
      <c r="C2" s="39"/>
      <c r="D2" s="39"/>
      <c r="E2" s="39"/>
      <c r="F2" s="39"/>
    </row>
    <row r="3" spans="1:6" x14ac:dyDescent="0.3">
      <c r="A3" s="3" t="s">
        <v>31</v>
      </c>
      <c r="B3" s="39"/>
      <c r="C3" s="39"/>
      <c r="D3" s="39"/>
      <c r="E3" s="39"/>
      <c r="F3" s="39"/>
    </row>
    <row r="4" spans="1:6" x14ac:dyDescent="0.3">
      <c r="A4" s="39"/>
      <c r="B4" s="39"/>
      <c r="C4" s="39"/>
      <c r="D4" s="39"/>
      <c r="E4" s="39"/>
      <c r="F4" s="39"/>
    </row>
    <row r="5" spans="1:6" x14ac:dyDescent="0.3">
      <c r="A5" s="137" t="s">
        <v>51</v>
      </c>
      <c r="B5" s="139">
        <v>44368</v>
      </c>
      <c r="C5" s="140"/>
      <c r="D5" s="140"/>
      <c r="E5" s="140"/>
      <c r="F5" s="141"/>
    </row>
    <row r="6" spans="1:6" x14ac:dyDescent="0.3">
      <c r="A6" s="138"/>
      <c r="B6" s="13" t="s">
        <v>214</v>
      </c>
      <c r="C6" s="13" t="s">
        <v>614</v>
      </c>
      <c r="D6" s="13" t="s">
        <v>612</v>
      </c>
      <c r="E6" s="13" t="s">
        <v>167</v>
      </c>
      <c r="F6" s="13" t="s">
        <v>611</v>
      </c>
    </row>
    <row r="7" spans="1:6" x14ac:dyDescent="0.3">
      <c r="A7" s="25" t="s">
        <v>357</v>
      </c>
      <c r="B7" s="41">
        <v>134330995.38</v>
      </c>
      <c r="C7" s="41">
        <v>95797005.370000005</v>
      </c>
      <c r="D7" s="41"/>
      <c r="E7" s="41"/>
      <c r="F7" s="41"/>
    </row>
    <row r="8" spans="1:6" x14ac:dyDescent="0.3">
      <c r="A8" s="25" t="s">
        <v>367</v>
      </c>
      <c r="B8" s="41">
        <v>3649.79</v>
      </c>
      <c r="C8" s="41"/>
      <c r="D8" s="41">
        <v>27605.22</v>
      </c>
      <c r="E8" s="41">
        <v>26515.27</v>
      </c>
      <c r="F8" s="41">
        <v>92792.54</v>
      </c>
    </row>
    <row r="9" spans="1:6" x14ac:dyDescent="0.3">
      <c r="A9" s="25" t="s">
        <v>428</v>
      </c>
      <c r="B9" s="41"/>
      <c r="C9" s="41"/>
      <c r="D9" s="41"/>
      <c r="E9" s="41"/>
      <c r="F9" s="41"/>
    </row>
    <row r="10" spans="1:6" x14ac:dyDescent="0.3">
      <c r="A10" s="25" t="s">
        <v>397</v>
      </c>
      <c r="B10" s="41"/>
      <c r="C10" s="41"/>
      <c r="D10" s="41"/>
      <c r="E10" s="41"/>
      <c r="F10" s="41"/>
    </row>
    <row r="11" spans="1:6" x14ac:dyDescent="0.3">
      <c r="A11" s="25" t="s">
        <v>380</v>
      </c>
      <c r="B11" s="41"/>
      <c r="C11" s="41"/>
      <c r="D11" s="41"/>
      <c r="E11" s="41"/>
      <c r="F11" s="41"/>
    </row>
    <row r="12" spans="1:6" x14ac:dyDescent="0.3">
      <c r="A12" s="25" t="s">
        <v>353</v>
      </c>
      <c r="B12" s="41">
        <v>187912612.22</v>
      </c>
      <c r="C12" s="41">
        <v>200548482.90000001</v>
      </c>
      <c r="D12" s="41"/>
      <c r="E12" s="41"/>
      <c r="F12" s="41"/>
    </row>
    <row r="13" spans="1:6" x14ac:dyDescent="0.3">
      <c r="A13" s="25" t="s">
        <v>427</v>
      </c>
      <c r="B13" s="41"/>
      <c r="C13" s="41"/>
      <c r="D13" s="41"/>
      <c r="E13" s="41"/>
      <c r="F13" s="41"/>
    </row>
    <row r="14" spans="1:6" x14ac:dyDescent="0.3">
      <c r="A14" s="25" t="s">
        <v>409</v>
      </c>
      <c r="B14" s="41"/>
      <c r="C14" s="41"/>
      <c r="D14" s="41"/>
      <c r="E14" s="41"/>
      <c r="F14" s="41"/>
    </row>
    <row r="15" spans="1:6" x14ac:dyDescent="0.3">
      <c r="A15" s="25" t="s">
        <v>355</v>
      </c>
      <c r="B15" s="41"/>
      <c r="C15" s="41">
        <v>1380091.95</v>
      </c>
      <c r="D15" s="41"/>
      <c r="E15" s="41"/>
      <c r="F15" s="41">
        <v>73544568.340000004</v>
      </c>
    </row>
    <row r="16" spans="1:6" x14ac:dyDescent="0.3">
      <c r="A16" s="25" t="s">
        <v>359</v>
      </c>
      <c r="B16" s="41"/>
      <c r="C16" s="41"/>
      <c r="D16" s="41"/>
      <c r="E16" s="41"/>
      <c r="F16" s="41"/>
    </row>
    <row r="17" spans="1:6" x14ac:dyDescent="0.3">
      <c r="A17" s="25" t="s">
        <v>358</v>
      </c>
      <c r="B17" s="41"/>
      <c r="C17" s="41"/>
      <c r="D17" s="41"/>
      <c r="E17" s="41">
        <v>8930862.2300000004</v>
      </c>
      <c r="F17" s="41"/>
    </row>
    <row r="18" spans="1:6" x14ac:dyDescent="0.3">
      <c r="A18" s="25" t="s">
        <v>404</v>
      </c>
      <c r="B18" s="41"/>
      <c r="C18" s="41"/>
      <c r="D18" s="41"/>
      <c r="E18" s="41"/>
      <c r="F18" s="41"/>
    </row>
    <row r="19" spans="1:6" x14ac:dyDescent="0.3">
      <c r="A19" s="25" t="s">
        <v>350</v>
      </c>
      <c r="B19" s="41">
        <v>721582201.98000002</v>
      </c>
      <c r="C19" s="41"/>
      <c r="D19" s="41"/>
      <c r="E19" s="41"/>
      <c r="F19" s="41"/>
    </row>
    <row r="20" spans="1:6" x14ac:dyDescent="0.3">
      <c r="A20" s="25" t="s">
        <v>435</v>
      </c>
      <c r="B20" s="41"/>
      <c r="C20" s="41"/>
      <c r="D20" s="41"/>
      <c r="E20" s="41"/>
      <c r="F20" s="41"/>
    </row>
    <row r="21" spans="1:6" x14ac:dyDescent="0.3">
      <c r="A21" s="25" t="s">
        <v>369</v>
      </c>
      <c r="B21" s="41"/>
      <c r="C21" s="41"/>
      <c r="D21" s="41"/>
      <c r="E21" s="41"/>
      <c r="F21" s="41"/>
    </row>
    <row r="22" spans="1:6" x14ac:dyDescent="0.3">
      <c r="A22" s="25" t="s">
        <v>385</v>
      </c>
      <c r="B22" s="41"/>
      <c r="C22" s="41"/>
      <c r="D22" s="41"/>
      <c r="E22" s="41"/>
      <c r="F22" s="41"/>
    </row>
    <row r="23" spans="1:6" x14ac:dyDescent="0.3">
      <c r="A23" s="25" t="s">
        <v>354</v>
      </c>
      <c r="B23" s="41">
        <v>83839082.150000006</v>
      </c>
      <c r="C23" s="41"/>
      <c r="D23" s="41"/>
      <c r="E23" s="41"/>
      <c r="F23" s="41"/>
    </row>
    <row r="24" spans="1:6" x14ac:dyDescent="0.3">
      <c r="A24" s="25" t="s">
        <v>360</v>
      </c>
      <c r="B24" s="41">
        <v>149364449.55000001</v>
      </c>
      <c r="C24" s="41"/>
      <c r="D24" s="41"/>
      <c r="E24" s="41"/>
      <c r="F24" s="41"/>
    </row>
    <row r="25" spans="1:6" x14ac:dyDescent="0.3">
      <c r="A25" s="25" t="s">
        <v>366</v>
      </c>
      <c r="B25" s="41"/>
      <c r="C25" s="41"/>
      <c r="D25" s="41"/>
      <c r="E25" s="41"/>
      <c r="F25" s="41"/>
    </row>
    <row r="26" spans="1:6" x14ac:dyDescent="0.3">
      <c r="A26" s="25" t="s">
        <v>381</v>
      </c>
      <c r="B26" s="41"/>
      <c r="C26" s="41"/>
      <c r="D26" s="41"/>
      <c r="E26" s="41"/>
      <c r="F26" s="41"/>
    </row>
    <row r="27" spans="1:6" x14ac:dyDescent="0.3">
      <c r="A27" s="25" t="s">
        <v>368</v>
      </c>
      <c r="B27" s="41"/>
      <c r="C27" s="41">
        <v>22156506.09</v>
      </c>
      <c r="D27" s="41"/>
      <c r="E27" s="41"/>
      <c r="F27" s="41"/>
    </row>
    <row r="28" spans="1:6" x14ac:dyDescent="0.3">
      <c r="A28" s="25" t="s">
        <v>375</v>
      </c>
      <c r="B28" s="41"/>
      <c r="C28" s="41"/>
      <c r="D28" s="41"/>
      <c r="E28" s="41"/>
      <c r="F28" s="41">
        <v>808.04</v>
      </c>
    </row>
    <row r="29" spans="1:6" x14ac:dyDescent="0.3">
      <c r="A29" s="25" t="s">
        <v>417</v>
      </c>
      <c r="B29" s="41"/>
      <c r="C29" s="41"/>
      <c r="D29" s="41"/>
      <c r="E29" s="41"/>
      <c r="F29" s="41"/>
    </row>
    <row r="30" spans="1:6" x14ac:dyDescent="0.3">
      <c r="A30" s="25" t="s">
        <v>504</v>
      </c>
      <c r="B30" s="41"/>
      <c r="C30" s="41"/>
      <c r="D30" s="41"/>
      <c r="E30" s="41"/>
      <c r="F30" s="41"/>
    </row>
    <row r="31" spans="1:6" x14ac:dyDescent="0.3">
      <c r="A31" s="25" t="s">
        <v>392</v>
      </c>
      <c r="B31" s="41"/>
      <c r="C31" s="41"/>
      <c r="D31" s="41"/>
      <c r="E31" s="41"/>
      <c r="F31" s="41"/>
    </row>
    <row r="32" spans="1:6" x14ac:dyDescent="0.3">
      <c r="A32" s="25" t="s">
        <v>373</v>
      </c>
      <c r="B32" s="41"/>
      <c r="C32" s="41">
        <v>15109617.43</v>
      </c>
      <c r="D32" s="41"/>
      <c r="E32" s="41"/>
      <c r="F32" s="41"/>
    </row>
    <row r="33" spans="1:6" x14ac:dyDescent="0.3">
      <c r="A33" s="25" t="s">
        <v>370</v>
      </c>
      <c r="B33" s="41"/>
      <c r="C33" s="41">
        <v>16323088.720000001</v>
      </c>
      <c r="D33" s="41"/>
      <c r="E33" s="41"/>
      <c r="F33" s="41"/>
    </row>
    <row r="34" spans="1:6" x14ac:dyDescent="0.3">
      <c r="A34" s="25" t="s">
        <v>362</v>
      </c>
      <c r="B34" s="41"/>
      <c r="C34" s="41"/>
      <c r="D34" s="41"/>
      <c r="E34" s="41"/>
      <c r="F34" s="41"/>
    </row>
    <row r="35" spans="1:6" x14ac:dyDescent="0.3">
      <c r="A35" s="25" t="s">
        <v>377</v>
      </c>
      <c r="B35" s="41"/>
      <c r="C35" s="41"/>
      <c r="D35" s="41"/>
      <c r="E35" s="41"/>
      <c r="F35" s="41"/>
    </row>
    <row r="36" spans="1:6" x14ac:dyDescent="0.3">
      <c r="A36" s="25" t="s">
        <v>433</v>
      </c>
      <c r="B36" s="41"/>
      <c r="C36" s="41"/>
      <c r="D36" s="41"/>
      <c r="E36" s="41"/>
      <c r="F36" s="41"/>
    </row>
    <row r="37" spans="1:6" x14ac:dyDescent="0.3">
      <c r="A37" s="25" t="s">
        <v>521</v>
      </c>
      <c r="B37" s="41"/>
      <c r="C37" s="41"/>
      <c r="D37" s="41"/>
      <c r="E37" s="41"/>
      <c r="F37" s="41"/>
    </row>
    <row r="38" spans="1:6" x14ac:dyDescent="0.3">
      <c r="A38" s="25" t="s">
        <v>523</v>
      </c>
      <c r="B38" s="41"/>
      <c r="C38" s="41"/>
      <c r="D38" s="41"/>
      <c r="E38" s="41"/>
      <c r="F38" s="41"/>
    </row>
    <row r="39" spans="1:6" x14ac:dyDescent="0.3">
      <c r="A39" s="25" t="s">
        <v>379</v>
      </c>
      <c r="B39" s="41"/>
      <c r="C39" s="41"/>
      <c r="D39" s="41"/>
      <c r="E39" s="41"/>
      <c r="F39" s="41"/>
    </row>
    <row r="40" spans="1:6" x14ac:dyDescent="0.3">
      <c r="A40" s="25" t="s">
        <v>526</v>
      </c>
      <c r="B40" s="41"/>
      <c r="C40" s="41"/>
      <c r="D40" s="41"/>
      <c r="E40" s="41"/>
      <c r="F40" s="41"/>
    </row>
    <row r="41" spans="1:6" x14ac:dyDescent="0.3">
      <c r="A41" s="25" t="s">
        <v>530</v>
      </c>
      <c r="B41" s="41"/>
      <c r="C41" s="41"/>
      <c r="D41" s="41"/>
      <c r="E41" s="41"/>
      <c r="F41" s="41"/>
    </row>
    <row r="42" spans="1:6" x14ac:dyDescent="0.3">
      <c r="A42" s="25" t="s">
        <v>382</v>
      </c>
      <c r="B42" s="41"/>
      <c r="C42" s="41"/>
      <c r="D42" s="41">
        <v>32561.79</v>
      </c>
      <c r="E42" s="41"/>
      <c r="F42" s="41"/>
    </row>
    <row r="43" spans="1:6" x14ac:dyDescent="0.3">
      <c r="A43" s="25" t="s">
        <v>539</v>
      </c>
      <c r="B43" s="41"/>
      <c r="C43" s="41"/>
      <c r="D43" s="41"/>
      <c r="E43" s="41"/>
      <c r="F43" s="41"/>
    </row>
    <row r="44" spans="1:6" x14ac:dyDescent="0.3">
      <c r="A44" s="25" t="s">
        <v>418</v>
      </c>
      <c r="B44" s="41"/>
      <c r="C44" s="41"/>
      <c r="D44" s="41"/>
      <c r="E44" s="41"/>
      <c r="F44" s="41"/>
    </row>
    <row r="45" spans="1:6" x14ac:dyDescent="0.3">
      <c r="A45" s="25" t="s">
        <v>363</v>
      </c>
      <c r="B45" s="41"/>
      <c r="C45" s="41"/>
      <c r="D45" s="41"/>
      <c r="E45" s="41">
        <v>179121</v>
      </c>
      <c r="F45" s="41"/>
    </row>
    <row r="46" spans="1:6" x14ac:dyDescent="0.3">
      <c r="A46" s="25" t="s">
        <v>352</v>
      </c>
      <c r="B46" s="41">
        <v>939364066.50999999</v>
      </c>
      <c r="C46" s="41"/>
      <c r="D46" s="41"/>
      <c r="E46" s="41"/>
      <c r="F46" s="41"/>
    </row>
    <row r="47" spans="1:6" x14ac:dyDescent="0.3">
      <c r="A47" s="25" t="s">
        <v>371</v>
      </c>
      <c r="B47" s="41"/>
      <c r="C47" s="41"/>
      <c r="D47" s="41"/>
      <c r="E47" s="41"/>
      <c r="F47" s="41"/>
    </row>
    <row r="48" spans="1:6" x14ac:dyDescent="0.3">
      <c r="A48" s="25" t="s">
        <v>549</v>
      </c>
      <c r="B48" s="41"/>
      <c r="C48" s="41"/>
      <c r="D48" s="41"/>
      <c r="E48" s="41"/>
      <c r="F48" s="41"/>
    </row>
    <row r="49" spans="1:6" x14ac:dyDescent="0.3">
      <c r="A49" s="25" t="s">
        <v>386</v>
      </c>
      <c r="B49" s="41"/>
      <c r="C49" s="41"/>
      <c r="D49" s="41"/>
      <c r="E49" s="41"/>
      <c r="F49" s="41"/>
    </row>
    <row r="50" spans="1:6" x14ac:dyDescent="0.3">
      <c r="A50" s="25" t="s">
        <v>374</v>
      </c>
      <c r="B50" s="41"/>
      <c r="C50" s="41"/>
      <c r="D50" s="41"/>
      <c r="E50" s="41"/>
      <c r="F50" s="41"/>
    </row>
    <row r="51" spans="1:6" x14ac:dyDescent="0.3">
      <c r="A51" s="25" t="s">
        <v>562</v>
      </c>
      <c r="B51" s="41"/>
      <c r="C51" s="41"/>
      <c r="D51" s="41"/>
      <c r="E51" s="41"/>
      <c r="F51" s="41"/>
    </row>
    <row r="52" spans="1:6" x14ac:dyDescent="0.3">
      <c r="A52" s="25" t="s">
        <v>394</v>
      </c>
      <c r="B52" s="41"/>
      <c r="C52" s="41"/>
      <c r="D52" s="41"/>
      <c r="E52" s="41"/>
      <c r="F52" s="41"/>
    </row>
    <row r="53" spans="1:6" x14ac:dyDescent="0.3">
      <c r="A53" s="25" t="s">
        <v>423</v>
      </c>
      <c r="B53" s="41"/>
      <c r="C53" s="41"/>
      <c r="D53" s="41"/>
      <c r="E53" s="41"/>
      <c r="F53" s="41"/>
    </row>
    <row r="54" spans="1:6" x14ac:dyDescent="0.3">
      <c r="A54" s="25" t="s">
        <v>389</v>
      </c>
      <c r="B54" s="41"/>
      <c r="C54" s="41"/>
      <c r="D54" s="41"/>
      <c r="E54" s="41"/>
      <c r="F54" s="41"/>
    </row>
    <row r="55" spans="1:6" x14ac:dyDescent="0.3">
      <c r="A55" s="25" t="s">
        <v>365</v>
      </c>
      <c r="B55" s="41"/>
      <c r="C55" s="41"/>
      <c r="D55" s="41"/>
      <c r="E55" s="41"/>
      <c r="F55" s="41"/>
    </row>
    <row r="56" spans="1:6" x14ac:dyDescent="0.3">
      <c r="A56" s="25" t="s">
        <v>567</v>
      </c>
      <c r="B56" s="41"/>
      <c r="C56" s="41"/>
      <c r="D56" s="41"/>
      <c r="E56" s="41"/>
      <c r="F56" s="41"/>
    </row>
    <row r="57" spans="1:6" x14ac:dyDescent="0.3">
      <c r="A57" s="25" t="s">
        <v>576</v>
      </c>
      <c r="B57" s="41"/>
      <c r="C57" s="41"/>
      <c r="D57" s="41"/>
      <c r="E57" s="41"/>
      <c r="F57" s="41"/>
    </row>
    <row r="58" spans="1:6" x14ac:dyDescent="0.3">
      <c r="A58" s="25" t="s">
        <v>378</v>
      </c>
      <c r="B58" s="41"/>
      <c r="C58" s="41"/>
      <c r="D58" s="41"/>
      <c r="E58" s="41"/>
      <c r="F58" s="41"/>
    </row>
    <row r="59" spans="1:6" x14ac:dyDescent="0.3">
      <c r="A59" s="25" t="s">
        <v>583</v>
      </c>
      <c r="B59" s="41"/>
      <c r="C59" s="41"/>
      <c r="D59" s="41"/>
      <c r="E59" s="41"/>
      <c r="F59" s="41"/>
    </row>
    <row r="60" spans="1:6" x14ac:dyDescent="0.3">
      <c r="A60" s="25" t="s">
        <v>400</v>
      </c>
      <c r="B60" s="41"/>
      <c r="C60" s="41"/>
      <c r="D60" s="41"/>
      <c r="E60" s="41"/>
      <c r="F60" s="41"/>
    </row>
    <row r="61" spans="1:6" x14ac:dyDescent="0.3">
      <c r="A61" s="25" t="s">
        <v>588</v>
      </c>
      <c r="B61" s="41"/>
      <c r="C61" s="41"/>
      <c r="D61" s="41"/>
      <c r="E61" s="41"/>
      <c r="F61" s="41"/>
    </row>
    <row r="62" spans="1:6" x14ac:dyDescent="0.3">
      <c r="A62" s="25" t="s">
        <v>407</v>
      </c>
      <c r="B62" s="41"/>
      <c r="C62" s="41"/>
      <c r="D62" s="41"/>
      <c r="E62" s="41"/>
      <c r="F62" s="41"/>
    </row>
    <row r="63" spans="1:6" x14ac:dyDescent="0.3">
      <c r="A63" s="25" t="s">
        <v>361</v>
      </c>
      <c r="B63" s="41"/>
      <c r="C63" s="41">
        <v>96077261.25</v>
      </c>
      <c r="D63" s="41"/>
      <c r="E63" s="41"/>
      <c r="F63" s="41"/>
    </row>
    <row r="64" spans="1:6" x14ac:dyDescent="0.3">
      <c r="A64" s="25" t="s">
        <v>406</v>
      </c>
      <c r="B64" s="41"/>
      <c r="C64" s="41"/>
      <c r="D64" s="41"/>
      <c r="E64" s="41"/>
      <c r="F64" s="41"/>
    </row>
    <row r="65" spans="1:6" x14ac:dyDescent="0.3">
      <c r="A65" s="25" t="s">
        <v>402</v>
      </c>
      <c r="B65" s="41"/>
      <c r="C65" s="41"/>
      <c r="D65" s="41"/>
      <c r="E65" s="41"/>
      <c r="F65" s="41"/>
    </row>
    <row r="66" spans="1:6" x14ac:dyDescent="0.3">
      <c r="A66" s="25" t="s">
        <v>351</v>
      </c>
      <c r="B66" s="41"/>
      <c r="C66" s="41">
        <v>62325024.810000002</v>
      </c>
      <c r="D66" s="41">
        <v>85360</v>
      </c>
      <c r="E66" s="41"/>
      <c r="F66" s="41">
        <v>1358908.77</v>
      </c>
    </row>
    <row r="67" spans="1:6" x14ac:dyDescent="0.3">
      <c r="A67" s="25" t="s">
        <v>356</v>
      </c>
      <c r="B67" s="41"/>
      <c r="C67" s="41"/>
      <c r="D67" s="41">
        <v>63576583.270000003</v>
      </c>
      <c r="E67" s="41">
        <v>47794206.850000001</v>
      </c>
      <c r="F67" s="41">
        <v>3426266</v>
      </c>
    </row>
    <row r="68" spans="1:6" x14ac:dyDescent="0.3">
      <c r="A68" s="25" t="s">
        <v>364</v>
      </c>
      <c r="B68" s="41"/>
      <c r="C68" s="41"/>
      <c r="D68" s="41">
        <v>24144.880000000001</v>
      </c>
      <c r="E68" s="41"/>
      <c r="F68" s="41">
        <v>294627</v>
      </c>
    </row>
    <row r="69" spans="1:6" x14ac:dyDescent="0.3">
      <c r="A69" s="85" t="s">
        <v>25</v>
      </c>
      <c r="B69" s="86">
        <v>2216397057.5799999</v>
      </c>
      <c r="C69" s="86">
        <v>509717078.51999998</v>
      </c>
      <c r="D69" s="86">
        <v>63746255.160000004</v>
      </c>
      <c r="E69" s="86">
        <v>56930705.350000001</v>
      </c>
      <c r="F69" s="86">
        <v>78717970.690000013</v>
      </c>
    </row>
    <row r="70" spans="1:6" x14ac:dyDescent="0.3">
      <c r="B70" s="84"/>
      <c r="C70" s="84"/>
      <c r="D70" s="84"/>
      <c r="E70" s="84"/>
      <c r="F70" s="84"/>
    </row>
    <row r="71" spans="1:6" x14ac:dyDescent="0.3">
      <c r="B71" s="84"/>
      <c r="C71" s="84"/>
      <c r="D71" s="84"/>
      <c r="E71" s="84"/>
      <c r="F71" s="84"/>
    </row>
    <row r="72" spans="1:6" x14ac:dyDescent="0.3">
      <c r="B72" s="84"/>
      <c r="C72" s="84"/>
      <c r="D72" s="84"/>
      <c r="E72" s="84"/>
      <c r="F72" s="84"/>
    </row>
    <row r="73" spans="1:6" x14ac:dyDescent="0.3">
      <c r="B73" s="84"/>
      <c r="C73" s="84"/>
      <c r="D73" s="84"/>
      <c r="E73" s="84"/>
      <c r="F73" s="84"/>
    </row>
    <row r="74" spans="1:6" x14ac:dyDescent="0.3">
      <c r="B74" s="84"/>
      <c r="C74" s="84"/>
      <c r="D74" s="84"/>
      <c r="E74" s="84"/>
      <c r="F74" s="84"/>
    </row>
    <row r="75" spans="1:6" x14ac:dyDescent="0.3">
      <c r="B75" s="84"/>
      <c r="C75" s="84"/>
      <c r="D75" s="84"/>
      <c r="E75" s="84"/>
      <c r="F75" s="84"/>
    </row>
    <row r="76" spans="1:6" x14ac:dyDescent="0.3">
      <c r="B76" s="84"/>
      <c r="C76" s="84"/>
      <c r="D76" s="84"/>
      <c r="E76" s="84"/>
      <c r="F76" s="84"/>
    </row>
    <row r="77" spans="1:6" x14ac:dyDescent="0.3">
      <c r="B77" s="84"/>
      <c r="C77" s="84"/>
      <c r="D77" s="84"/>
      <c r="E77" s="84"/>
      <c r="F77" s="84"/>
    </row>
    <row r="78" spans="1:6" x14ac:dyDescent="0.3">
      <c r="B78" s="84"/>
      <c r="C78" s="84"/>
      <c r="D78" s="84"/>
      <c r="E78" s="84"/>
      <c r="F78" s="84"/>
    </row>
    <row r="79" spans="1:6" x14ac:dyDescent="0.3">
      <c r="B79" s="84"/>
      <c r="C79" s="84"/>
      <c r="D79" s="84"/>
      <c r="E79" s="84"/>
      <c r="F79" s="84"/>
    </row>
    <row r="80" spans="1:6" x14ac:dyDescent="0.3">
      <c r="B80" s="84"/>
      <c r="C80" s="84"/>
      <c r="D80" s="84"/>
      <c r="E80" s="84"/>
      <c r="F80" s="84"/>
    </row>
    <row r="81" spans="2:6" x14ac:dyDescent="0.3">
      <c r="B81" s="84"/>
      <c r="C81" s="84"/>
      <c r="D81" s="84"/>
      <c r="E81" s="84"/>
      <c r="F81" s="84"/>
    </row>
    <row r="82" spans="2:6" x14ac:dyDescent="0.3">
      <c r="B82" s="84"/>
      <c r="C82" s="84"/>
      <c r="D82" s="84"/>
      <c r="E82" s="84"/>
      <c r="F82" s="84"/>
    </row>
    <row r="83" spans="2:6" x14ac:dyDescent="0.3">
      <c r="B83" s="84"/>
      <c r="C83" s="84"/>
      <c r="D83" s="84"/>
      <c r="E83" s="84"/>
      <c r="F83" s="84"/>
    </row>
    <row r="84" spans="2:6" x14ac:dyDescent="0.3">
      <c r="D84" s="84"/>
      <c r="E84" s="84"/>
      <c r="F84" s="84"/>
    </row>
    <row r="85" spans="2:6" x14ac:dyDescent="0.3">
      <c r="D85" s="84"/>
      <c r="E85" s="84"/>
      <c r="F85" s="84"/>
    </row>
    <row r="86" spans="2:6" x14ac:dyDescent="0.3">
      <c r="D86" s="84"/>
      <c r="E86" s="84"/>
      <c r="F86" s="84"/>
    </row>
    <row r="87" spans="2:6" x14ac:dyDescent="0.3">
      <c r="D87" s="84"/>
      <c r="E87" s="84"/>
      <c r="F87" s="84"/>
    </row>
    <row r="88" spans="2:6" x14ac:dyDescent="0.3">
      <c r="D88" s="84"/>
      <c r="E88" s="84"/>
      <c r="F88" s="84"/>
    </row>
    <row r="89" spans="2:6" x14ac:dyDescent="0.3">
      <c r="D89" s="84"/>
      <c r="E89" s="84"/>
      <c r="F89" s="84"/>
    </row>
    <row r="90" spans="2:6" x14ac:dyDescent="0.3">
      <c r="D90" s="84"/>
      <c r="E90" s="84"/>
      <c r="F90" s="84"/>
    </row>
    <row r="91" spans="2:6" x14ac:dyDescent="0.3">
      <c r="D91" s="84"/>
      <c r="E91" s="84"/>
      <c r="F91" s="84"/>
    </row>
    <row r="92" spans="2:6" x14ac:dyDescent="0.3">
      <c r="D92" s="84"/>
      <c r="E92" s="84"/>
      <c r="F92" s="84"/>
    </row>
    <row r="93" spans="2:6" x14ac:dyDescent="0.3">
      <c r="D93" s="84"/>
      <c r="E93" s="84"/>
      <c r="F93" s="84"/>
    </row>
    <row r="94" spans="2:6" x14ac:dyDescent="0.3">
      <c r="D94" s="84"/>
      <c r="E94" s="84"/>
      <c r="F94" s="84"/>
    </row>
    <row r="95" spans="2:6" x14ac:dyDescent="0.3">
      <c r="D95" s="84"/>
      <c r="E95" s="84"/>
      <c r="F95" s="84"/>
    </row>
    <row r="96" spans="2:6" x14ac:dyDescent="0.3">
      <c r="D96" s="84"/>
      <c r="E96" s="84"/>
      <c r="F96" s="84"/>
    </row>
    <row r="97" spans="4:6" x14ac:dyDescent="0.3">
      <c r="D97" s="84"/>
      <c r="E97" s="84"/>
      <c r="F97" s="84"/>
    </row>
    <row r="98" spans="4:6" x14ac:dyDescent="0.3">
      <c r="D98" s="84"/>
      <c r="E98" s="84"/>
      <c r="F98" s="84"/>
    </row>
    <row r="113" spans="2:6" x14ac:dyDescent="0.3">
      <c r="E113" s="84"/>
      <c r="F113" s="84"/>
    </row>
    <row r="114" spans="2:6" x14ac:dyDescent="0.3">
      <c r="E114" s="84"/>
      <c r="F114" s="84"/>
    </row>
    <row r="115" spans="2:6" x14ac:dyDescent="0.3">
      <c r="E115" s="84"/>
      <c r="F115" s="84"/>
    </row>
    <row r="116" spans="2:6" x14ac:dyDescent="0.3">
      <c r="E116" s="84"/>
      <c r="F116" s="84"/>
    </row>
    <row r="117" spans="2:6" x14ac:dyDescent="0.3">
      <c r="E117" s="84"/>
      <c r="F117" s="84"/>
    </row>
    <row r="118" spans="2:6" x14ac:dyDescent="0.3">
      <c r="E118" s="84"/>
      <c r="F118" s="84"/>
    </row>
    <row r="119" spans="2:6" x14ac:dyDescent="0.3">
      <c r="E119" s="84"/>
      <c r="F119" s="84"/>
    </row>
    <row r="120" spans="2:6" x14ac:dyDescent="0.3">
      <c r="E120" s="84"/>
      <c r="F120" s="84"/>
    </row>
    <row r="121" spans="2:6" x14ac:dyDescent="0.3">
      <c r="E121" s="84"/>
      <c r="F121" s="84"/>
    </row>
    <row r="122" spans="2:6" x14ac:dyDescent="0.3">
      <c r="E122" s="84"/>
      <c r="F122" s="84"/>
    </row>
    <row r="123" spans="2:6" x14ac:dyDescent="0.3">
      <c r="E123" s="84"/>
      <c r="F123" s="84"/>
    </row>
    <row r="124" spans="2:6" x14ac:dyDescent="0.3">
      <c r="E124" s="84"/>
      <c r="F124" s="84"/>
    </row>
    <row r="125" spans="2:6" x14ac:dyDescent="0.3">
      <c r="E125" s="84"/>
      <c r="F125" s="84"/>
    </row>
    <row r="126" spans="2:6" x14ac:dyDescent="0.3">
      <c r="E126" s="84"/>
      <c r="F126" s="84"/>
    </row>
    <row r="127" spans="2:6" x14ac:dyDescent="0.3">
      <c r="E127" s="84"/>
      <c r="F127" s="84"/>
    </row>
    <row r="128" spans="2:6" x14ac:dyDescent="0.3">
      <c r="B128" s="84"/>
      <c r="C128" s="84"/>
      <c r="D128" s="84"/>
      <c r="E128" s="84"/>
      <c r="F128" s="84"/>
    </row>
    <row r="129" spans="2:6" x14ac:dyDescent="0.3">
      <c r="B129" s="84"/>
      <c r="C129" s="84"/>
      <c r="D129" s="84"/>
      <c r="E129" s="84"/>
      <c r="F129" s="84"/>
    </row>
    <row r="130" spans="2:6" x14ac:dyDescent="0.3">
      <c r="B130" s="84"/>
      <c r="C130" s="84"/>
      <c r="D130" s="84"/>
      <c r="E130" s="84"/>
      <c r="F130" s="84"/>
    </row>
    <row r="131" spans="2:6" x14ac:dyDescent="0.3">
      <c r="B131" s="84"/>
      <c r="C131" s="84"/>
      <c r="D131" s="84"/>
      <c r="E131" s="84"/>
      <c r="F131" s="84"/>
    </row>
    <row r="132" spans="2:6" x14ac:dyDescent="0.3">
      <c r="B132" s="84"/>
      <c r="C132" s="84"/>
      <c r="D132" s="84"/>
      <c r="E132" s="84"/>
      <c r="F132" s="84"/>
    </row>
    <row r="133" spans="2:6" x14ac:dyDescent="0.3">
      <c r="B133" s="84"/>
      <c r="C133" s="84"/>
      <c r="D133" s="84"/>
      <c r="E133" s="84"/>
      <c r="F133" s="84"/>
    </row>
    <row r="134" spans="2:6" x14ac:dyDescent="0.3">
      <c r="B134" s="84"/>
      <c r="C134" s="84"/>
      <c r="D134" s="84"/>
      <c r="E134" s="84"/>
      <c r="F134" s="84"/>
    </row>
    <row r="135" spans="2:6" x14ac:dyDescent="0.3">
      <c r="B135" s="84"/>
      <c r="C135" s="84"/>
      <c r="D135" s="84"/>
      <c r="E135" s="84"/>
      <c r="F135" s="84"/>
    </row>
    <row r="136" spans="2:6" x14ac:dyDescent="0.3">
      <c r="B136" s="84"/>
      <c r="C136" s="84"/>
      <c r="D136" s="84"/>
      <c r="E136" s="84"/>
      <c r="F136" s="84"/>
    </row>
    <row r="137" spans="2:6" x14ac:dyDescent="0.3">
      <c r="B137" s="84"/>
      <c r="C137" s="84"/>
      <c r="D137" s="84"/>
      <c r="E137" s="84"/>
      <c r="F137" s="84"/>
    </row>
    <row r="138" spans="2:6" x14ac:dyDescent="0.3">
      <c r="B138" s="84"/>
      <c r="C138" s="84"/>
      <c r="D138" s="84"/>
      <c r="E138" s="84"/>
      <c r="F138" s="84"/>
    </row>
    <row r="139" spans="2:6" x14ac:dyDescent="0.3">
      <c r="B139" s="84"/>
      <c r="C139" s="84"/>
      <c r="D139" s="84"/>
      <c r="E139" s="84"/>
      <c r="F139" s="84"/>
    </row>
    <row r="140" spans="2:6" x14ac:dyDescent="0.3">
      <c r="B140" s="84"/>
      <c r="C140" s="84"/>
      <c r="D140" s="84"/>
      <c r="E140" s="84"/>
      <c r="F140" s="84"/>
    </row>
    <row r="141" spans="2:6" x14ac:dyDescent="0.3">
      <c r="B141" s="84"/>
      <c r="C141" s="84"/>
      <c r="D141" s="84"/>
      <c r="E141" s="84"/>
      <c r="F141" s="84"/>
    </row>
    <row r="142" spans="2:6" x14ac:dyDescent="0.3">
      <c r="B142" s="84"/>
      <c r="C142" s="84"/>
      <c r="D142" s="84"/>
      <c r="E142" s="84"/>
      <c r="F142" s="84"/>
    </row>
    <row r="143" spans="2:6" x14ac:dyDescent="0.3">
      <c r="B143" s="84"/>
      <c r="C143" s="84"/>
      <c r="D143" s="84"/>
      <c r="E143" s="84"/>
      <c r="F143" s="84"/>
    </row>
    <row r="144" spans="2:6" x14ac:dyDescent="0.3">
      <c r="B144" s="84"/>
      <c r="C144" s="84"/>
      <c r="D144" s="84"/>
      <c r="E144" s="84"/>
      <c r="F144" s="84"/>
    </row>
    <row r="145" spans="2:6" x14ac:dyDescent="0.3">
      <c r="B145" s="84"/>
      <c r="C145" s="84"/>
      <c r="D145" s="84"/>
      <c r="E145" s="84"/>
      <c r="F145" s="84"/>
    </row>
    <row r="146" spans="2:6" x14ac:dyDescent="0.3">
      <c r="B146" s="84"/>
      <c r="C146" s="84"/>
      <c r="D146" s="84"/>
      <c r="E146" s="84"/>
      <c r="F146" s="84"/>
    </row>
    <row r="147" spans="2:6" x14ac:dyDescent="0.3">
      <c r="B147" s="84"/>
      <c r="C147" s="84"/>
      <c r="D147" s="84"/>
      <c r="E147" s="84"/>
      <c r="F147" s="84"/>
    </row>
    <row r="148" spans="2:6" x14ac:dyDescent="0.3">
      <c r="B148" s="84"/>
      <c r="C148" s="84"/>
      <c r="D148" s="84"/>
      <c r="E148" s="84"/>
      <c r="F148" s="84"/>
    </row>
    <row r="149" spans="2:6" x14ac:dyDescent="0.3">
      <c r="B149" s="84"/>
      <c r="C149" s="84"/>
      <c r="D149" s="84"/>
      <c r="E149" s="84"/>
      <c r="F149" s="84"/>
    </row>
    <row r="150" spans="2:6" x14ac:dyDescent="0.3">
      <c r="B150" s="84"/>
      <c r="C150" s="84"/>
      <c r="D150" s="84"/>
      <c r="E150" s="84"/>
      <c r="F150" s="84"/>
    </row>
    <row r="151" spans="2:6" x14ac:dyDescent="0.3">
      <c r="B151" s="84"/>
      <c r="C151" s="84"/>
      <c r="D151" s="84"/>
      <c r="E151" s="84"/>
      <c r="F151" s="84"/>
    </row>
    <row r="152" spans="2:6" x14ac:dyDescent="0.3">
      <c r="B152" s="84"/>
      <c r="C152" s="84"/>
      <c r="D152" s="84"/>
      <c r="E152" s="84"/>
      <c r="F152" s="84"/>
    </row>
    <row r="153" spans="2:6" x14ac:dyDescent="0.3">
      <c r="B153" s="84"/>
      <c r="C153" s="84"/>
      <c r="D153" s="84"/>
      <c r="E153" s="84"/>
      <c r="F153" s="84"/>
    </row>
    <row r="154" spans="2:6" x14ac:dyDescent="0.3">
      <c r="B154" s="84"/>
      <c r="C154" s="84"/>
      <c r="D154" s="84"/>
      <c r="E154" s="84"/>
      <c r="F154" s="84"/>
    </row>
    <row r="155" spans="2:6" x14ac:dyDescent="0.3">
      <c r="B155" s="84"/>
      <c r="C155" s="84"/>
      <c r="D155" s="84"/>
      <c r="E155" s="84"/>
      <c r="F155" s="84"/>
    </row>
    <row r="156" spans="2:6" x14ac:dyDescent="0.3">
      <c r="B156" s="84"/>
      <c r="C156" s="84"/>
      <c r="D156" s="84"/>
      <c r="E156" s="84"/>
      <c r="F156" s="84"/>
    </row>
    <row r="157" spans="2:6" x14ac:dyDescent="0.3">
      <c r="B157" s="84"/>
      <c r="C157" s="84"/>
      <c r="D157" s="84"/>
      <c r="E157" s="84"/>
      <c r="F157" s="84"/>
    </row>
    <row r="158" spans="2:6" x14ac:dyDescent="0.3">
      <c r="B158" s="84"/>
      <c r="C158" s="84"/>
      <c r="D158" s="84"/>
      <c r="E158" s="84"/>
      <c r="F158" s="84"/>
    </row>
    <row r="159" spans="2:6" x14ac:dyDescent="0.3">
      <c r="B159" s="84"/>
      <c r="C159" s="84"/>
      <c r="D159" s="84"/>
      <c r="E159" s="84"/>
      <c r="F159" s="84"/>
    </row>
    <row r="160" spans="2:6" x14ac:dyDescent="0.3">
      <c r="D160" s="84"/>
      <c r="E160" s="84"/>
      <c r="F160" s="84"/>
    </row>
    <row r="161" spans="2:6" x14ac:dyDescent="0.3">
      <c r="D161" s="84"/>
      <c r="E161" s="84"/>
      <c r="F161" s="84"/>
    </row>
    <row r="162" spans="2:6" x14ac:dyDescent="0.3">
      <c r="D162" s="84"/>
      <c r="E162" s="84"/>
      <c r="F162" s="84"/>
    </row>
    <row r="163" spans="2:6" x14ac:dyDescent="0.3">
      <c r="D163" s="84"/>
      <c r="E163" s="84"/>
      <c r="F163" s="84"/>
    </row>
    <row r="164" spans="2:6" x14ac:dyDescent="0.3">
      <c r="D164" s="84"/>
      <c r="E164" s="84"/>
      <c r="F164" s="84"/>
    </row>
    <row r="165" spans="2:6" x14ac:dyDescent="0.3">
      <c r="D165" s="84"/>
      <c r="E165" s="84"/>
      <c r="F165" s="84"/>
    </row>
    <row r="166" spans="2:6" x14ac:dyDescent="0.3">
      <c r="D166" s="84"/>
      <c r="E166" s="84"/>
      <c r="F166" s="84"/>
    </row>
    <row r="167" spans="2:6" x14ac:dyDescent="0.3">
      <c r="D167" s="84"/>
      <c r="E167" s="84"/>
      <c r="F167" s="84"/>
    </row>
    <row r="168" spans="2:6" x14ac:dyDescent="0.3">
      <c r="D168" s="84"/>
      <c r="E168" s="84"/>
      <c r="F168" s="84"/>
    </row>
    <row r="169" spans="2:6" x14ac:dyDescent="0.3">
      <c r="D169" s="84"/>
      <c r="E169" s="84"/>
      <c r="F169" s="84"/>
    </row>
    <row r="170" spans="2:6" x14ac:dyDescent="0.3">
      <c r="D170" s="84"/>
      <c r="E170" s="84"/>
      <c r="F170" s="84"/>
    </row>
    <row r="171" spans="2:6" x14ac:dyDescent="0.3">
      <c r="D171" s="84"/>
      <c r="E171" s="84"/>
      <c r="F171" s="84"/>
    </row>
    <row r="172" spans="2:6" x14ac:dyDescent="0.3">
      <c r="D172" s="84"/>
      <c r="E172" s="84"/>
      <c r="F172" s="84"/>
    </row>
    <row r="173" spans="2:6" x14ac:dyDescent="0.3">
      <c r="D173" s="84"/>
      <c r="E173" s="84"/>
      <c r="F173" s="84"/>
    </row>
    <row r="174" spans="2:6" x14ac:dyDescent="0.3">
      <c r="D174" s="84"/>
      <c r="E174" s="84"/>
      <c r="F174" s="84"/>
    </row>
    <row r="175" spans="2:6" x14ac:dyDescent="0.3">
      <c r="B175" s="84"/>
      <c r="C175" s="84"/>
      <c r="D175" s="84"/>
      <c r="E175" s="84"/>
      <c r="F175" s="84"/>
    </row>
    <row r="176" spans="2:6" x14ac:dyDescent="0.3">
      <c r="B176" s="84"/>
      <c r="C176" s="84"/>
      <c r="D176" s="84"/>
      <c r="E176" s="84"/>
      <c r="F176" s="84"/>
    </row>
    <row r="177" spans="2:6" x14ac:dyDescent="0.3">
      <c r="B177" s="84"/>
      <c r="C177" s="84"/>
      <c r="D177" s="84"/>
      <c r="E177" s="84"/>
      <c r="F177" s="84"/>
    </row>
    <row r="178" spans="2:6" x14ac:dyDescent="0.3">
      <c r="B178" s="84"/>
      <c r="C178" s="84"/>
      <c r="D178" s="84"/>
      <c r="E178" s="84"/>
      <c r="F178" s="84"/>
    </row>
    <row r="179" spans="2:6" x14ac:dyDescent="0.3">
      <c r="B179" s="84"/>
      <c r="C179" s="84"/>
      <c r="D179" s="84"/>
      <c r="E179" s="84"/>
      <c r="F179" s="84"/>
    </row>
    <row r="180" spans="2:6" x14ac:dyDescent="0.3">
      <c r="B180" s="84"/>
      <c r="C180" s="84"/>
      <c r="D180" s="84"/>
      <c r="E180" s="84"/>
      <c r="F180" s="84"/>
    </row>
    <row r="181" spans="2:6" x14ac:dyDescent="0.3">
      <c r="B181" s="84"/>
      <c r="C181" s="84"/>
      <c r="D181" s="84"/>
      <c r="E181" s="84"/>
      <c r="F181" s="84"/>
    </row>
    <row r="182" spans="2:6" x14ac:dyDescent="0.3">
      <c r="B182" s="84"/>
      <c r="C182" s="84"/>
      <c r="D182" s="84"/>
      <c r="E182" s="84"/>
      <c r="F182" s="84"/>
    </row>
    <row r="183" spans="2:6" x14ac:dyDescent="0.3">
      <c r="B183" s="84"/>
      <c r="C183" s="84"/>
      <c r="D183" s="84"/>
      <c r="E183" s="84"/>
      <c r="F183" s="84"/>
    </row>
    <row r="184" spans="2:6" x14ac:dyDescent="0.3">
      <c r="B184" s="84"/>
      <c r="C184" s="84"/>
      <c r="D184" s="84"/>
      <c r="E184" s="84"/>
      <c r="F184" s="84"/>
    </row>
    <row r="185" spans="2:6" x14ac:dyDescent="0.3">
      <c r="B185" s="84"/>
      <c r="C185" s="84"/>
      <c r="D185" s="84"/>
      <c r="E185" s="84"/>
      <c r="F185" s="84"/>
    </row>
    <row r="186" spans="2:6" x14ac:dyDescent="0.3">
      <c r="B186" s="84"/>
      <c r="C186" s="84"/>
      <c r="D186" s="84"/>
      <c r="E186" s="84"/>
      <c r="F186" s="84"/>
    </row>
    <row r="187" spans="2:6" x14ac:dyDescent="0.3">
      <c r="B187" s="84"/>
      <c r="C187" s="84"/>
      <c r="D187" s="84"/>
      <c r="E187" s="84"/>
      <c r="F187" s="84"/>
    </row>
    <row r="188" spans="2:6" x14ac:dyDescent="0.3">
      <c r="B188" s="84"/>
      <c r="C188" s="84"/>
      <c r="D188" s="84"/>
      <c r="E188" s="84"/>
      <c r="F188" s="84"/>
    </row>
    <row r="189" spans="2:6" x14ac:dyDescent="0.3">
      <c r="B189" s="84"/>
      <c r="C189" s="84"/>
      <c r="D189" s="84"/>
      <c r="E189" s="84"/>
      <c r="F189" s="84"/>
    </row>
    <row r="190" spans="2:6" x14ac:dyDescent="0.3">
      <c r="B190" s="84"/>
      <c r="C190" s="84"/>
      <c r="D190" s="84"/>
      <c r="E190" s="84"/>
      <c r="F190" s="84"/>
    </row>
    <row r="191" spans="2:6" x14ac:dyDescent="0.3">
      <c r="B191" s="84"/>
      <c r="C191" s="84"/>
      <c r="D191" s="84"/>
      <c r="E191" s="84"/>
      <c r="F191" s="84"/>
    </row>
    <row r="192" spans="2:6" x14ac:dyDescent="0.3">
      <c r="B192" s="84"/>
      <c r="C192" s="84"/>
      <c r="D192" s="84"/>
      <c r="E192" s="84"/>
      <c r="F192" s="84"/>
    </row>
    <row r="193" spans="2:6" x14ac:dyDescent="0.3">
      <c r="B193" s="84"/>
      <c r="C193" s="84"/>
      <c r="D193" s="84"/>
      <c r="E193" s="84"/>
      <c r="F193" s="84"/>
    </row>
    <row r="194" spans="2:6" x14ac:dyDescent="0.3">
      <c r="B194" s="84"/>
      <c r="C194" s="84"/>
      <c r="D194" s="84"/>
      <c r="E194" s="84"/>
      <c r="F194" s="84"/>
    </row>
    <row r="195" spans="2:6" x14ac:dyDescent="0.3">
      <c r="B195" s="84"/>
      <c r="C195" s="84"/>
      <c r="D195" s="84"/>
      <c r="E195" s="84"/>
      <c r="F195" s="84"/>
    </row>
    <row r="196" spans="2:6" x14ac:dyDescent="0.3">
      <c r="B196" s="84"/>
      <c r="C196" s="84"/>
      <c r="D196" s="84"/>
      <c r="E196" s="84"/>
      <c r="F196" s="84"/>
    </row>
    <row r="197" spans="2:6" x14ac:dyDescent="0.3">
      <c r="B197" s="84"/>
      <c r="C197" s="84"/>
      <c r="D197" s="84"/>
      <c r="E197" s="84"/>
      <c r="F197" s="84"/>
    </row>
    <row r="198" spans="2:6" x14ac:dyDescent="0.3">
      <c r="B198" s="84"/>
      <c r="C198" s="84"/>
      <c r="D198" s="84"/>
      <c r="E198" s="84"/>
      <c r="F198" s="84"/>
    </row>
    <row r="199" spans="2:6" x14ac:dyDescent="0.3">
      <c r="B199" s="84"/>
      <c r="C199" s="84"/>
      <c r="D199" s="84"/>
      <c r="E199" s="84"/>
      <c r="F199" s="84"/>
    </row>
    <row r="200" spans="2:6" x14ac:dyDescent="0.3">
      <c r="B200" s="84"/>
      <c r="C200" s="84"/>
      <c r="D200" s="84"/>
      <c r="E200" s="84"/>
      <c r="F200" s="84"/>
    </row>
    <row r="201" spans="2:6" x14ac:dyDescent="0.3">
      <c r="B201" s="84"/>
      <c r="C201" s="84"/>
      <c r="D201" s="84"/>
      <c r="E201" s="84"/>
      <c r="F201" s="84"/>
    </row>
    <row r="202" spans="2:6" x14ac:dyDescent="0.3">
      <c r="B202" s="84"/>
      <c r="C202" s="84"/>
      <c r="D202" s="84"/>
      <c r="E202" s="84"/>
      <c r="F202" s="84"/>
    </row>
    <row r="203" spans="2:6" x14ac:dyDescent="0.3">
      <c r="B203" s="84"/>
      <c r="C203" s="84"/>
      <c r="D203" s="84"/>
      <c r="E203" s="84"/>
      <c r="F203" s="84"/>
    </row>
    <row r="204" spans="2:6" x14ac:dyDescent="0.3">
      <c r="B204" s="84"/>
      <c r="C204" s="84"/>
      <c r="D204" s="84"/>
      <c r="E204" s="84"/>
      <c r="F204" s="84"/>
    </row>
    <row r="205" spans="2:6" x14ac:dyDescent="0.3">
      <c r="B205" s="84"/>
      <c r="C205" s="84"/>
      <c r="D205" s="84"/>
      <c r="E205" s="84"/>
      <c r="F205" s="84"/>
    </row>
    <row r="206" spans="2:6" x14ac:dyDescent="0.3">
      <c r="B206" s="84"/>
      <c r="C206" s="84"/>
      <c r="D206" s="84"/>
      <c r="E206" s="84"/>
      <c r="F206" s="84"/>
    </row>
    <row r="207" spans="2:6" x14ac:dyDescent="0.3">
      <c r="B207" s="84"/>
      <c r="C207" s="84"/>
      <c r="D207" s="84"/>
      <c r="E207" s="84"/>
      <c r="F207" s="84"/>
    </row>
    <row r="208" spans="2:6" x14ac:dyDescent="0.3">
      <c r="B208" s="84"/>
      <c r="C208" s="84"/>
      <c r="D208" s="84"/>
      <c r="E208" s="84"/>
      <c r="F208" s="84"/>
    </row>
    <row r="209" spans="2:6" x14ac:dyDescent="0.3">
      <c r="B209" s="84"/>
      <c r="C209" s="84"/>
      <c r="D209" s="84"/>
      <c r="E209" s="84"/>
      <c r="F209" s="84"/>
    </row>
    <row r="210" spans="2:6" x14ac:dyDescent="0.3">
      <c r="B210" s="84"/>
      <c r="C210" s="84"/>
      <c r="D210" s="84"/>
      <c r="E210" s="84"/>
      <c r="F210" s="84"/>
    </row>
    <row r="211" spans="2:6" x14ac:dyDescent="0.3">
      <c r="B211" s="84"/>
      <c r="C211" s="84"/>
      <c r="D211" s="84"/>
      <c r="E211" s="84"/>
      <c r="F211" s="84"/>
    </row>
    <row r="212" spans="2:6" x14ac:dyDescent="0.3">
      <c r="B212" s="84"/>
      <c r="C212" s="84"/>
      <c r="D212" s="84"/>
      <c r="E212" s="84"/>
      <c r="F212" s="84"/>
    </row>
    <row r="213" spans="2:6" x14ac:dyDescent="0.3">
      <c r="B213" s="84"/>
      <c r="C213" s="84"/>
      <c r="D213" s="84"/>
      <c r="E213" s="84"/>
      <c r="F213" s="84"/>
    </row>
    <row r="214" spans="2:6" x14ac:dyDescent="0.3">
      <c r="B214" s="84"/>
      <c r="C214" s="84"/>
      <c r="D214" s="84"/>
      <c r="E214" s="84"/>
      <c r="F214" s="84"/>
    </row>
    <row r="215" spans="2:6" x14ac:dyDescent="0.3">
      <c r="B215" s="84"/>
      <c r="C215" s="84"/>
      <c r="D215" s="84"/>
      <c r="E215" s="84"/>
      <c r="F215" s="84"/>
    </row>
    <row r="216" spans="2:6" x14ac:dyDescent="0.3">
      <c r="B216" s="84"/>
      <c r="C216" s="84"/>
      <c r="D216" s="84"/>
      <c r="E216" s="84"/>
      <c r="F216" s="84"/>
    </row>
    <row r="217" spans="2:6" x14ac:dyDescent="0.3">
      <c r="B217" s="84"/>
      <c r="C217" s="84"/>
      <c r="D217" s="84"/>
      <c r="E217" s="84"/>
      <c r="F217" s="84"/>
    </row>
    <row r="218" spans="2:6" x14ac:dyDescent="0.3">
      <c r="B218" s="84"/>
      <c r="C218" s="84"/>
      <c r="D218" s="84"/>
      <c r="E218" s="84"/>
      <c r="F218" s="84"/>
    </row>
    <row r="219" spans="2:6" x14ac:dyDescent="0.3">
      <c r="B219" s="84"/>
      <c r="C219" s="84"/>
      <c r="D219" s="84"/>
      <c r="E219" s="84"/>
      <c r="F219" s="84"/>
    </row>
    <row r="220" spans="2:6" x14ac:dyDescent="0.3">
      <c r="B220" s="84"/>
      <c r="C220" s="84"/>
      <c r="D220" s="84"/>
      <c r="E220" s="84"/>
      <c r="F220" s="84"/>
    </row>
    <row r="221" spans="2:6" x14ac:dyDescent="0.3">
      <c r="B221" s="84"/>
      <c r="C221" s="84"/>
      <c r="D221" s="84"/>
      <c r="E221" s="84"/>
      <c r="F221" s="84"/>
    </row>
    <row r="222" spans="2:6" x14ac:dyDescent="0.3">
      <c r="B222" s="84"/>
      <c r="C222" s="84"/>
      <c r="D222" s="84"/>
      <c r="E222" s="84"/>
      <c r="F222" s="84"/>
    </row>
    <row r="223" spans="2:6" x14ac:dyDescent="0.3">
      <c r="B223" s="84"/>
      <c r="C223" s="84"/>
      <c r="D223" s="84"/>
      <c r="E223" s="84"/>
      <c r="F223" s="84"/>
    </row>
    <row r="224" spans="2:6" x14ac:dyDescent="0.3">
      <c r="B224" s="84"/>
      <c r="C224" s="84"/>
      <c r="D224" s="84"/>
      <c r="E224" s="84"/>
      <c r="F224" s="84"/>
    </row>
    <row r="225" spans="2:6" x14ac:dyDescent="0.3">
      <c r="B225" s="84"/>
      <c r="C225" s="84"/>
      <c r="D225" s="84"/>
      <c r="E225" s="84"/>
      <c r="F225" s="84"/>
    </row>
    <row r="226" spans="2:6" x14ac:dyDescent="0.3">
      <c r="B226" s="84"/>
      <c r="C226" s="84"/>
      <c r="D226" s="84"/>
      <c r="E226" s="84"/>
      <c r="F226" s="84"/>
    </row>
    <row r="227" spans="2:6" x14ac:dyDescent="0.3">
      <c r="B227" s="84"/>
      <c r="C227" s="84"/>
      <c r="D227" s="84"/>
      <c r="E227" s="84"/>
      <c r="F227" s="84"/>
    </row>
    <row r="228" spans="2:6" x14ac:dyDescent="0.3">
      <c r="B228" s="84"/>
      <c r="C228" s="84"/>
      <c r="D228" s="84"/>
      <c r="E228" s="84"/>
      <c r="F228" s="84"/>
    </row>
    <row r="229" spans="2:6" x14ac:dyDescent="0.3">
      <c r="B229" s="84"/>
      <c r="C229" s="84"/>
      <c r="D229" s="84"/>
      <c r="E229" s="84"/>
      <c r="F229" s="84"/>
    </row>
    <row r="230" spans="2:6" x14ac:dyDescent="0.3">
      <c r="B230" s="84"/>
      <c r="C230" s="84"/>
      <c r="D230" s="84"/>
      <c r="E230" s="84"/>
      <c r="F230" s="84"/>
    </row>
    <row r="231" spans="2:6" x14ac:dyDescent="0.3">
      <c r="B231" s="84"/>
      <c r="C231" s="84"/>
      <c r="D231" s="84"/>
      <c r="E231" s="84"/>
      <c r="F231" s="84"/>
    </row>
    <row r="232" spans="2:6" x14ac:dyDescent="0.3">
      <c r="B232" s="84"/>
      <c r="C232" s="84"/>
      <c r="D232" s="84"/>
      <c r="E232" s="84"/>
      <c r="F232" s="84"/>
    </row>
    <row r="233" spans="2:6" x14ac:dyDescent="0.3">
      <c r="B233" s="84"/>
      <c r="C233" s="84"/>
      <c r="D233" s="84"/>
      <c r="E233" s="84"/>
      <c r="F233" s="84"/>
    </row>
    <row r="234" spans="2:6" x14ac:dyDescent="0.3">
      <c r="B234" s="84"/>
      <c r="C234" s="84"/>
      <c r="D234" s="84"/>
      <c r="E234" s="84"/>
      <c r="F234" s="84"/>
    </row>
    <row r="235" spans="2:6" x14ac:dyDescent="0.3">
      <c r="B235" s="84"/>
      <c r="C235" s="84"/>
      <c r="D235" s="84"/>
      <c r="E235" s="84"/>
      <c r="F235" s="84"/>
    </row>
    <row r="236" spans="2:6" x14ac:dyDescent="0.3">
      <c r="B236" s="84"/>
      <c r="C236" s="84"/>
      <c r="D236" s="84"/>
      <c r="E236" s="84"/>
      <c r="F236" s="84"/>
    </row>
    <row r="237" spans="2:6" x14ac:dyDescent="0.3">
      <c r="B237" s="84"/>
      <c r="C237" s="84"/>
      <c r="D237" s="84"/>
      <c r="E237" s="84"/>
      <c r="F237" s="84"/>
    </row>
    <row r="238" spans="2:6" x14ac:dyDescent="0.3">
      <c r="B238" s="84"/>
      <c r="C238" s="84"/>
      <c r="D238" s="84"/>
      <c r="E238" s="84"/>
      <c r="F238" s="84"/>
    </row>
    <row r="239" spans="2:6" x14ac:dyDescent="0.3">
      <c r="E239" s="84"/>
      <c r="F239" s="84"/>
    </row>
    <row r="240" spans="2:6" x14ac:dyDescent="0.3">
      <c r="E240" s="84"/>
      <c r="F240" s="84"/>
    </row>
    <row r="241" spans="5:6" x14ac:dyDescent="0.3">
      <c r="E241" s="84"/>
      <c r="F241" s="84"/>
    </row>
    <row r="242" spans="5:6" x14ac:dyDescent="0.3">
      <c r="E242" s="84"/>
      <c r="F242" s="84"/>
    </row>
    <row r="243" spans="5:6" x14ac:dyDescent="0.3">
      <c r="E243" s="84"/>
      <c r="F243" s="84"/>
    </row>
    <row r="244" spans="5:6" x14ac:dyDescent="0.3">
      <c r="E244" s="84"/>
      <c r="F244" s="84"/>
    </row>
    <row r="245" spans="5:6" x14ac:dyDescent="0.3">
      <c r="E245" s="84"/>
      <c r="F245" s="84"/>
    </row>
    <row r="246" spans="5:6" x14ac:dyDescent="0.3">
      <c r="E246" s="84"/>
      <c r="F246" s="84"/>
    </row>
    <row r="247" spans="5:6" x14ac:dyDescent="0.3">
      <c r="E247" s="84"/>
      <c r="F247" s="84"/>
    </row>
    <row r="248" spans="5:6" x14ac:dyDescent="0.3">
      <c r="E248" s="84"/>
      <c r="F248" s="84"/>
    </row>
    <row r="249" spans="5:6" x14ac:dyDescent="0.3">
      <c r="E249" s="84"/>
      <c r="F249" s="84"/>
    </row>
    <row r="250" spans="5:6" x14ac:dyDescent="0.3">
      <c r="E250" s="84"/>
      <c r="F250" s="84"/>
    </row>
    <row r="251" spans="5:6" x14ac:dyDescent="0.3">
      <c r="E251" s="84"/>
      <c r="F251" s="84"/>
    </row>
    <row r="252" spans="5:6" x14ac:dyDescent="0.3">
      <c r="E252" s="84"/>
      <c r="F252" s="84"/>
    </row>
    <row r="253" spans="5:6" x14ac:dyDescent="0.3">
      <c r="E253" s="84"/>
      <c r="F253" s="84"/>
    </row>
  </sheetData>
  <sortState ref="A7:F263">
    <sortCondition descending="1" ref="E7:E263"/>
  </sortState>
  <mergeCells count="2">
    <mergeCell ref="A5:A6"/>
    <mergeCell ref="B5:F5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3"/>
  <sheetViews>
    <sheetView workbookViewId="0">
      <selection activeCell="C5" sqref="C5"/>
    </sheetView>
  </sheetViews>
  <sheetFormatPr defaultColWidth="9.109375" defaultRowHeight="14.4" x14ac:dyDescent="0.3"/>
  <cols>
    <col min="1" max="1" width="44.6640625" style="83" customWidth="1"/>
    <col min="2" max="2" width="14.109375" style="83" bestFit="1" customWidth="1"/>
    <col min="3" max="3" width="14.5546875" style="83" bestFit="1" customWidth="1"/>
    <col min="4" max="4" width="16.33203125" style="83" bestFit="1" customWidth="1"/>
    <col min="5" max="5" width="31.109375" style="83" bestFit="1" customWidth="1"/>
    <col min="6" max="6" width="39.109375" style="83" bestFit="1" customWidth="1"/>
    <col min="7" max="16384" width="9.109375" style="39"/>
  </cols>
  <sheetData>
    <row r="1" spans="1:6" x14ac:dyDescent="0.3">
      <c r="A1" s="39"/>
      <c r="B1" s="39"/>
      <c r="C1" s="39"/>
      <c r="D1" s="39"/>
      <c r="E1" s="39"/>
      <c r="F1" s="39"/>
    </row>
    <row r="2" spans="1:6" x14ac:dyDescent="0.3">
      <c r="A2" s="12" t="s">
        <v>33</v>
      </c>
      <c r="B2" s="39"/>
      <c r="C2" s="39"/>
      <c r="D2" s="39"/>
      <c r="E2" s="39"/>
      <c r="F2" s="39"/>
    </row>
    <row r="3" spans="1:6" s="87" customFormat="1" x14ac:dyDescent="0.3">
      <c r="A3" s="82"/>
    </row>
    <row r="4" spans="1:6" x14ac:dyDescent="0.3">
      <c r="A4" s="134" t="s">
        <v>51</v>
      </c>
      <c r="B4" s="136">
        <v>44368</v>
      </c>
      <c r="C4" s="136"/>
      <c r="D4" s="136"/>
      <c r="E4" s="136"/>
      <c r="F4" s="136"/>
    </row>
    <row r="5" spans="1:6" x14ac:dyDescent="0.3">
      <c r="A5" s="134"/>
      <c r="B5" s="13" t="s">
        <v>214</v>
      </c>
      <c r="C5" s="13" t="s">
        <v>328</v>
      </c>
      <c r="D5" s="13" t="s">
        <v>611</v>
      </c>
      <c r="E5" s="13" t="s">
        <v>614</v>
      </c>
      <c r="F5" s="13" t="s">
        <v>615</v>
      </c>
    </row>
    <row r="6" spans="1:6" x14ac:dyDescent="0.3">
      <c r="A6" s="25" t="s">
        <v>357</v>
      </c>
      <c r="B6" s="41"/>
      <c r="C6" s="41"/>
      <c r="D6" s="41">
        <v>3420918.99</v>
      </c>
      <c r="E6" s="41"/>
      <c r="F6" s="41"/>
    </row>
    <row r="7" spans="1:6" x14ac:dyDescent="0.3">
      <c r="A7" s="25" t="s">
        <v>367</v>
      </c>
      <c r="B7" s="41"/>
      <c r="C7" s="41"/>
      <c r="D7" s="41"/>
      <c r="E7" s="41"/>
      <c r="F7" s="41"/>
    </row>
    <row r="8" spans="1:6" x14ac:dyDescent="0.3">
      <c r="A8" s="25" t="s">
        <v>397</v>
      </c>
      <c r="B8" s="41"/>
      <c r="C8" s="41"/>
      <c r="D8" s="41">
        <v>595.15</v>
      </c>
      <c r="E8" s="41"/>
      <c r="F8" s="41"/>
    </row>
    <row r="9" spans="1:6" x14ac:dyDescent="0.3">
      <c r="A9" s="25" t="s">
        <v>353</v>
      </c>
      <c r="B9" s="41">
        <v>1032</v>
      </c>
      <c r="C9" s="41"/>
      <c r="D9" s="41">
        <v>72055.09</v>
      </c>
      <c r="E9" s="41">
        <v>6116907.8899999997</v>
      </c>
      <c r="F9" s="41"/>
    </row>
    <row r="10" spans="1:6" x14ac:dyDescent="0.3">
      <c r="A10" s="25" t="s">
        <v>452</v>
      </c>
      <c r="B10" s="41"/>
      <c r="C10" s="41"/>
      <c r="D10" s="41"/>
      <c r="E10" s="41"/>
      <c r="F10" s="41"/>
    </row>
    <row r="11" spans="1:6" x14ac:dyDescent="0.3">
      <c r="A11" s="25" t="s">
        <v>409</v>
      </c>
      <c r="B11" s="41"/>
      <c r="C11" s="41"/>
      <c r="D11" s="41"/>
      <c r="E11" s="41"/>
      <c r="F11" s="41"/>
    </row>
    <row r="12" spans="1:6" x14ac:dyDescent="0.3">
      <c r="A12" s="25" t="s">
        <v>355</v>
      </c>
      <c r="B12" s="41"/>
      <c r="C12" s="41"/>
      <c r="D12" s="41">
        <v>211914.3</v>
      </c>
      <c r="E12" s="41"/>
      <c r="F12" s="41"/>
    </row>
    <row r="13" spans="1:6" x14ac:dyDescent="0.3">
      <c r="A13" s="25" t="s">
        <v>359</v>
      </c>
      <c r="B13" s="41"/>
      <c r="C13" s="41"/>
      <c r="D13" s="41">
        <v>252152</v>
      </c>
      <c r="E13" s="41"/>
      <c r="F13" s="41"/>
    </row>
    <row r="14" spans="1:6" x14ac:dyDescent="0.3">
      <c r="A14" s="25" t="s">
        <v>358</v>
      </c>
      <c r="B14" s="41">
        <v>673462051.92999995</v>
      </c>
      <c r="C14" s="41"/>
      <c r="D14" s="41"/>
      <c r="E14" s="41"/>
      <c r="F14" s="41"/>
    </row>
    <row r="15" spans="1:6" x14ac:dyDescent="0.3">
      <c r="A15" s="25" t="s">
        <v>404</v>
      </c>
      <c r="B15" s="41"/>
      <c r="C15" s="41"/>
      <c r="D15" s="41">
        <v>13466058.15</v>
      </c>
      <c r="E15" s="41"/>
      <c r="F15" s="41"/>
    </row>
    <row r="16" spans="1:6" x14ac:dyDescent="0.3">
      <c r="A16" s="25" t="s">
        <v>350</v>
      </c>
      <c r="B16" s="41">
        <v>50620.72</v>
      </c>
      <c r="C16" s="41"/>
      <c r="D16" s="41">
        <v>487198.21</v>
      </c>
      <c r="E16" s="41">
        <v>7559</v>
      </c>
      <c r="F16" s="41"/>
    </row>
    <row r="17" spans="1:6" x14ac:dyDescent="0.3">
      <c r="A17" s="25" t="s">
        <v>435</v>
      </c>
      <c r="B17" s="41"/>
      <c r="C17" s="41"/>
      <c r="D17" s="41"/>
      <c r="E17" s="41"/>
      <c r="F17" s="41"/>
    </row>
    <row r="18" spans="1:6" x14ac:dyDescent="0.3">
      <c r="A18" s="25" t="s">
        <v>369</v>
      </c>
      <c r="B18" s="41">
        <v>194919.35</v>
      </c>
      <c r="C18" s="41"/>
      <c r="D18" s="41">
        <v>113453.32</v>
      </c>
      <c r="E18" s="41"/>
      <c r="F18" s="41"/>
    </row>
    <row r="19" spans="1:6" x14ac:dyDescent="0.3">
      <c r="A19" s="25" t="s">
        <v>385</v>
      </c>
      <c r="B19" s="41"/>
      <c r="C19" s="41"/>
      <c r="D19" s="41">
        <v>125183.94</v>
      </c>
      <c r="E19" s="41"/>
      <c r="F19" s="41"/>
    </row>
    <row r="20" spans="1:6" x14ac:dyDescent="0.3">
      <c r="A20" s="25" t="s">
        <v>354</v>
      </c>
      <c r="B20" s="41"/>
      <c r="C20" s="41"/>
      <c r="D20" s="41">
        <v>601</v>
      </c>
      <c r="E20" s="41"/>
      <c r="F20" s="41"/>
    </row>
    <row r="21" spans="1:6" x14ac:dyDescent="0.3">
      <c r="A21" s="25" t="s">
        <v>360</v>
      </c>
      <c r="B21" s="41">
        <v>4842.8599999999997</v>
      </c>
      <c r="C21" s="41"/>
      <c r="D21" s="41">
        <v>48531.14</v>
      </c>
      <c r="E21" s="41"/>
      <c r="F21" s="41"/>
    </row>
    <row r="22" spans="1:6" x14ac:dyDescent="0.3">
      <c r="A22" s="25" t="s">
        <v>366</v>
      </c>
      <c r="B22" s="41">
        <v>144095.14000000001</v>
      </c>
      <c r="C22" s="41"/>
      <c r="D22" s="41">
        <v>98391.06</v>
      </c>
      <c r="E22" s="41"/>
      <c r="F22" s="41"/>
    </row>
    <row r="23" spans="1:6" x14ac:dyDescent="0.3">
      <c r="A23" s="25" t="s">
        <v>381</v>
      </c>
      <c r="B23" s="41"/>
      <c r="C23" s="41"/>
      <c r="D23" s="41"/>
      <c r="E23" s="41"/>
      <c r="F23" s="41"/>
    </row>
    <row r="24" spans="1:6" x14ac:dyDescent="0.3">
      <c r="A24" s="25" t="s">
        <v>368</v>
      </c>
      <c r="B24" s="41"/>
      <c r="C24" s="41"/>
      <c r="D24" s="41"/>
      <c r="E24" s="41">
        <v>75300</v>
      </c>
      <c r="F24" s="41"/>
    </row>
    <row r="25" spans="1:6" x14ac:dyDescent="0.3">
      <c r="A25" s="25" t="s">
        <v>375</v>
      </c>
      <c r="B25" s="41"/>
      <c r="C25" s="41"/>
      <c r="D25" s="41"/>
      <c r="E25" s="41"/>
      <c r="F25" s="41"/>
    </row>
    <row r="26" spans="1:6" x14ac:dyDescent="0.3">
      <c r="A26" s="25" t="s">
        <v>504</v>
      </c>
      <c r="B26" s="41"/>
      <c r="C26" s="41"/>
      <c r="D26" s="41">
        <v>173.4</v>
      </c>
      <c r="E26" s="41"/>
      <c r="F26" s="41"/>
    </row>
    <row r="27" spans="1:6" x14ac:dyDescent="0.3">
      <c r="A27" s="25" t="s">
        <v>373</v>
      </c>
      <c r="B27" s="41"/>
      <c r="C27" s="41"/>
      <c r="D27" s="41"/>
      <c r="E27" s="41">
        <v>917163.81</v>
      </c>
      <c r="F27" s="41"/>
    </row>
    <row r="28" spans="1:6" x14ac:dyDescent="0.3">
      <c r="A28" s="25" t="s">
        <v>370</v>
      </c>
      <c r="B28" s="41"/>
      <c r="C28" s="41"/>
      <c r="D28" s="41">
        <v>322771744.98000002</v>
      </c>
      <c r="E28" s="41"/>
      <c r="F28" s="41"/>
    </row>
    <row r="29" spans="1:6" x14ac:dyDescent="0.3">
      <c r="A29" s="25" t="s">
        <v>362</v>
      </c>
      <c r="B29" s="41"/>
      <c r="C29" s="41"/>
      <c r="D29" s="41">
        <v>303</v>
      </c>
      <c r="E29" s="41"/>
      <c r="F29" s="41"/>
    </row>
    <row r="30" spans="1:6" x14ac:dyDescent="0.3">
      <c r="A30" s="25" t="s">
        <v>377</v>
      </c>
      <c r="B30" s="41"/>
      <c r="C30" s="41"/>
      <c r="D30" s="41">
        <v>592755.25</v>
      </c>
      <c r="E30" s="41"/>
      <c r="F30" s="41"/>
    </row>
    <row r="31" spans="1:6" x14ac:dyDescent="0.3">
      <c r="A31" s="25" t="s">
        <v>433</v>
      </c>
      <c r="B31" s="41"/>
      <c r="C31" s="41"/>
      <c r="D31" s="41">
        <v>9513.06</v>
      </c>
      <c r="E31" s="41"/>
      <c r="F31" s="41"/>
    </row>
    <row r="32" spans="1:6" x14ac:dyDescent="0.3">
      <c r="A32" s="25" t="s">
        <v>523</v>
      </c>
      <c r="B32" s="41"/>
      <c r="C32" s="41"/>
      <c r="D32" s="41"/>
      <c r="E32" s="41"/>
      <c r="F32" s="41"/>
    </row>
    <row r="33" spans="1:6" x14ac:dyDescent="0.3">
      <c r="A33" s="25" t="s">
        <v>526</v>
      </c>
      <c r="B33" s="41"/>
      <c r="C33" s="41"/>
      <c r="D33" s="41"/>
      <c r="E33" s="41"/>
      <c r="F33" s="41"/>
    </row>
    <row r="34" spans="1:6" x14ac:dyDescent="0.3">
      <c r="A34" s="25" t="s">
        <v>530</v>
      </c>
      <c r="B34" s="41"/>
      <c r="C34" s="41"/>
      <c r="D34" s="41"/>
      <c r="E34" s="41"/>
      <c r="F34" s="41"/>
    </row>
    <row r="35" spans="1:6" x14ac:dyDescent="0.3">
      <c r="A35" s="25" t="s">
        <v>421</v>
      </c>
      <c r="B35" s="41"/>
      <c r="C35" s="41">
        <v>138</v>
      </c>
      <c r="D35" s="41"/>
      <c r="E35" s="41"/>
      <c r="F35" s="41"/>
    </row>
    <row r="36" spans="1:6" x14ac:dyDescent="0.3">
      <c r="A36" s="25" t="s">
        <v>539</v>
      </c>
      <c r="B36" s="41"/>
      <c r="C36" s="41"/>
      <c r="D36" s="41"/>
      <c r="E36" s="41"/>
      <c r="F36" s="41"/>
    </row>
    <row r="37" spans="1:6" x14ac:dyDescent="0.3">
      <c r="A37" s="25" t="s">
        <v>418</v>
      </c>
      <c r="B37" s="41"/>
      <c r="C37" s="41"/>
      <c r="D37" s="41">
        <v>200.4</v>
      </c>
      <c r="E37" s="41"/>
      <c r="F37" s="41"/>
    </row>
    <row r="38" spans="1:6" x14ac:dyDescent="0.3">
      <c r="A38" s="25" t="s">
        <v>352</v>
      </c>
      <c r="B38" s="41"/>
      <c r="C38" s="41"/>
      <c r="D38" s="41">
        <v>8741024.6300000008</v>
      </c>
      <c r="E38" s="41"/>
      <c r="F38" s="41"/>
    </row>
    <row r="39" spans="1:6" x14ac:dyDescent="0.3">
      <c r="A39" s="25" t="s">
        <v>371</v>
      </c>
      <c r="B39" s="41">
        <v>2246.59</v>
      </c>
      <c r="C39" s="41"/>
      <c r="D39" s="41"/>
      <c r="E39" s="41"/>
      <c r="F39" s="41"/>
    </row>
    <row r="40" spans="1:6" x14ac:dyDescent="0.3">
      <c r="A40" s="25" t="s">
        <v>549</v>
      </c>
      <c r="B40" s="41"/>
      <c r="C40" s="41"/>
      <c r="D40" s="41"/>
      <c r="E40" s="41"/>
      <c r="F40" s="41"/>
    </row>
    <row r="41" spans="1:6" x14ac:dyDescent="0.3">
      <c r="A41" s="25" t="s">
        <v>550</v>
      </c>
      <c r="B41" s="41"/>
      <c r="C41" s="41">
        <v>1192289095.3900001</v>
      </c>
      <c r="D41" s="41"/>
      <c r="E41" s="41"/>
      <c r="F41" s="41">
        <v>272687781.19</v>
      </c>
    </row>
    <row r="42" spans="1:6" x14ac:dyDescent="0.3">
      <c r="A42" s="25" t="s">
        <v>386</v>
      </c>
      <c r="B42" s="41"/>
      <c r="C42" s="41"/>
      <c r="D42" s="41"/>
      <c r="E42" s="41"/>
      <c r="F42" s="41"/>
    </row>
    <row r="43" spans="1:6" x14ac:dyDescent="0.3">
      <c r="A43" s="25" t="s">
        <v>562</v>
      </c>
      <c r="B43" s="41"/>
      <c r="C43" s="41"/>
      <c r="D43" s="41"/>
      <c r="E43" s="41"/>
      <c r="F43" s="41"/>
    </row>
    <row r="44" spans="1:6" x14ac:dyDescent="0.3">
      <c r="A44" s="25" t="s">
        <v>394</v>
      </c>
      <c r="B44" s="41"/>
      <c r="C44" s="41"/>
      <c r="D44" s="41"/>
      <c r="E44" s="41"/>
      <c r="F44" s="41"/>
    </row>
    <row r="45" spans="1:6" x14ac:dyDescent="0.3">
      <c r="A45" s="25" t="s">
        <v>389</v>
      </c>
      <c r="B45" s="41"/>
      <c r="C45" s="41"/>
      <c r="D45" s="41">
        <v>39931.89</v>
      </c>
      <c r="E45" s="41"/>
      <c r="F45" s="41"/>
    </row>
    <row r="46" spans="1:6" x14ac:dyDescent="0.3">
      <c r="A46" s="25" t="s">
        <v>365</v>
      </c>
      <c r="B46" s="41"/>
      <c r="C46" s="41"/>
      <c r="D46" s="41">
        <v>20099.73</v>
      </c>
      <c r="E46" s="41"/>
      <c r="F46" s="41"/>
    </row>
    <row r="47" spans="1:6" x14ac:dyDescent="0.3">
      <c r="A47" s="25" t="s">
        <v>378</v>
      </c>
      <c r="B47" s="41"/>
      <c r="C47" s="41"/>
      <c r="D47" s="41">
        <v>965.74</v>
      </c>
      <c r="E47" s="41"/>
      <c r="F47" s="41"/>
    </row>
    <row r="48" spans="1:6" x14ac:dyDescent="0.3">
      <c r="A48" s="25" t="s">
        <v>583</v>
      </c>
      <c r="B48" s="41"/>
      <c r="C48" s="41"/>
      <c r="D48" s="41">
        <v>182292902.25999999</v>
      </c>
      <c r="E48" s="41"/>
      <c r="F48" s="41"/>
    </row>
    <row r="49" spans="1:6" x14ac:dyDescent="0.3">
      <c r="A49" s="25" t="s">
        <v>400</v>
      </c>
      <c r="B49" s="41"/>
      <c r="C49" s="41"/>
      <c r="D49" s="41"/>
      <c r="E49" s="41"/>
      <c r="F49" s="41"/>
    </row>
    <row r="50" spans="1:6" x14ac:dyDescent="0.3">
      <c r="A50" s="25" t="s">
        <v>588</v>
      </c>
      <c r="B50" s="41"/>
      <c r="C50" s="41"/>
      <c r="D50" s="41">
        <v>21902.98</v>
      </c>
      <c r="E50" s="41"/>
      <c r="F50" s="41"/>
    </row>
    <row r="51" spans="1:6" x14ac:dyDescent="0.3">
      <c r="A51" s="25" t="s">
        <v>407</v>
      </c>
      <c r="B51" s="41"/>
      <c r="C51" s="41"/>
      <c r="D51" s="41"/>
      <c r="E51" s="41"/>
      <c r="F51" s="41"/>
    </row>
    <row r="52" spans="1:6" x14ac:dyDescent="0.3">
      <c r="A52" s="25" t="s">
        <v>361</v>
      </c>
      <c r="B52" s="41">
        <v>8763.7800000000007</v>
      </c>
      <c r="C52" s="41"/>
      <c r="D52" s="41">
        <v>144348.75</v>
      </c>
      <c r="E52" s="41">
        <v>151</v>
      </c>
      <c r="F52" s="41"/>
    </row>
    <row r="53" spans="1:6" x14ac:dyDescent="0.3">
      <c r="A53" s="25" t="s">
        <v>406</v>
      </c>
      <c r="B53" s="41"/>
      <c r="C53" s="41"/>
      <c r="D53" s="41">
        <v>352340.53</v>
      </c>
      <c r="E53" s="41">
        <v>361480550.75</v>
      </c>
      <c r="F53" s="41"/>
    </row>
    <row r="54" spans="1:6" x14ac:dyDescent="0.3">
      <c r="A54" s="25" t="s">
        <v>402</v>
      </c>
      <c r="B54" s="41"/>
      <c r="C54" s="41"/>
      <c r="D54" s="41">
        <v>8491.91</v>
      </c>
      <c r="E54" s="41"/>
      <c r="F54" s="41"/>
    </row>
    <row r="55" spans="1:6" x14ac:dyDescent="0.3">
      <c r="A55" s="25" t="s">
        <v>351</v>
      </c>
      <c r="B55" s="41">
        <v>3974668.02</v>
      </c>
      <c r="C55" s="41">
        <v>3192.33</v>
      </c>
      <c r="D55" s="41">
        <v>51135407.159999996</v>
      </c>
      <c r="E55" s="41">
        <v>156374.6</v>
      </c>
      <c r="F55" s="41"/>
    </row>
    <row r="56" spans="1:6" x14ac:dyDescent="0.3">
      <c r="A56" s="25" t="s">
        <v>356</v>
      </c>
      <c r="B56" s="41">
        <v>915150643.55999994</v>
      </c>
      <c r="C56" s="41"/>
      <c r="D56" s="41"/>
      <c r="E56" s="41"/>
      <c r="F56" s="41"/>
    </row>
    <row r="57" spans="1:6" x14ac:dyDescent="0.3">
      <c r="A57" s="25" t="s">
        <v>364</v>
      </c>
      <c r="B57" s="41"/>
      <c r="C57" s="41"/>
      <c r="D57" s="41"/>
      <c r="E57" s="41"/>
      <c r="F57" s="41"/>
    </row>
    <row r="58" spans="1:6" x14ac:dyDescent="0.3">
      <c r="A58" s="14" t="s">
        <v>25</v>
      </c>
      <c r="B58" s="14">
        <v>1592993883.9499998</v>
      </c>
      <c r="C58" s="14">
        <v>1192292425.72</v>
      </c>
      <c r="D58" s="14">
        <v>584429158.01999998</v>
      </c>
      <c r="E58" s="14">
        <v>368754007.05000001</v>
      </c>
      <c r="F58" s="14">
        <v>272687781.19</v>
      </c>
    </row>
    <row r="59" spans="1:6" x14ac:dyDescent="0.3">
      <c r="A59" s="84"/>
      <c r="B59" s="84"/>
      <c r="C59" s="84"/>
      <c r="D59" s="84"/>
      <c r="E59" s="84"/>
      <c r="F59" s="84"/>
    </row>
    <row r="60" spans="1:6" x14ac:dyDescent="0.3">
      <c r="A60" s="84"/>
      <c r="B60" s="84"/>
      <c r="C60" s="84"/>
      <c r="D60" s="84"/>
      <c r="E60" s="84"/>
      <c r="F60" s="84"/>
    </row>
    <row r="61" spans="1:6" x14ac:dyDescent="0.3">
      <c r="A61" s="84"/>
      <c r="B61" s="84"/>
      <c r="C61" s="84"/>
      <c r="D61" s="84"/>
      <c r="E61" s="84"/>
      <c r="F61" s="84"/>
    </row>
    <row r="62" spans="1:6" x14ac:dyDescent="0.3">
      <c r="A62" s="84"/>
      <c r="B62" s="84"/>
      <c r="C62" s="84"/>
      <c r="D62" s="84"/>
      <c r="E62" s="84"/>
      <c r="F62" s="84"/>
    </row>
    <row r="63" spans="1:6" x14ac:dyDescent="0.3">
      <c r="A63" s="84"/>
      <c r="B63" s="84"/>
      <c r="C63" s="84"/>
      <c r="D63" s="84"/>
      <c r="E63" s="84"/>
      <c r="F63" s="84"/>
    </row>
    <row r="64" spans="1:6" x14ac:dyDescent="0.3">
      <c r="A64" s="84"/>
      <c r="B64" s="84"/>
      <c r="C64" s="84"/>
      <c r="D64" s="84"/>
      <c r="E64" s="84"/>
      <c r="F64" s="84"/>
    </row>
    <row r="65" spans="1:6" x14ac:dyDescent="0.3">
      <c r="A65" s="84"/>
      <c r="B65" s="84"/>
      <c r="C65" s="84"/>
      <c r="D65" s="84"/>
      <c r="E65" s="84"/>
      <c r="F65" s="84"/>
    </row>
    <row r="66" spans="1:6" x14ac:dyDescent="0.3">
      <c r="A66" s="84"/>
      <c r="B66" s="84"/>
      <c r="C66" s="84"/>
      <c r="D66" s="84"/>
      <c r="E66" s="84"/>
      <c r="F66" s="84"/>
    </row>
    <row r="67" spans="1:6" x14ac:dyDescent="0.3">
      <c r="A67" s="84"/>
      <c r="B67" s="84"/>
      <c r="C67" s="84"/>
      <c r="D67" s="84"/>
      <c r="E67" s="84"/>
      <c r="F67" s="84"/>
    </row>
    <row r="68" spans="1:6" x14ac:dyDescent="0.3">
      <c r="A68" s="84"/>
      <c r="B68" s="84"/>
      <c r="C68" s="84"/>
      <c r="D68" s="84"/>
      <c r="E68" s="84"/>
      <c r="F68" s="84"/>
    </row>
    <row r="69" spans="1:6" x14ac:dyDescent="0.3">
      <c r="A69" s="84"/>
      <c r="B69" s="84"/>
      <c r="C69" s="84"/>
      <c r="D69" s="84"/>
      <c r="E69" s="84"/>
      <c r="F69" s="84"/>
    </row>
    <row r="70" spans="1:6" x14ac:dyDescent="0.3">
      <c r="A70" s="84"/>
      <c r="B70" s="84"/>
      <c r="C70" s="84"/>
      <c r="D70" s="84"/>
      <c r="E70" s="84"/>
      <c r="F70" s="84"/>
    </row>
    <row r="71" spans="1:6" x14ac:dyDescent="0.3">
      <c r="A71" s="84"/>
      <c r="B71" s="84"/>
      <c r="C71" s="84"/>
      <c r="D71" s="84"/>
      <c r="E71" s="84"/>
      <c r="F71" s="84"/>
    </row>
    <row r="72" spans="1:6" x14ac:dyDescent="0.3">
      <c r="A72" s="84"/>
      <c r="B72" s="84"/>
      <c r="C72" s="84"/>
      <c r="D72" s="84"/>
      <c r="E72" s="84"/>
      <c r="F72" s="84"/>
    </row>
    <row r="73" spans="1:6" x14ac:dyDescent="0.3">
      <c r="A73" s="84"/>
      <c r="B73" s="84"/>
      <c r="C73" s="84"/>
      <c r="D73" s="84"/>
      <c r="E73" s="84"/>
      <c r="F73" s="84"/>
    </row>
    <row r="74" spans="1:6" x14ac:dyDescent="0.3">
      <c r="A74" s="84"/>
      <c r="B74" s="84"/>
      <c r="C74" s="84"/>
      <c r="D74" s="84"/>
      <c r="E74" s="84"/>
      <c r="F74" s="84"/>
    </row>
    <row r="75" spans="1:6" x14ac:dyDescent="0.3">
      <c r="A75" s="84"/>
      <c r="B75" s="84"/>
      <c r="C75" s="84"/>
      <c r="D75" s="84"/>
      <c r="E75" s="84"/>
      <c r="F75" s="84"/>
    </row>
    <row r="76" spans="1:6" x14ac:dyDescent="0.3">
      <c r="A76" s="84"/>
      <c r="B76" s="84"/>
      <c r="C76" s="84"/>
      <c r="D76" s="84"/>
      <c r="E76" s="84"/>
      <c r="F76" s="84"/>
    </row>
    <row r="77" spans="1:6" x14ac:dyDescent="0.3">
      <c r="A77" s="84"/>
      <c r="B77" s="84"/>
      <c r="C77" s="84"/>
      <c r="D77" s="84"/>
      <c r="E77" s="84"/>
      <c r="F77" s="84"/>
    </row>
    <row r="78" spans="1:6" x14ac:dyDescent="0.3">
      <c r="A78" s="84"/>
      <c r="B78" s="84"/>
      <c r="C78" s="84"/>
      <c r="D78" s="84"/>
      <c r="E78" s="84"/>
      <c r="F78" s="84"/>
    </row>
    <row r="79" spans="1:6" x14ac:dyDescent="0.3">
      <c r="A79" s="84"/>
      <c r="B79" s="84"/>
      <c r="C79" s="84"/>
      <c r="D79" s="84"/>
      <c r="E79" s="84"/>
      <c r="F79" s="84"/>
    </row>
    <row r="80" spans="1:6" x14ac:dyDescent="0.3">
      <c r="A80" s="84"/>
      <c r="B80" s="84"/>
      <c r="C80" s="84"/>
      <c r="D80" s="84"/>
      <c r="E80" s="84"/>
      <c r="F80" s="84"/>
    </row>
    <row r="81" spans="1:6" x14ac:dyDescent="0.3">
      <c r="A81" s="84"/>
      <c r="B81" s="84"/>
      <c r="C81" s="84"/>
      <c r="D81" s="84"/>
      <c r="E81" s="84"/>
      <c r="F81" s="84"/>
    </row>
    <row r="82" spans="1:6" x14ac:dyDescent="0.3">
      <c r="A82" s="84"/>
      <c r="B82" s="84"/>
      <c r="C82" s="84"/>
      <c r="D82" s="84"/>
      <c r="E82" s="84"/>
      <c r="F82" s="84"/>
    </row>
    <row r="83" spans="1:6" x14ac:dyDescent="0.3">
      <c r="A83" s="84"/>
      <c r="B83" s="84"/>
      <c r="C83" s="84"/>
      <c r="D83" s="84"/>
      <c r="E83" s="84"/>
      <c r="F83" s="84"/>
    </row>
    <row r="84" spans="1:6" x14ac:dyDescent="0.3">
      <c r="A84" s="84"/>
      <c r="B84" s="84"/>
      <c r="C84" s="84"/>
      <c r="D84" s="84"/>
      <c r="E84" s="84"/>
      <c r="F84" s="84"/>
    </row>
    <row r="85" spans="1:6" x14ac:dyDescent="0.3">
      <c r="A85" s="84"/>
      <c r="B85" s="84"/>
      <c r="C85" s="84"/>
      <c r="D85" s="84"/>
      <c r="E85" s="84"/>
      <c r="F85" s="84"/>
    </row>
    <row r="86" spans="1:6" x14ac:dyDescent="0.3">
      <c r="A86" s="84"/>
      <c r="B86" s="84"/>
      <c r="C86" s="84"/>
      <c r="D86" s="84"/>
      <c r="E86" s="84"/>
      <c r="F86" s="84"/>
    </row>
    <row r="87" spans="1:6" x14ac:dyDescent="0.3">
      <c r="A87" s="84"/>
      <c r="B87" s="84"/>
      <c r="C87" s="84"/>
      <c r="D87" s="84"/>
      <c r="E87" s="84"/>
      <c r="F87" s="84"/>
    </row>
    <row r="88" spans="1:6" x14ac:dyDescent="0.3">
      <c r="A88" s="84"/>
      <c r="B88" s="84"/>
      <c r="C88" s="84"/>
      <c r="D88" s="84"/>
      <c r="E88" s="84"/>
      <c r="F88" s="84"/>
    </row>
    <row r="89" spans="1:6" x14ac:dyDescent="0.3">
      <c r="A89" s="84"/>
      <c r="B89" s="84"/>
      <c r="C89" s="84"/>
      <c r="D89" s="84"/>
      <c r="E89" s="84"/>
      <c r="F89" s="84"/>
    </row>
    <row r="90" spans="1:6" x14ac:dyDescent="0.3">
      <c r="A90" s="84"/>
      <c r="B90" s="84"/>
      <c r="C90" s="84"/>
      <c r="D90" s="84"/>
      <c r="E90" s="84"/>
      <c r="F90" s="84"/>
    </row>
    <row r="91" spans="1:6" x14ac:dyDescent="0.3">
      <c r="A91" s="84"/>
      <c r="B91" s="84"/>
      <c r="C91" s="84"/>
      <c r="D91" s="84"/>
      <c r="E91" s="84"/>
      <c r="F91" s="84"/>
    </row>
    <row r="92" spans="1:6" x14ac:dyDescent="0.3">
      <c r="A92" s="84"/>
      <c r="B92" s="84"/>
      <c r="C92" s="84"/>
      <c r="D92" s="84"/>
      <c r="E92" s="84"/>
      <c r="F92" s="84"/>
    </row>
    <row r="93" spans="1:6" x14ac:dyDescent="0.3">
      <c r="A93" s="84"/>
      <c r="B93" s="84"/>
      <c r="C93" s="84"/>
      <c r="D93" s="84"/>
      <c r="E93" s="84"/>
      <c r="F93" s="84"/>
    </row>
    <row r="94" spans="1:6" x14ac:dyDescent="0.3">
      <c r="A94" s="84"/>
      <c r="B94" s="84"/>
      <c r="C94" s="84"/>
      <c r="D94" s="84"/>
      <c r="E94" s="84"/>
      <c r="F94" s="84"/>
    </row>
    <row r="95" spans="1:6" x14ac:dyDescent="0.3">
      <c r="A95" s="84"/>
      <c r="B95" s="84"/>
      <c r="C95" s="84"/>
      <c r="D95" s="84"/>
      <c r="E95" s="84"/>
      <c r="F95" s="84"/>
    </row>
    <row r="96" spans="1:6" x14ac:dyDescent="0.3">
      <c r="A96" s="84"/>
      <c r="B96" s="84"/>
      <c r="C96" s="84"/>
      <c r="D96" s="84"/>
      <c r="E96" s="84"/>
      <c r="F96" s="84"/>
    </row>
    <row r="97" spans="1:6" x14ac:dyDescent="0.3">
      <c r="A97" s="84"/>
      <c r="B97" s="84"/>
      <c r="C97" s="84"/>
      <c r="D97" s="84"/>
      <c r="E97" s="84"/>
      <c r="F97" s="84"/>
    </row>
    <row r="98" spans="1:6" x14ac:dyDescent="0.3">
      <c r="A98" s="84"/>
      <c r="B98" s="84"/>
      <c r="C98" s="84"/>
      <c r="D98" s="84"/>
      <c r="E98" s="84"/>
      <c r="F98" s="84"/>
    </row>
    <row r="99" spans="1:6" x14ac:dyDescent="0.3">
      <c r="A99" s="84"/>
      <c r="B99" s="84"/>
      <c r="C99" s="84"/>
      <c r="D99" s="84"/>
      <c r="E99" s="84"/>
      <c r="F99" s="84"/>
    </row>
    <row r="100" spans="1:6" x14ac:dyDescent="0.3">
      <c r="A100" s="84"/>
      <c r="B100" s="84"/>
      <c r="C100" s="84"/>
      <c r="D100" s="84"/>
      <c r="E100" s="84"/>
      <c r="F100" s="84"/>
    </row>
    <row r="101" spans="1:6" x14ac:dyDescent="0.3">
      <c r="A101" s="84"/>
      <c r="B101" s="84"/>
      <c r="C101" s="84"/>
      <c r="D101" s="84"/>
      <c r="E101" s="84"/>
      <c r="F101" s="84"/>
    </row>
    <row r="102" spans="1:6" x14ac:dyDescent="0.3">
      <c r="A102" s="84"/>
      <c r="B102" s="84"/>
      <c r="C102" s="84"/>
      <c r="D102" s="84"/>
      <c r="E102" s="84"/>
      <c r="F102" s="84"/>
    </row>
    <row r="103" spans="1:6" x14ac:dyDescent="0.3">
      <c r="A103" s="84"/>
      <c r="B103" s="84"/>
      <c r="C103" s="84"/>
      <c r="D103" s="84"/>
      <c r="E103" s="84"/>
      <c r="F103" s="84"/>
    </row>
    <row r="104" spans="1:6" x14ac:dyDescent="0.3">
      <c r="A104" s="84"/>
      <c r="B104" s="84"/>
      <c r="C104" s="84"/>
      <c r="D104" s="84"/>
      <c r="E104" s="84"/>
      <c r="F104" s="84"/>
    </row>
    <row r="105" spans="1:6" x14ac:dyDescent="0.3">
      <c r="A105" s="84"/>
      <c r="B105" s="84"/>
      <c r="C105" s="84"/>
      <c r="D105" s="84"/>
      <c r="E105" s="84"/>
      <c r="F105" s="84"/>
    </row>
    <row r="106" spans="1:6" x14ac:dyDescent="0.3">
      <c r="A106" s="84"/>
      <c r="B106" s="84"/>
      <c r="C106" s="84"/>
      <c r="D106" s="84"/>
      <c r="E106" s="84"/>
      <c r="F106" s="84"/>
    </row>
    <row r="107" spans="1:6" x14ac:dyDescent="0.3">
      <c r="A107" s="84"/>
      <c r="B107" s="84"/>
      <c r="C107" s="84"/>
      <c r="D107" s="84"/>
      <c r="E107" s="84"/>
      <c r="F107" s="84"/>
    </row>
    <row r="108" spans="1:6" x14ac:dyDescent="0.3">
      <c r="A108" s="84"/>
      <c r="B108" s="84"/>
      <c r="C108" s="84"/>
      <c r="D108" s="84"/>
      <c r="E108" s="84"/>
      <c r="F108" s="84"/>
    </row>
    <row r="109" spans="1:6" x14ac:dyDescent="0.3">
      <c r="A109" s="84"/>
      <c r="B109" s="84"/>
      <c r="C109" s="84"/>
      <c r="D109" s="84"/>
      <c r="E109" s="84"/>
      <c r="F109" s="84"/>
    </row>
    <row r="110" spans="1:6" x14ac:dyDescent="0.3">
      <c r="A110" s="84"/>
      <c r="B110" s="84"/>
      <c r="C110" s="84"/>
      <c r="D110" s="84"/>
      <c r="E110" s="84"/>
      <c r="F110" s="84"/>
    </row>
    <row r="111" spans="1:6" x14ac:dyDescent="0.3">
      <c r="A111" s="84"/>
      <c r="B111" s="84"/>
      <c r="C111" s="84"/>
      <c r="D111" s="84"/>
      <c r="E111" s="84"/>
      <c r="F111" s="84"/>
    </row>
    <row r="112" spans="1:6" x14ac:dyDescent="0.3">
      <c r="A112" s="84"/>
      <c r="B112" s="84"/>
      <c r="C112" s="84"/>
      <c r="D112" s="84"/>
      <c r="E112" s="84"/>
      <c r="F112" s="84"/>
    </row>
    <row r="113" spans="1:6" x14ac:dyDescent="0.3">
      <c r="A113" s="84"/>
      <c r="B113" s="84"/>
      <c r="C113" s="84"/>
      <c r="D113" s="84"/>
      <c r="E113" s="84"/>
      <c r="F113" s="84"/>
    </row>
    <row r="114" spans="1:6" x14ac:dyDescent="0.3">
      <c r="A114" s="84"/>
      <c r="B114" s="84"/>
      <c r="C114" s="84"/>
      <c r="D114" s="84"/>
      <c r="E114" s="84"/>
      <c r="F114" s="84"/>
    </row>
    <row r="115" spans="1:6" x14ac:dyDescent="0.3">
      <c r="A115" s="84"/>
      <c r="B115" s="84"/>
      <c r="C115" s="84"/>
      <c r="D115" s="84"/>
      <c r="E115" s="84"/>
      <c r="F115" s="84"/>
    </row>
    <row r="116" spans="1:6" x14ac:dyDescent="0.3">
      <c r="A116" s="84"/>
      <c r="B116" s="84"/>
      <c r="C116" s="84"/>
      <c r="D116" s="84"/>
      <c r="E116" s="84"/>
      <c r="F116" s="84"/>
    </row>
    <row r="117" spans="1:6" x14ac:dyDescent="0.3">
      <c r="A117" s="84"/>
      <c r="B117" s="84"/>
      <c r="C117" s="84"/>
      <c r="D117" s="84"/>
      <c r="E117" s="84"/>
      <c r="F117" s="84"/>
    </row>
    <row r="118" spans="1:6" x14ac:dyDescent="0.3">
      <c r="A118" s="84"/>
      <c r="B118" s="84"/>
      <c r="C118" s="84"/>
      <c r="D118" s="84"/>
      <c r="E118" s="84"/>
      <c r="F118" s="84"/>
    </row>
    <row r="119" spans="1:6" x14ac:dyDescent="0.3">
      <c r="A119" s="84"/>
      <c r="B119" s="84"/>
      <c r="C119" s="84"/>
      <c r="D119" s="84"/>
      <c r="E119" s="84"/>
      <c r="F119" s="84"/>
    </row>
    <row r="120" spans="1:6" x14ac:dyDescent="0.3">
      <c r="A120" s="84"/>
      <c r="B120" s="84"/>
      <c r="C120" s="84"/>
      <c r="D120" s="84"/>
      <c r="E120" s="84"/>
      <c r="F120" s="84"/>
    </row>
    <row r="121" spans="1:6" x14ac:dyDescent="0.3">
      <c r="A121" s="84"/>
      <c r="B121" s="84"/>
      <c r="C121" s="84"/>
      <c r="D121" s="84"/>
      <c r="E121" s="84"/>
      <c r="F121" s="84"/>
    </row>
    <row r="122" spans="1:6" x14ac:dyDescent="0.3">
      <c r="A122" s="84"/>
      <c r="B122" s="84"/>
      <c r="C122" s="84"/>
      <c r="D122" s="84"/>
      <c r="E122" s="84"/>
      <c r="F122" s="84"/>
    </row>
    <row r="123" spans="1:6" x14ac:dyDescent="0.3">
      <c r="A123" s="84"/>
      <c r="B123" s="84"/>
      <c r="C123" s="84"/>
      <c r="D123" s="84"/>
      <c r="E123" s="84"/>
      <c r="F123" s="84"/>
    </row>
    <row r="124" spans="1:6" x14ac:dyDescent="0.3">
      <c r="A124" s="84"/>
      <c r="B124" s="84"/>
      <c r="C124" s="84"/>
      <c r="D124" s="84"/>
      <c r="E124" s="84"/>
      <c r="F124" s="84"/>
    </row>
    <row r="125" spans="1:6" x14ac:dyDescent="0.3">
      <c r="A125" s="84"/>
      <c r="B125" s="84"/>
      <c r="C125" s="84"/>
      <c r="D125" s="84"/>
      <c r="E125" s="84"/>
      <c r="F125" s="84"/>
    </row>
    <row r="126" spans="1:6" x14ac:dyDescent="0.3">
      <c r="A126" s="84"/>
      <c r="B126" s="84"/>
      <c r="C126" s="84"/>
      <c r="D126" s="84"/>
      <c r="E126" s="84"/>
      <c r="F126" s="84"/>
    </row>
    <row r="127" spans="1:6" x14ac:dyDescent="0.3">
      <c r="A127" s="84"/>
      <c r="B127" s="84"/>
      <c r="C127" s="84"/>
      <c r="D127" s="84"/>
      <c r="E127" s="84"/>
      <c r="F127" s="84"/>
    </row>
    <row r="128" spans="1:6" x14ac:dyDescent="0.3">
      <c r="A128" s="84"/>
      <c r="B128" s="84"/>
      <c r="C128" s="84"/>
      <c r="D128" s="84"/>
      <c r="E128" s="84"/>
      <c r="F128" s="84"/>
    </row>
    <row r="129" spans="1:6" x14ac:dyDescent="0.3">
      <c r="A129" s="84"/>
      <c r="B129" s="84"/>
      <c r="C129" s="84"/>
      <c r="D129" s="84"/>
      <c r="E129" s="84"/>
      <c r="F129" s="84"/>
    </row>
    <row r="130" spans="1:6" x14ac:dyDescent="0.3">
      <c r="A130" s="84"/>
      <c r="B130" s="84"/>
      <c r="C130" s="84"/>
      <c r="D130" s="84"/>
      <c r="E130" s="84"/>
      <c r="F130" s="84"/>
    </row>
    <row r="131" spans="1:6" x14ac:dyDescent="0.3">
      <c r="A131" s="84"/>
      <c r="B131" s="84"/>
      <c r="C131" s="84"/>
      <c r="D131" s="84"/>
      <c r="E131" s="84"/>
      <c r="F131" s="84"/>
    </row>
    <row r="132" spans="1:6" x14ac:dyDescent="0.3">
      <c r="A132" s="84"/>
      <c r="B132" s="84"/>
      <c r="C132" s="84"/>
      <c r="D132" s="84"/>
      <c r="E132" s="84"/>
      <c r="F132" s="84"/>
    </row>
    <row r="133" spans="1:6" x14ac:dyDescent="0.3">
      <c r="A133" s="84"/>
      <c r="B133" s="84"/>
      <c r="C133" s="84"/>
      <c r="D133" s="84"/>
      <c r="E133" s="84"/>
      <c r="F133" s="84"/>
    </row>
    <row r="134" spans="1:6" x14ac:dyDescent="0.3">
      <c r="A134" s="84"/>
      <c r="B134" s="84"/>
      <c r="C134" s="84"/>
      <c r="D134" s="84"/>
      <c r="E134" s="84"/>
      <c r="F134" s="84"/>
    </row>
    <row r="135" spans="1:6" x14ac:dyDescent="0.3">
      <c r="A135" s="84"/>
      <c r="B135" s="84"/>
      <c r="C135" s="84"/>
      <c r="D135" s="84"/>
      <c r="E135" s="84"/>
      <c r="F135" s="84"/>
    </row>
    <row r="136" spans="1:6" x14ac:dyDescent="0.3">
      <c r="A136" s="84"/>
      <c r="B136" s="84"/>
      <c r="C136" s="84"/>
      <c r="D136" s="84"/>
      <c r="E136" s="84"/>
      <c r="F136" s="84"/>
    </row>
    <row r="137" spans="1:6" x14ac:dyDescent="0.3">
      <c r="A137" s="84"/>
      <c r="B137" s="84"/>
      <c r="C137" s="84"/>
      <c r="D137" s="84"/>
      <c r="E137" s="84"/>
      <c r="F137" s="84"/>
    </row>
    <row r="138" spans="1:6" x14ac:dyDescent="0.3">
      <c r="A138" s="84"/>
      <c r="B138" s="84"/>
      <c r="C138" s="84"/>
      <c r="D138" s="84"/>
      <c r="E138" s="84"/>
      <c r="F138" s="84"/>
    </row>
    <row r="139" spans="1:6" x14ac:dyDescent="0.3">
      <c r="A139" s="84"/>
      <c r="B139" s="84"/>
      <c r="C139" s="84"/>
      <c r="D139" s="84"/>
      <c r="E139" s="84"/>
      <c r="F139" s="84"/>
    </row>
    <row r="140" spans="1:6" x14ac:dyDescent="0.3">
      <c r="A140" s="84"/>
      <c r="B140" s="84"/>
      <c r="C140" s="84"/>
      <c r="D140" s="84"/>
      <c r="E140" s="84"/>
      <c r="F140" s="84"/>
    </row>
    <row r="141" spans="1:6" x14ac:dyDescent="0.3">
      <c r="A141" s="84"/>
      <c r="B141" s="84"/>
      <c r="C141" s="84"/>
      <c r="D141" s="84"/>
      <c r="E141" s="84"/>
      <c r="F141" s="84"/>
    </row>
    <row r="142" spans="1:6" x14ac:dyDescent="0.3">
      <c r="A142" s="84"/>
      <c r="B142" s="84"/>
      <c r="C142" s="84"/>
      <c r="D142" s="84"/>
      <c r="E142" s="84"/>
      <c r="F142" s="84"/>
    </row>
    <row r="143" spans="1:6" x14ac:dyDescent="0.3">
      <c r="A143" s="84"/>
      <c r="B143" s="84"/>
      <c r="C143" s="84"/>
      <c r="D143" s="84"/>
      <c r="E143" s="84"/>
      <c r="F143" s="84"/>
    </row>
    <row r="144" spans="1:6" x14ac:dyDescent="0.3">
      <c r="A144" s="84"/>
      <c r="B144" s="84"/>
      <c r="C144" s="84"/>
      <c r="D144" s="84"/>
      <c r="E144" s="84"/>
      <c r="F144" s="84"/>
    </row>
    <row r="145" spans="1:6" x14ac:dyDescent="0.3">
      <c r="A145" s="84"/>
      <c r="B145" s="84"/>
      <c r="C145" s="84"/>
      <c r="D145" s="84"/>
      <c r="E145" s="84"/>
      <c r="F145" s="84"/>
    </row>
    <row r="146" spans="1:6" x14ac:dyDescent="0.3">
      <c r="A146" s="84"/>
      <c r="B146" s="84"/>
      <c r="C146" s="84"/>
      <c r="D146" s="84"/>
      <c r="E146" s="84"/>
      <c r="F146" s="84"/>
    </row>
    <row r="147" spans="1:6" x14ac:dyDescent="0.3">
      <c r="A147" s="84"/>
      <c r="B147" s="84"/>
      <c r="C147" s="84"/>
      <c r="D147" s="84"/>
      <c r="E147" s="84"/>
      <c r="F147" s="84"/>
    </row>
    <row r="148" spans="1:6" x14ac:dyDescent="0.3">
      <c r="A148" s="84"/>
      <c r="B148" s="84"/>
      <c r="C148" s="84"/>
      <c r="D148" s="84"/>
      <c r="E148" s="84"/>
      <c r="F148" s="84"/>
    </row>
    <row r="149" spans="1:6" x14ac:dyDescent="0.3">
      <c r="A149" s="84"/>
      <c r="B149" s="84"/>
      <c r="C149" s="84"/>
      <c r="D149" s="84"/>
      <c r="E149" s="84"/>
      <c r="F149" s="84"/>
    </row>
    <row r="150" spans="1:6" x14ac:dyDescent="0.3">
      <c r="A150" s="84"/>
      <c r="B150" s="84"/>
      <c r="C150" s="84"/>
      <c r="D150" s="84"/>
      <c r="E150" s="84"/>
      <c r="F150" s="84"/>
    </row>
    <row r="151" spans="1:6" x14ac:dyDescent="0.3">
      <c r="A151" s="84"/>
      <c r="B151" s="84"/>
      <c r="C151" s="84"/>
      <c r="D151" s="84"/>
      <c r="E151" s="84"/>
      <c r="F151" s="84"/>
    </row>
    <row r="152" spans="1:6" x14ac:dyDescent="0.3">
      <c r="A152" s="84"/>
      <c r="B152" s="84"/>
      <c r="C152" s="84"/>
      <c r="D152" s="84"/>
      <c r="E152" s="84"/>
      <c r="F152" s="84"/>
    </row>
    <row r="153" spans="1:6" x14ac:dyDescent="0.3">
      <c r="A153" s="84"/>
      <c r="B153" s="84"/>
      <c r="C153" s="84"/>
      <c r="D153" s="84"/>
      <c r="E153" s="84"/>
      <c r="F153" s="84"/>
    </row>
    <row r="154" spans="1:6" x14ac:dyDescent="0.3">
      <c r="A154" s="84"/>
      <c r="B154" s="84"/>
      <c r="C154" s="84"/>
      <c r="D154" s="84"/>
      <c r="E154" s="84"/>
      <c r="F154" s="84"/>
    </row>
    <row r="155" spans="1:6" x14ac:dyDescent="0.3">
      <c r="A155" s="84"/>
      <c r="B155" s="84"/>
      <c r="C155" s="84"/>
      <c r="D155" s="84"/>
      <c r="E155" s="84"/>
      <c r="F155" s="84"/>
    </row>
    <row r="156" spans="1:6" x14ac:dyDescent="0.3">
      <c r="A156" s="84"/>
      <c r="B156" s="84"/>
      <c r="C156" s="84"/>
      <c r="D156" s="84"/>
      <c r="E156" s="84"/>
      <c r="F156" s="84"/>
    </row>
    <row r="157" spans="1:6" x14ac:dyDescent="0.3">
      <c r="A157" s="84"/>
      <c r="B157" s="84"/>
      <c r="C157" s="84"/>
      <c r="D157" s="84"/>
      <c r="E157" s="84"/>
      <c r="F157" s="84"/>
    </row>
    <row r="158" spans="1:6" x14ac:dyDescent="0.3">
      <c r="A158" s="84"/>
      <c r="B158" s="84"/>
      <c r="C158" s="84"/>
      <c r="D158" s="84"/>
      <c r="E158" s="84"/>
      <c r="F158" s="84"/>
    </row>
    <row r="159" spans="1:6" x14ac:dyDescent="0.3">
      <c r="A159" s="84"/>
      <c r="B159" s="84"/>
      <c r="C159" s="84"/>
      <c r="D159" s="84"/>
      <c r="E159" s="84"/>
      <c r="F159" s="84"/>
    </row>
    <row r="160" spans="1:6" x14ac:dyDescent="0.3">
      <c r="A160" s="84"/>
      <c r="B160" s="84"/>
      <c r="C160" s="84"/>
      <c r="D160" s="84"/>
      <c r="E160" s="84"/>
      <c r="F160" s="84"/>
    </row>
    <row r="161" spans="1:6" x14ac:dyDescent="0.3">
      <c r="A161" s="84"/>
      <c r="B161" s="84"/>
      <c r="C161" s="84"/>
      <c r="D161" s="84"/>
      <c r="E161" s="84"/>
      <c r="F161" s="84"/>
    </row>
    <row r="162" spans="1:6" x14ac:dyDescent="0.3">
      <c r="A162" s="84"/>
      <c r="B162" s="84"/>
      <c r="C162" s="84"/>
      <c r="D162" s="84"/>
      <c r="E162" s="84"/>
      <c r="F162" s="84"/>
    </row>
    <row r="163" spans="1:6" x14ac:dyDescent="0.3">
      <c r="A163" s="84"/>
      <c r="B163" s="84"/>
      <c r="C163" s="84"/>
      <c r="D163" s="84"/>
      <c r="E163" s="84"/>
      <c r="F163" s="84"/>
    </row>
    <row r="164" spans="1:6" x14ac:dyDescent="0.3">
      <c r="A164" s="84"/>
      <c r="B164" s="84"/>
      <c r="C164" s="84"/>
      <c r="D164" s="84"/>
      <c r="E164" s="84"/>
      <c r="F164" s="84"/>
    </row>
    <row r="165" spans="1:6" x14ac:dyDescent="0.3">
      <c r="A165" s="84"/>
      <c r="B165" s="84"/>
      <c r="C165" s="84"/>
      <c r="D165" s="84"/>
      <c r="E165" s="84"/>
      <c r="F165" s="84"/>
    </row>
    <row r="166" spans="1:6" x14ac:dyDescent="0.3">
      <c r="A166" s="84"/>
      <c r="B166" s="84"/>
      <c r="C166" s="84"/>
      <c r="D166" s="84"/>
      <c r="E166" s="84"/>
      <c r="F166" s="84"/>
    </row>
    <row r="167" spans="1:6" x14ac:dyDescent="0.3">
      <c r="A167" s="84"/>
      <c r="B167" s="84"/>
      <c r="C167" s="84"/>
      <c r="D167" s="84"/>
      <c r="E167" s="84"/>
      <c r="F167" s="84"/>
    </row>
    <row r="168" spans="1:6" x14ac:dyDescent="0.3">
      <c r="A168" s="84"/>
      <c r="B168" s="84"/>
      <c r="C168" s="84"/>
      <c r="D168" s="84"/>
      <c r="E168" s="84"/>
      <c r="F168" s="84"/>
    </row>
    <row r="169" spans="1:6" x14ac:dyDescent="0.3">
      <c r="A169" s="84"/>
      <c r="B169" s="84"/>
      <c r="C169" s="84"/>
      <c r="D169" s="84"/>
      <c r="E169" s="84"/>
      <c r="F169" s="84"/>
    </row>
    <row r="170" spans="1:6" x14ac:dyDescent="0.3">
      <c r="A170" s="84"/>
      <c r="B170" s="84"/>
      <c r="C170" s="84"/>
      <c r="D170" s="84"/>
      <c r="E170" s="84"/>
      <c r="F170" s="84"/>
    </row>
    <row r="171" spans="1:6" x14ac:dyDescent="0.3">
      <c r="A171" s="84"/>
      <c r="B171" s="84"/>
      <c r="C171" s="84"/>
      <c r="D171" s="84"/>
      <c r="E171" s="84"/>
      <c r="F171" s="84"/>
    </row>
    <row r="172" spans="1:6" x14ac:dyDescent="0.3">
      <c r="A172" s="84"/>
      <c r="B172" s="84"/>
      <c r="C172" s="84"/>
      <c r="D172" s="84"/>
      <c r="E172" s="84"/>
      <c r="F172" s="84"/>
    </row>
    <row r="173" spans="1:6" x14ac:dyDescent="0.3">
      <c r="A173" s="84"/>
      <c r="B173" s="84"/>
      <c r="C173" s="84"/>
      <c r="D173" s="84"/>
      <c r="E173" s="84"/>
      <c r="F173" s="84"/>
    </row>
    <row r="174" spans="1:6" x14ac:dyDescent="0.3">
      <c r="A174" s="84"/>
      <c r="B174" s="84"/>
      <c r="C174" s="84"/>
      <c r="D174" s="84"/>
      <c r="E174" s="84"/>
      <c r="F174" s="84"/>
    </row>
    <row r="175" spans="1:6" x14ac:dyDescent="0.3">
      <c r="A175" s="84"/>
      <c r="B175" s="84"/>
      <c r="C175" s="84"/>
      <c r="D175" s="84"/>
      <c r="E175" s="84"/>
      <c r="F175" s="84"/>
    </row>
    <row r="176" spans="1:6" x14ac:dyDescent="0.3">
      <c r="A176" s="84"/>
      <c r="B176" s="84"/>
      <c r="C176" s="84"/>
      <c r="D176" s="84"/>
      <c r="E176" s="84"/>
      <c r="F176" s="84"/>
    </row>
    <row r="177" spans="1:6" x14ac:dyDescent="0.3">
      <c r="A177" s="84"/>
      <c r="B177" s="84"/>
      <c r="C177" s="84"/>
      <c r="D177" s="84"/>
      <c r="E177" s="84"/>
      <c r="F177" s="84"/>
    </row>
    <row r="178" spans="1:6" x14ac:dyDescent="0.3">
      <c r="A178" s="84"/>
      <c r="B178" s="84"/>
      <c r="C178" s="84"/>
      <c r="D178" s="84"/>
      <c r="E178" s="84"/>
      <c r="F178" s="84"/>
    </row>
    <row r="179" spans="1:6" x14ac:dyDescent="0.3">
      <c r="A179" s="84"/>
      <c r="B179" s="84"/>
      <c r="C179" s="84"/>
      <c r="D179" s="84"/>
      <c r="E179" s="84"/>
      <c r="F179" s="84"/>
    </row>
    <row r="180" spans="1:6" x14ac:dyDescent="0.3">
      <c r="A180" s="84"/>
      <c r="B180" s="84"/>
      <c r="C180" s="84"/>
      <c r="D180" s="84"/>
      <c r="E180" s="84"/>
      <c r="F180" s="84"/>
    </row>
    <row r="181" spans="1:6" x14ac:dyDescent="0.3">
      <c r="A181" s="84"/>
      <c r="B181" s="84"/>
      <c r="C181" s="84"/>
      <c r="D181" s="84"/>
      <c r="E181" s="84"/>
      <c r="F181" s="84"/>
    </row>
    <row r="182" spans="1:6" x14ac:dyDescent="0.3">
      <c r="A182" s="84"/>
      <c r="B182" s="84"/>
      <c r="C182" s="84"/>
      <c r="D182" s="84"/>
      <c r="E182" s="84"/>
      <c r="F182" s="84"/>
    </row>
    <row r="183" spans="1:6" x14ac:dyDescent="0.3">
      <c r="A183" s="84"/>
      <c r="B183" s="84"/>
      <c r="C183" s="84"/>
      <c r="D183" s="84"/>
      <c r="E183" s="84"/>
      <c r="F183" s="84"/>
    </row>
    <row r="184" spans="1:6" x14ac:dyDescent="0.3">
      <c r="A184" s="84"/>
      <c r="B184" s="84"/>
      <c r="C184" s="84"/>
      <c r="D184" s="84"/>
      <c r="E184" s="84"/>
      <c r="F184" s="84"/>
    </row>
    <row r="185" spans="1:6" x14ac:dyDescent="0.3">
      <c r="A185" s="84"/>
      <c r="B185" s="84"/>
      <c r="C185" s="84"/>
      <c r="D185" s="84"/>
      <c r="E185" s="84"/>
      <c r="F185" s="84"/>
    </row>
    <row r="186" spans="1:6" x14ac:dyDescent="0.3">
      <c r="A186" s="84"/>
      <c r="B186" s="84"/>
      <c r="C186" s="84"/>
      <c r="D186" s="84"/>
      <c r="E186" s="84"/>
      <c r="F186" s="84"/>
    </row>
    <row r="187" spans="1:6" x14ac:dyDescent="0.3">
      <c r="A187" s="84"/>
      <c r="B187" s="84"/>
      <c r="C187" s="84"/>
      <c r="D187" s="84"/>
      <c r="E187" s="84"/>
      <c r="F187" s="84"/>
    </row>
    <row r="188" spans="1:6" x14ac:dyDescent="0.3">
      <c r="A188" s="84"/>
      <c r="B188" s="84"/>
      <c r="C188" s="84"/>
      <c r="D188" s="84"/>
      <c r="E188" s="84"/>
      <c r="F188" s="84"/>
    </row>
    <row r="189" spans="1:6" x14ac:dyDescent="0.3">
      <c r="A189" s="84"/>
      <c r="B189" s="84"/>
      <c r="C189" s="84"/>
      <c r="D189" s="84"/>
      <c r="E189" s="84"/>
      <c r="F189" s="84"/>
    </row>
    <row r="190" spans="1:6" x14ac:dyDescent="0.3">
      <c r="A190" s="84"/>
      <c r="B190" s="84"/>
      <c r="C190" s="84"/>
      <c r="D190" s="84"/>
      <c r="E190" s="84"/>
      <c r="F190" s="84"/>
    </row>
    <row r="191" spans="1:6" x14ac:dyDescent="0.3">
      <c r="A191" s="84"/>
      <c r="B191" s="84"/>
      <c r="C191" s="84"/>
      <c r="D191" s="84"/>
      <c r="E191" s="84"/>
      <c r="F191" s="84"/>
    </row>
    <row r="192" spans="1:6" x14ac:dyDescent="0.3">
      <c r="A192" s="84"/>
      <c r="B192" s="84"/>
      <c r="C192" s="84"/>
      <c r="D192" s="84"/>
      <c r="E192" s="84"/>
      <c r="F192" s="84"/>
    </row>
    <row r="193" spans="1:6" x14ac:dyDescent="0.3">
      <c r="A193" s="84"/>
      <c r="B193" s="84"/>
      <c r="C193" s="84"/>
      <c r="D193" s="84"/>
      <c r="E193" s="84"/>
      <c r="F193" s="84"/>
    </row>
    <row r="194" spans="1:6" x14ac:dyDescent="0.3">
      <c r="A194" s="84"/>
      <c r="B194" s="84"/>
      <c r="C194" s="84"/>
      <c r="D194" s="84"/>
      <c r="E194" s="84"/>
      <c r="F194" s="84"/>
    </row>
    <row r="195" spans="1:6" x14ac:dyDescent="0.3">
      <c r="A195" s="84"/>
      <c r="B195" s="84"/>
      <c r="C195" s="84"/>
      <c r="D195" s="84"/>
      <c r="E195" s="84"/>
      <c r="F195" s="84"/>
    </row>
    <row r="196" spans="1:6" x14ac:dyDescent="0.3">
      <c r="A196" s="84"/>
      <c r="B196" s="84"/>
      <c r="C196" s="84"/>
      <c r="D196" s="84"/>
      <c r="E196" s="84"/>
      <c r="F196" s="84"/>
    </row>
    <row r="197" spans="1:6" x14ac:dyDescent="0.3">
      <c r="A197" s="84"/>
      <c r="B197" s="84"/>
      <c r="C197" s="84"/>
      <c r="D197" s="84"/>
      <c r="E197" s="84"/>
      <c r="F197" s="84"/>
    </row>
    <row r="198" spans="1:6" x14ac:dyDescent="0.3">
      <c r="A198" s="84"/>
      <c r="B198" s="84"/>
      <c r="C198" s="84"/>
      <c r="D198" s="84"/>
      <c r="E198" s="84"/>
      <c r="F198" s="84"/>
    </row>
    <row r="199" spans="1:6" x14ac:dyDescent="0.3">
      <c r="A199" s="84"/>
      <c r="B199" s="84"/>
      <c r="C199" s="84"/>
      <c r="D199" s="84"/>
      <c r="E199" s="84"/>
      <c r="F199" s="84"/>
    </row>
    <row r="200" spans="1:6" x14ac:dyDescent="0.3">
      <c r="A200" s="84"/>
      <c r="B200" s="84"/>
      <c r="C200" s="84"/>
      <c r="D200" s="84"/>
      <c r="E200" s="84"/>
      <c r="F200" s="84"/>
    </row>
    <row r="201" spans="1:6" x14ac:dyDescent="0.3">
      <c r="A201" s="84"/>
      <c r="B201" s="84"/>
      <c r="C201" s="84"/>
      <c r="D201" s="84"/>
      <c r="E201" s="84"/>
      <c r="F201" s="84"/>
    </row>
    <row r="202" spans="1:6" x14ac:dyDescent="0.3">
      <c r="A202" s="84"/>
      <c r="B202" s="84"/>
      <c r="C202" s="84"/>
      <c r="D202" s="84"/>
      <c r="E202" s="84"/>
      <c r="F202" s="84"/>
    </row>
    <row r="203" spans="1:6" x14ac:dyDescent="0.3">
      <c r="A203" s="84"/>
      <c r="B203" s="84"/>
      <c r="C203" s="84"/>
      <c r="D203" s="84"/>
      <c r="E203" s="84"/>
      <c r="F203" s="84"/>
    </row>
    <row r="204" spans="1:6" x14ac:dyDescent="0.3">
      <c r="A204" s="84"/>
      <c r="B204" s="84"/>
      <c r="C204" s="84"/>
      <c r="D204" s="84"/>
      <c r="E204" s="84"/>
      <c r="F204" s="84"/>
    </row>
    <row r="205" spans="1:6" x14ac:dyDescent="0.3">
      <c r="A205" s="84"/>
      <c r="B205" s="84"/>
      <c r="C205" s="84"/>
      <c r="D205" s="84"/>
      <c r="E205" s="84"/>
      <c r="F205" s="84"/>
    </row>
    <row r="206" spans="1:6" x14ac:dyDescent="0.3">
      <c r="A206" s="84"/>
      <c r="B206" s="84"/>
      <c r="C206" s="84"/>
      <c r="D206" s="84"/>
      <c r="E206" s="84"/>
      <c r="F206" s="84"/>
    </row>
    <row r="207" spans="1:6" x14ac:dyDescent="0.3">
      <c r="A207" s="84"/>
      <c r="B207" s="84"/>
      <c r="C207" s="84"/>
      <c r="D207" s="84"/>
      <c r="E207" s="84"/>
      <c r="F207" s="84"/>
    </row>
    <row r="208" spans="1:6" x14ac:dyDescent="0.3">
      <c r="A208" s="84"/>
      <c r="B208" s="84"/>
      <c r="C208" s="84"/>
      <c r="D208" s="84"/>
      <c r="E208" s="84"/>
      <c r="F208" s="84"/>
    </row>
    <row r="209" spans="1:6" x14ac:dyDescent="0.3">
      <c r="A209" s="84"/>
      <c r="B209" s="84"/>
      <c r="C209" s="84"/>
      <c r="D209" s="84"/>
      <c r="E209" s="84"/>
      <c r="F209" s="84"/>
    </row>
    <row r="210" spans="1:6" x14ac:dyDescent="0.3">
      <c r="A210" s="84"/>
      <c r="B210" s="84"/>
      <c r="C210" s="84"/>
      <c r="D210" s="84"/>
      <c r="E210" s="84"/>
      <c r="F210" s="84"/>
    </row>
    <row r="211" spans="1:6" x14ac:dyDescent="0.3">
      <c r="A211" s="84"/>
      <c r="B211" s="84"/>
      <c r="C211" s="84"/>
      <c r="D211" s="84"/>
      <c r="E211" s="84"/>
      <c r="F211" s="84"/>
    </row>
    <row r="212" spans="1:6" x14ac:dyDescent="0.3">
      <c r="A212" s="84"/>
      <c r="B212" s="84"/>
      <c r="C212" s="84"/>
      <c r="D212" s="84"/>
      <c r="E212" s="84"/>
      <c r="F212" s="84"/>
    </row>
    <row r="213" spans="1:6" x14ac:dyDescent="0.3">
      <c r="A213" s="84"/>
      <c r="B213" s="84"/>
      <c r="C213" s="84"/>
      <c r="D213" s="84"/>
      <c r="E213" s="84"/>
      <c r="F213" s="84"/>
    </row>
    <row r="214" spans="1:6" x14ac:dyDescent="0.3">
      <c r="A214" s="84"/>
      <c r="B214" s="84"/>
      <c r="C214" s="84"/>
      <c r="D214" s="84"/>
      <c r="E214" s="84"/>
      <c r="F214" s="84"/>
    </row>
    <row r="215" spans="1:6" x14ac:dyDescent="0.3">
      <c r="A215" s="84"/>
      <c r="B215" s="84"/>
      <c r="C215" s="84"/>
      <c r="D215" s="84"/>
      <c r="E215" s="84"/>
      <c r="F215" s="84"/>
    </row>
    <row r="216" spans="1:6" x14ac:dyDescent="0.3">
      <c r="A216" s="84"/>
      <c r="B216" s="84"/>
      <c r="C216" s="84"/>
      <c r="D216" s="84"/>
      <c r="E216" s="84"/>
      <c r="F216" s="84"/>
    </row>
    <row r="217" spans="1:6" x14ac:dyDescent="0.3">
      <c r="A217" s="84"/>
      <c r="B217" s="84"/>
      <c r="C217" s="84"/>
      <c r="D217" s="84"/>
      <c r="E217" s="84"/>
      <c r="F217" s="84"/>
    </row>
    <row r="218" spans="1:6" x14ac:dyDescent="0.3">
      <c r="A218" s="84"/>
      <c r="B218" s="84"/>
      <c r="C218" s="84"/>
      <c r="D218" s="84"/>
      <c r="E218" s="84"/>
      <c r="F218" s="84"/>
    </row>
    <row r="219" spans="1:6" x14ac:dyDescent="0.3">
      <c r="A219" s="84"/>
      <c r="B219" s="84"/>
      <c r="C219" s="84"/>
      <c r="D219" s="84"/>
      <c r="E219" s="84"/>
      <c r="F219" s="84"/>
    </row>
    <row r="220" spans="1:6" x14ac:dyDescent="0.3">
      <c r="A220" s="84"/>
      <c r="B220" s="84"/>
      <c r="C220" s="84"/>
      <c r="D220" s="84"/>
      <c r="E220" s="84"/>
      <c r="F220" s="84"/>
    </row>
    <row r="221" spans="1:6" x14ac:dyDescent="0.3">
      <c r="A221" s="84"/>
      <c r="B221" s="84"/>
      <c r="C221" s="84"/>
      <c r="D221" s="84"/>
      <c r="E221" s="84"/>
      <c r="F221" s="84"/>
    </row>
    <row r="222" spans="1:6" x14ac:dyDescent="0.3">
      <c r="A222" s="84"/>
      <c r="B222" s="84"/>
      <c r="C222" s="84"/>
      <c r="D222" s="84"/>
      <c r="E222" s="84"/>
      <c r="F222" s="84"/>
    </row>
    <row r="223" spans="1:6" x14ac:dyDescent="0.3">
      <c r="A223" s="84"/>
      <c r="B223" s="84"/>
      <c r="C223" s="84"/>
      <c r="D223" s="84"/>
      <c r="E223" s="84"/>
      <c r="F223" s="84"/>
    </row>
    <row r="224" spans="1:6" x14ac:dyDescent="0.3">
      <c r="A224" s="84"/>
      <c r="B224" s="84"/>
      <c r="C224" s="84"/>
      <c r="D224" s="84"/>
      <c r="E224" s="84"/>
      <c r="F224" s="84"/>
    </row>
    <row r="225" spans="1:6" x14ac:dyDescent="0.3">
      <c r="A225" s="84"/>
      <c r="B225" s="84"/>
      <c r="C225" s="84"/>
      <c r="D225" s="84"/>
      <c r="E225" s="84"/>
      <c r="F225" s="84"/>
    </row>
    <row r="226" spans="1:6" x14ac:dyDescent="0.3">
      <c r="A226" s="84"/>
      <c r="B226" s="84"/>
      <c r="C226" s="84"/>
      <c r="D226" s="84"/>
      <c r="E226" s="84"/>
      <c r="F226" s="84"/>
    </row>
    <row r="227" spans="1:6" x14ac:dyDescent="0.3">
      <c r="A227" s="84"/>
      <c r="B227" s="84"/>
      <c r="C227" s="84"/>
      <c r="D227" s="84"/>
      <c r="E227" s="84"/>
      <c r="F227" s="84"/>
    </row>
    <row r="228" spans="1:6" x14ac:dyDescent="0.3">
      <c r="A228" s="84"/>
      <c r="B228" s="84"/>
      <c r="C228" s="84"/>
      <c r="D228" s="84"/>
      <c r="E228" s="84"/>
      <c r="F228" s="84"/>
    </row>
    <row r="229" spans="1:6" x14ac:dyDescent="0.3">
      <c r="A229" s="84"/>
      <c r="B229" s="84"/>
      <c r="C229" s="84"/>
      <c r="D229" s="84"/>
      <c r="E229" s="84"/>
      <c r="F229" s="84"/>
    </row>
    <row r="230" spans="1:6" x14ac:dyDescent="0.3">
      <c r="A230" s="84"/>
      <c r="B230" s="84"/>
      <c r="C230" s="84"/>
      <c r="D230" s="84"/>
      <c r="E230" s="84"/>
      <c r="F230" s="84"/>
    </row>
    <row r="231" spans="1:6" x14ac:dyDescent="0.3">
      <c r="A231" s="84"/>
      <c r="B231" s="84"/>
      <c r="C231" s="84"/>
      <c r="D231" s="84"/>
      <c r="E231" s="84"/>
      <c r="F231" s="84"/>
    </row>
    <row r="232" spans="1:6" x14ac:dyDescent="0.3">
      <c r="A232" s="84"/>
      <c r="B232" s="84"/>
      <c r="C232" s="84"/>
      <c r="D232" s="84"/>
      <c r="E232" s="84"/>
      <c r="F232" s="84"/>
    </row>
    <row r="233" spans="1:6" x14ac:dyDescent="0.3">
      <c r="A233" s="84"/>
      <c r="B233" s="84"/>
      <c r="C233" s="84"/>
      <c r="D233" s="84"/>
      <c r="E233" s="84"/>
      <c r="F233" s="84"/>
    </row>
    <row r="234" spans="1:6" x14ac:dyDescent="0.3">
      <c r="A234" s="84"/>
      <c r="B234" s="84"/>
      <c r="C234" s="84"/>
      <c r="D234" s="84"/>
      <c r="E234" s="84"/>
      <c r="F234" s="84"/>
    </row>
    <row r="235" spans="1:6" x14ac:dyDescent="0.3">
      <c r="A235" s="84"/>
      <c r="B235" s="84"/>
      <c r="C235" s="84"/>
      <c r="D235" s="84"/>
      <c r="E235" s="84"/>
      <c r="F235" s="84"/>
    </row>
    <row r="236" spans="1:6" x14ac:dyDescent="0.3">
      <c r="A236" s="84"/>
      <c r="B236" s="84"/>
      <c r="C236" s="84"/>
      <c r="D236" s="84"/>
      <c r="E236" s="84"/>
      <c r="F236" s="84"/>
    </row>
    <row r="237" spans="1:6" x14ac:dyDescent="0.3">
      <c r="A237" s="84"/>
      <c r="B237" s="84"/>
      <c r="C237" s="84"/>
      <c r="D237" s="84"/>
      <c r="E237" s="84"/>
      <c r="F237" s="84"/>
    </row>
    <row r="238" spans="1:6" x14ac:dyDescent="0.3">
      <c r="A238" s="84"/>
      <c r="B238" s="84"/>
      <c r="C238" s="84"/>
      <c r="D238" s="84"/>
      <c r="E238" s="84"/>
      <c r="F238" s="84"/>
    </row>
    <row r="239" spans="1:6" x14ac:dyDescent="0.3">
      <c r="A239" s="84"/>
      <c r="B239" s="84"/>
      <c r="C239" s="84"/>
      <c r="D239" s="84"/>
      <c r="E239" s="84"/>
      <c r="F239" s="84"/>
    </row>
    <row r="240" spans="1:6" x14ac:dyDescent="0.3">
      <c r="A240" s="84"/>
      <c r="B240" s="84"/>
      <c r="C240" s="84"/>
      <c r="D240" s="84"/>
      <c r="E240" s="84"/>
      <c r="F240" s="84"/>
    </row>
    <row r="241" spans="1:6" x14ac:dyDescent="0.3">
      <c r="A241" s="84"/>
      <c r="B241" s="84"/>
      <c r="C241" s="84"/>
      <c r="D241" s="84"/>
      <c r="E241" s="84"/>
      <c r="F241" s="84"/>
    </row>
    <row r="242" spans="1:6" x14ac:dyDescent="0.3">
      <c r="A242" s="84"/>
      <c r="B242" s="84"/>
      <c r="C242" s="84"/>
      <c r="D242" s="84"/>
      <c r="E242" s="84"/>
      <c r="F242" s="84"/>
    </row>
    <row r="243" spans="1:6" x14ac:dyDescent="0.3">
      <c r="A243" s="84"/>
      <c r="B243" s="84"/>
      <c r="C243" s="84"/>
      <c r="D243" s="84"/>
      <c r="E243" s="84"/>
      <c r="F243" s="84"/>
    </row>
    <row r="244" spans="1:6" x14ac:dyDescent="0.3">
      <c r="A244" s="84"/>
      <c r="B244" s="84"/>
      <c r="C244" s="84"/>
      <c r="D244" s="84"/>
      <c r="E244" s="84"/>
      <c r="F244" s="84"/>
    </row>
    <row r="245" spans="1:6" x14ac:dyDescent="0.3">
      <c r="A245" s="84"/>
      <c r="B245" s="84"/>
      <c r="C245" s="84"/>
      <c r="D245" s="84"/>
      <c r="E245" s="84"/>
      <c r="F245" s="84"/>
    </row>
    <row r="246" spans="1:6" x14ac:dyDescent="0.3">
      <c r="A246" s="84"/>
      <c r="B246" s="84"/>
      <c r="C246" s="84"/>
      <c r="D246" s="84"/>
      <c r="E246" s="84"/>
      <c r="F246" s="84"/>
    </row>
    <row r="247" spans="1:6" x14ac:dyDescent="0.3">
      <c r="A247" s="84"/>
      <c r="B247" s="84"/>
      <c r="C247" s="84"/>
      <c r="D247" s="84"/>
      <c r="E247" s="84"/>
      <c r="F247" s="84"/>
    </row>
    <row r="248" spans="1:6" x14ac:dyDescent="0.3">
      <c r="A248" s="84"/>
      <c r="B248" s="84"/>
      <c r="C248" s="84"/>
      <c r="D248" s="84"/>
      <c r="E248" s="84"/>
      <c r="F248" s="84"/>
    </row>
    <row r="249" spans="1:6" x14ac:dyDescent="0.3">
      <c r="A249" s="84"/>
      <c r="B249" s="84"/>
      <c r="C249" s="84"/>
      <c r="D249" s="84"/>
      <c r="E249" s="84"/>
      <c r="F249" s="84"/>
    </row>
    <row r="250" spans="1:6" x14ac:dyDescent="0.3">
      <c r="A250" s="84"/>
      <c r="B250" s="84"/>
      <c r="C250" s="84"/>
      <c r="D250" s="84"/>
      <c r="E250" s="84"/>
      <c r="F250" s="84"/>
    </row>
    <row r="251" spans="1:6" x14ac:dyDescent="0.3">
      <c r="A251" s="84"/>
      <c r="B251" s="84"/>
      <c r="C251" s="84"/>
      <c r="D251" s="84"/>
      <c r="E251" s="84"/>
      <c r="F251" s="84"/>
    </row>
    <row r="252" spans="1:6" x14ac:dyDescent="0.3">
      <c r="A252" s="84"/>
      <c r="B252" s="84"/>
      <c r="C252" s="84"/>
      <c r="D252" s="84"/>
      <c r="E252" s="84"/>
      <c r="F252" s="84"/>
    </row>
    <row r="253" spans="1:6" x14ac:dyDescent="0.3">
      <c r="A253" s="84"/>
      <c r="B253" s="84"/>
      <c r="C253" s="84"/>
      <c r="D253" s="84"/>
      <c r="E253" s="84"/>
      <c r="F253" s="84"/>
    </row>
    <row r="254" spans="1:6" x14ac:dyDescent="0.3">
      <c r="A254" s="84"/>
      <c r="B254" s="84"/>
      <c r="C254" s="84"/>
      <c r="D254" s="84"/>
      <c r="E254" s="84"/>
      <c r="F254" s="84"/>
    </row>
    <row r="255" spans="1:6" x14ac:dyDescent="0.3">
      <c r="A255" s="84"/>
      <c r="B255" s="84"/>
      <c r="C255" s="84"/>
      <c r="D255" s="84"/>
      <c r="E255" s="84"/>
      <c r="F255" s="84"/>
    </row>
    <row r="256" spans="1:6" x14ac:dyDescent="0.3">
      <c r="A256" s="84"/>
      <c r="B256" s="84"/>
      <c r="C256" s="84"/>
      <c r="D256" s="84"/>
      <c r="E256" s="84"/>
      <c r="F256" s="84"/>
    </row>
    <row r="257" spans="1:6" x14ac:dyDescent="0.3">
      <c r="A257" s="84"/>
      <c r="B257" s="84"/>
      <c r="C257" s="84"/>
      <c r="D257" s="84"/>
      <c r="E257" s="84"/>
      <c r="F257" s="84"/>
    </row>
    <row r="258" spans="1:6" x14ac:dyDescent="0.3">
      <c r="A258" s="84"/>
      <c r="B258" s="84"/>
      <c r="C258" s="84"/>
      <c r="D258" s="84"/>
      <c r="E258" s="84"/>
      <c r="F258" s="84"/>
    </row>
    <row r="259" spans="1:6" x14ac:dyDescent="0.3">
      <c r="A259" s="84"/>
      <c r="B259" s="84"/>
      <c r="C259" s="84"/>
      <c r="D259" s="84"/>
      <c r="E259" s="84"/>
      <c r="F259" s="84"/>
    </row>
    <row r="260" spans="1:6" x14ac:dyDescent="0.3">
      <c r="A260" s="84"/>
      <c r="B260" s="84"/>
      <c r="C260" s="84"/>
      <c r="D260" s="84"/>
      <c r="E260" s="84"/>
      <c r="F260" s="84"/>
    </row>
    <row r="261" spans="1:6" x14ac:dyDescent="0.3">
      <c r="A261" s="84"/>
      <c r="B261" s="84"/>
      <c r="C261" s="84"/>
      <c r="D261" s="84"/>
      <c r="E261" s="84"/>
      <c r="F261" s="84"/>
    </row>
    <row r="262" spans="1:6" x14ac:dyDescent="0.3">
      <c r="A262" s="84"/>
      <c r="B262" s="84"/>
      <c r="C262" s="84"/>
      <c r="D262" s="84"/>
      <c r="E262" s="84"/>
      <c r="F262" s="84"/>
    </row>
    <row r="263" spans="1:6" x14ac:dyDescent="0.3">
      <c r="A263" s="84"/>
      <c r="B263" s="84"/>
      <c r="C263" s="84"/>
      <c r="D263" s="84"/>
      <c r="E263" s="84"/>
      <c r="F263" s="84"/>
    </row>
  </sheetData>
  <sortState ref="A6:F262">
    <sortCondition descending="1" ref="F6:F262"/>
  </sortState>
  <mergeCells count="2">
    <mergeCell ref="A4:A5"/>
    <mergeCell ref="B4:F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C458"/>
  <sheetViews>
    <sheetView workbookViewId="0">
      <selection activeCell="C7" sqref="C7"/>
    </sheetView>
  </sheetViews>
  <sheetFormatPr defaultColWidth="8.88671875" defaultRowHeight="14.4" x14ac:dyDescent="0.3"/>
  <cols>
    <col min="1" max="1" width="30.5546875" style="50" customWidth="1"/>
    <col min="2" max="2" width="14.33203125" style="50" bestFit="1" customWidth="1"/>
    <col min="3" max="3" width="13.6640625" style="50" bestFit="1" customWidth="1"/>
    <col min="4" max="4" width="12.5546875" style="50" bestFit="1" customWidth="1"/>
    <col min="5" max="5" width="9" style="50" bestFit="1" customWidth="1"/>
    <col min="6" max="7" width="12.5546875" style="50" bestFit="1" customWidth="1"/>
    <col min="8" max="8" width="15.109375" style="50" bestFit="1" customWidth="1"/>
    <col min="9" max="9" width="8.33203125" style="50" customWidth="1"/>
    <col min="10" max="10" width="12" style="50" bestFit="1" customWidth="1"/>
    <col min="11" max="11" width="16.5546875" style="50" bestFit="1" customWidth="1"/>
    <col min="12" max="12" width="12" style="50" bestFit="1" customWidth="1"/>
    <col min="13" max="13" width="14.33203125" style="50" bestFit="1" customWidth="1"/>
    <col min="14" max="14" width="15.21875" style="50" bestFit="1" customWidth="1"/>
    <col min="15" max="15" width="13.5546875" style="50" bestFit="1" customWidth="1"/>
    <col min="16" max="16" width="12.44140625" style="50" customWidth="1"/>
    <col min="17" max="17" width="12.5546875" style="50" bestFit="1" customWidth="1"/>
    <col min="18" max="18" width="15" style="50" bestFit="1" customWidth="1"/>
    <col min="19" max="19" width="13.5546875" style="50" bestFit="1" customWidth="1"/>
    <col min="20" max="20" width="8.88671875" style="50"/>
    <col min="21" max="21" width="12.5546875" style="50" bestFit="1" customWidth="1"/>
    <col min="22" max="22" width="8.88671875" style="50"/>
    <col min="23" max="23" width="13.5546875" style="50" bestFit="1" customWidth="1"/>
    <col min="24" max="24" width="8.88671875" style="50"/>
    <col min="25" max="25" width="15.21875" style="50" bestFit="1" customWidth="1"/>
    <col min="26" max="26" width="8.88671875" style="50"/>
    <col min="27" max="27" width="13.5546875" style="50" bestFit="1" customWidth="1"/>
    <col min="28" max="28" width="8.88671875" style="50"/>
    <col min="29" max="29" width="15.21875" style="50" bestFit="1" customWidth="1"/>
    <col min="30" max="16384" width="8.88671875" style="50"/>
  </cols>
  <sheetData>
    <row r="2" spans="1:25" x14ac:dyDescent="0.3">
      <c r="A2" s="57" t="s">
        <v>48</v>
      </c>
      <c r="F2" s="51"/>
      <c r="K2" s="57" t="s">
        <v>49</v>
      </c>
    </row>
    <row r="4" spans="1:25" x14ac:dyDescent="0.3">
      <c r="A4" s="144" t="s">
        <v>39</v>
      </c>
      <c r="B4" s="135">
        <v>44367</v>
      </c>
      <c r="C4" s="135"/>
      <c r="D4" s="135">
        <v>44336</v>
      </c>
      <c r="E4" s="135"/>
      <c r="F4" s="135">
        <v>44001</v>
      </c>
      <c r="G4" s="135"/>
      <c r="H4" s="134" t="s">
        <v>23</v>
      </c>
      <c r="I4" s="134" t="s">
        <v>24</v>
      </c>
      <c r="K4" s="142" t="s">
        <v>39</v>
      </c>
      <c r="L4" s="135">
        <v>44367</v>
      </c>
      <c r="M4" s="135"/>
      <c r="N4" s="135">
        <v>44336</v>
      </c>
      <c r="O4" s="135"/>
      <c r="P4" s="135">
        <v>44001</v>
      </c>
      <c r="Q4" s="135"/>
      <c r="R4" s="134" t="s">
        <v>23</v>
      </c>
      <c r="S4" s="134" t="s">
        <v>24</v>
      </c>
      <c r="V4" s="39"/>
      <c r="W4" s="39"/>
      <c r="X4" s="39"/>
      <c r="Y4" s="39"/>
    </row>
    <row r="5" spans="1:25" x14ac:dyDescent="0.3">
      <c r="A5" s="144"/>
      <c r="B5" s="13" t="s">
        <v>21</v>
      </c>
      <c r="C5" s="13" t="s">
        <v>22</v>
      </c>
      <c r="D5" s="13" t="s">
        <v>21</v>
      </c>
      <c r="E5" s="13" t="s">
        <v>22</v>
      </c>
      <c r="F5" s="13" t="s">
        <v>21</v>
      </c>
      <c r="G5" s="13" t="s">
        <v>22</v>
      </c>
      <c r="H5" s="134"/>
      <c r="I5" s="134"/>
      <c r="K5" s="143"/>
      <c r="L5" s="13" t="s">
        <v>21</v>
      </c>
      <c r="M5" s="13" t="s">
        <v>22</v>
      </c>
      <c r="N5" s="13" t="s">
        <v>21</v>
      </c>
      <c r="O5" s="13" t="s">
        <v>22</v>
      </c>
      <c r="P5" s="13" t="s">
        <v>21</v>
      </c>
      <c r="Q5" s="13" t="s">
        <v>22</v>
      </c>
      <c r="R5" s="134"/>
      <c r="S5" s="134"/>
      <c r="V5" s="39"/>
      <c r="W5" s="39"/>
      <c r="X5" s="39"/>
      <c r="Y5" s="39"/>
    </row>
    <row r="6" spans="1:25" x14ac:dyDescent="0.3">
      <c r="A6" s="25" t="s">
        <v>37</v>
      </c>
      <c r="B6" s="41">
        <v>3431.69325544</v>
      </c>
      <c r="C6" s="44">
        <f t="shared" ref="C6:C11" si="0">(B6/$B$13)</f>
        <v>0.39954514558621496</v>
      </c>
      <c r="D6" s="41">
        <v>1519.8301353499999</v>
      </c>
      <c r="E6" s="44">
        <f t="shared" ref="E6:E11" si="1">(D6/$D$13)</f>
        <v>0.27917526365723733</v>
      </c>
      <c r="F6" s="41">
        <v>2178.95943803</v>
      </c>
      <c r="G6" s="44">
        <f t="shared" ref="G6:G11" si="2">(F6/$F$13)</f>
        <v>0.28806973004098363</v>
      </c>
      <c r="H6" s="44">
        <f t="shared" ref="H6:H13" si="3">(B6/D6)-1</f>
        <v>1.2579452635012527</v>
      </c>
      <c r="I6" s="44">
        <f t="shared" ref="I6:I13" si="4">(B6/F6)-1</f>
        <v>0.57492296347774063</v>
      </c>
      <c r="K6" s="89" t="s">
        <v>36</v>
      </c>
      <c r="L6" s="92">
        <v>3521.1504124399999</v>
      </c>
      <c r="M6" s="47">
        <f>(L6/$L$13)</f>
        <v>0.36621429146541862</v>
      </c>
      <c r="N6" s="93">
        <v>3800.2182968699999</v>
      </c>
      <c r="O6" s="47">
        <f>(N6/$N$13)</f>
        <v>0.44045181929415855</v>
      </c>
      <c r="P6" s="94">
        <v>3412.2540063400002</v>
      </c>
      <c r="Q6" s="47">
        <f>(P6/$P$13)</f>
        <v>0.47221893251314701</v>
      </c>
      <c r="R6" s="44">
        <f t="shared" ref="R6:R13" si="5">(L6/N6)-1</f>
        <v>-7.3434698385577146E-2</v>
      </c>
      <c r="S6" s="44">
        <f t="shared" ref="S6:S13" si="6">(L6/P6)-1</f>
        <v>3.191333526099438E-2</v>
      </c>
      <c r="V6" s="39"/>
      <c r="W6" s="40"/>
      <c r="X6" s="40"/>
      <c r="Y6" s="40"/>
    </row>
    <row r="7" spans="1:25" x14ac:dyDescent="0.3">
      <c r="A7" s="25" t="s">
        <v>35</v>
      </c>
      <c r="B7" s="41">
        <v>1338.3330237800001</v>
      </c>
      <c r="C7" s="44">
        <f t="shared" si="0"/>
        <v>0.15581942295727094</v>
      </c>
      <c r="D7" s="41">
        <v>997.86964121000005</v>
      </c>
      <c r="E7" s="44">
        <f t="shared" si="1"/>
        <v>0.18329714202975755</v>
      </c>
      <c r="F7" s="41">
        <v>1321.2552678499999</v>
      </c>
      <c r="G7" s="44">
        <f t="shared" si="2"/>
        <v>0.1746767937400846</v>
      </c>
      <c r="H7" s="44">
        <f t="shared" si="3"/>
        <v>0.3411902401972664</v>
      </c>
      <c r="I7" s="44">
        <f t="shared" si="4"/>
        <v>1.2925402339390324E-2</v>
      </c>
      <c r="K7" s="89" t="s">
        <v>34</v>
      </c>
      <c r="L7" s="91">
        <v>1867.09354409</v>
      </c>
      <c r="M7" s="47">
        <f t="shared" ref="M7:M12" si="7">(L7/$L$13)</f>
        <v>0.19418549600520021</v>
      </c>
      <c r="N7" s="93">
        <v>2016.3807478800002</v>
      </c>
      <c r="O7" s="47">
        <f t="shared" ref="O7:O12" si="8">(N7/$N$13)</f>
        <v>0.23370198746870655</v>
      </c>
      <c r="P7" s="94">
        <v>1840.1971936899999</v>
      </c>
      <c r="Q7" s="47">
        <f t="shared" ref="Q7:Q12" si="9">(P7/$P$13)</f>
        <v>0.25466332600193742</v>
      </c>
      <c r="R7" s="44">
        <f t="shared" si="5"/>
        <v>-7.4037209464015707E-2</v>
      </c>
      <c r="S7" s="44">
        <f t="shared" si="6"/>
        <v>1.4616015333697385E-2</v>
      </c>
      <c r="V7" s="39"/>
      <c r="W7" s="40"/>
      <c r="X7" s="40"/>
      <c r="Y7" s="40"/>
    </row>
    <row r="8" spans="1:25" x14ac:dyDescent="0.3">
      <c r="A8" s="25" t="s">
        <v>36</v>
      </c>
      <c r="B8" s="41">
        <v>1333</v>
      </c>
      <c r="C8" s="44">
        <f t="shared" si="0"/>
        <v>0.1551985097217371</v>
      </c>
      <c r="D8" s="41">
        <v>3314.5953699000002</v>
      </c>
      <c r="E8" s="44">
        <f t="shared" si="1"/>
        <v>0.60885293348640712</v>
      </c>
      <c r="F8" s="41">
        <v>2266.7435998299998</v>
      </c>
      <c r="G8" s="44">
        <f t="shared" si="2"/>
        <v>0.2996752511673717</v>
      </c>
      <c r="H8" s="44">
        <f t="shared" si="3"/>
        <v>-0.59783929824284532</v>
      </c>
      <c r="I8" s="44">
        <f t="shared" si="4"/>
        <v>-0.41193172439089643</v>
      </c>
      <c r="K8" s="89" t="s">
        <v>617</v>
      </c>
      <c r="L8" s="91">
        <v>1668.61078066</v>
      </c>
      <c r="M8" s="47">
        <f t="shared" si="7"/>
        <v>0.1735424628871555</v>
      </c>
      <c r="N8" s="93">
        <v>1865.60397696</v>
      </c>
      <c r="O8" s="47">
        <f t="shared" si="8"/>
        <v>0.21622670108484005</v>
      </c>
      <c r="P8" s="94">
        <v>1802.9873940099999</v>
      </c>
      <c r="Q8" s="47">
        <f t="shared" si="9"/>
        <v>0.24951389344173816</v>
      </c>
      <c r="R8" s="44">
        <f t="shared" si="5"/>
        <v>-0.10559218287098648</v>
      </c>
      <c r="S8" s="44">
        <f t="shared" si="6"/>
        <v>-7.4529979408860192E-2</v>
      </c>
      <c r="V8" s="39"/>
      <c r="W8" s="40"/>
      <c r="X8" s="40"/>
      <c r="Y8" s="40"/>
    </row>
    <row r="9" spans="1:25" x14ac:dyDescent="0.3">
      <c r="A9" s="25" t="s">
        <v>616</v>
      </c>
      <c r="B9" s="41">
        <v>785.41288619000011</v>
      </c>
      <c r="C9" s="44">
        <f t="shared" si="0"/>
        <v>9.1444043100477365E-2</v>
      </c>
      <c r="D9" s="41">
        <v>303.46771968000002</v>
      </c>
      <c r="E9" s="44">
        <f t="shared" si="1"/>
        <v>5.5743519412196914E-2</v>
      </c>
      <c r="F9" s="41">
        <v>391.77041333</v>
      </c>
      <c r="G9" s="44">
        <f t="shared" si="2"/>
        <v>5.1794078970121629E-2</v>
      </c>
      <c r="H9" s="44">
        <f t="shared" si="3"/>
        <v>1.5881266284868802</v>
      </c>
      <c r="I9" s="44">
        <f t="shared" si="4"/>
        <v>1.00477846071654</v>
      </c>
      <c r="K9" s="89" t="s">
        <v>37</v>
      </c>
      <c r="L9" s="91">
        <v>1052.79513337</v>
      </c>
      <c r="M9" s="47">
        <f t="shared" si="7"/>
        <v>0.10949507367342694</v>
      </c>
      <c r="N9" s="93">
        <v>607.35544798000001</v>
      </c>
      <c r="O9" s="47">
        <f t="shared" si="8"/>
        <v>7.0393538245248036E-2</v>
      </c>
      <c r="P9" s="94">
        <v>877.00777521999998</v>
      </c>
      <c r="Q9" s="47">
        <f t="shared" si="9"/>
        <v>0.12136836081096042</v>
      </c>
      <c r="R9" s="44">
        <f t="shared" si="5"/>
        <v>0.73340856144698341</v>
      </c>
      <c r="S9" s="44">
        <f t="shared" si="6"/>
        <v>0.20043990842145409</v>
      </c>
      <c r="V9" s="39"/>
      <c r="W9" s="40"/>
      <c r="X9" s="40"/>
      <c r="Y9" s="40"/>
    </row>
    <row r="10" spans="1:25" x14ac:dyDescent="0.3">
      <c r="A10" s="25" t="s">
        <v>617</v>
      </c>
      <c r="B10" s="41">
        <v>673.38894988000004</v>
      </c>
      <c r="C10" s="44">
        <f t="shared" si="0"/>
        <v>7.8401321443707067E-2</v>
      </c>
      <c r="D10" s="41">
        <v>630.69758959000001</v>
      </c>
      <c r="E10" s="44">
        <f t="shared" si="1"/>
        <v>0.11585187171013961</v>
      </c>
      <c r="F10" s="41">
        <v>694.26527765999992</v>
      </c>
      <c r="G10" s="44">
        <f t="shared" si="2"/>
        <v>9.1785467696985715E-2</v>
      </c>
      <c r="H10" s="44">
        <f t="shared" si="3"/>
        <v>6.7689112808806851E-2</v>
      </c>
      <c r="I10" s="44">
        <f t="shared" si="4"/>
        <v>-3.00696699831553E-2</v>
      </c>
      <c r="K10" s="89" t="s">
        <v>35</v>
      </c>
      <c r="L10" s="91">
        <v>334.22968793000001</v>
      </c>
      <c r="M10" s="47">
        <f t="shared" si="7"/>
        <v>3.4761277995839834E-2</v>
      </c>
      <c r="N10" s="93">
        <v>805.67324150000002</v>
      </c>
      <c r="O10" s="47">
        <f t="shared" si="8"/>
        <v>9.3378910697728329E-2</v>
      </c>
      <c r="P10" s="94">
        <v>298.04617310000003</v>
      </c>
      <c r="Q10" s="47">
        <f t="shared" si="9"/>
        <v>4.124635664267922E-2</v>
      </c>
      <c r="R10" s="44">
        <f t="shared" si="5"/>
        <v>-0.58515478643955932</v>
      </c>
      <c r="S10" s="44">
        <f t="shared" si="6"/>
        <v>0.12140238022066385</v>
      </c>
      <c r="V10" s="39"/>
      <c r="W10" s="40"/>
      <c r="X10" s="40"/>
      <c r="Y10" s="40"/>
    </row>
    <row r="11" spans="1:25" x14ac:dyDescent="0.3">
      <c r="A11" s="25" t="s">
        <v>34</v>
      </c>
      <c r="B11" s="41">
        <v>574.41278764999993</v>
      </c>
      <c r="C11" s="44">
        <f t="shared" si="0"/>
        <v>6.6877725887763403E-2</v>
      </c>
      <c r="D11" s="41">
        <v>604.94769546000009</v>
      </c>
      <c r="E11" s="44">
        <f t="shared" si="1"/>
        <v>0.11112191319985307</v>
      </c>
      <c r="F11" s="41">
        <v>644.65715396000007</v>
      </c>
      <c r="G11" s="44">
        <f t="shared" si="2"/>
        <v>8.5227016652564797E-2</v>
      </c>
      <c r="H11" s="44">
        <f t="shared" si="3"/>
        <v>-5.0475285779511103E-2</v>
      </c>
      <c r="I11" s="44">
        <f t="shared" si="4"/>
        <v>-0.10896391342049494</v>
      </c>
      <c r="K11" s="89" t="s">
        <v>616</v>
      </c>
      <c r="L11" s="91">
        <v>47.780487229999999</v>
      </c>
      <c r="M11" s="47">
        <f t="shared" si="7"/>
        <v>4.9693694466978675E-3</v>
      </c>
      <c r="N11" s="93">
        <v>32.791327690000003</v>
      </c>
      <c r="O11" s="47">
        <f t="shared" si="8"/>
        <v>3.8005711277236905E-3</v>
      </c>
      <c r="P11" s="94">
        <v>57.214778670000001</v>
      </c>
      <c r="Q11" s="47">
        <f t="shared" si="9"/>
        <v>7.9179046042070298E-3</v>
      </c>
      <c r="R11" s="44">
        <f t="shared" si="5"/>
        <v>0.45710743040670065</v>
      </c>
      <c r="S11" s="44">
        <f t="shared" si="6"/>
        <v>-0.1648925620146946</v>
      </c>
      <c r="V11" s="39"/>
      <c r="W11" s="40"/>
      <c r="X11" s="40"/>
      <c r="Y11" s="40"/>
    </row>
    <row r="12" spans="1:25" x14ac:dyDescent="0.3">
      <c r="A12" s="25" t="s">
        <v>38</v>
      </c>
      <c r="B12" s="41">
        <v>20.146055829999998</v>
      </c>
      <c r="C12" s="44"/>
      <c r="D12" s="41">
        <v>10.813448279999999</v>
      </c>
      <c r="E12" s="44"/>
      <c r="F12" s="41">
        <v>50.705107409999997</v>
      </c>
      <c r="G12" s="44"/>
      <c r="H12" s="44"/>
      <c r="I12" s="44"/>
      <c r="K12" s="89" t="s">
        <v>38</v>
      </c>
      <c r="L12" s="91">
        <v>20.222812359999999</v>
      </c>
      <c r="M12" s="47">
        <f t="shared" si="7"/>
        <v>2.1032566157046279E-3</v>
      </c>
      <c r="N12" s="93">
        <v>19.591226840000001</v>
      </c>
      <c r="O12" s="47">
        <f t="shared" si="8"/>
        <v>2.270656796476588E-3</v>
      </c>
      <c r="P12" s="94">
        <v>21.503629329999999</v>
      </c>
      <c r="Q12" s="47">
        <f t="shared" si="9"/>
        <v>2.9758689911430942E-3</v>
      </c>
      <c r="R12" s="44"/>
      <c r="S12" s="44"/>
      <c r="V12" s="87"/>
      <c r="W12" s="81"/>
      <c r="X12" s="81"/>
      <c r="Y12" s="81"/>
    </row>
    <row r="13" spans="1:25" s="57" customFormat="1" x14ac:dyDescent="0.3">
      <c r="A13" s="13" t="s">
        <v>25</v>
      </c>
      <c r="B13" s="27">
        <v>8589</v>
      </c>
      <c r="C13" s="15">
        <f>(B13/$B$13)</f>
        <v>1</v>
      </c>
      <c r="D13" s="27">
        <v>5444</v>
      </c>
      <c r="E13" s="15">
        <f>(D13/$D$13)</f>
        <v>1</v>
      </c>
      <c r="F13" s="27">
        <v>7564</v>
      </c>
      <c r="G13" s="15">
        <f>(F13/$F$13)</f>
        <v>1</v>
      </c>
      <c r="H13" s="15">
        <f t="shared" si="3"/>
        <v>0.57770022042615721</v>
      </c>
      <c r="I13" s="15">
        <f t="shared" si="4"/>
        <v>0.13551031200423047</v>
      </c>
      <c r="K13" s="13" t="s">
        <v>25</v>
      </c>
      <c r="L13" s="27">
        <v>9615</v>
      </c>
      <c r="M13" s="20">
        <f>(L13/$L$13)</f>
        <v>1</v>
      </c>
      <c r="N13" s="27">
        <v>8628</v>
      </c>
      <c r="O13" s="20">
        <f>(N13/$N$13)</f>
        <v>1</v>
      </c>
      <c r="P13" s="27">
        <v>7226</v>
      </c>
      <c r="Q13" s="20">
        <f>(P13/$P$13)</f>
        <v>1</v>
      </c>
      <c r="R13" s="15">
        <f t="shared" si="5"/>
        <v>0.11439499304589718</v>
      </c>
      <c r="S13" s="15">
        <f t="shared" si="6"/>
        <v>0.33061168004428443</v>
      </c>
      <c r="V13" s="39"/>
      <c r="W13" s="40"/>
      <c r="X13" s="40"/>
      <c r="Y13" s="40"/>
    </row>
    <row r="16" spans="1:25" x14ac:dyDescent="0.3">
      <c r="A16" s="50" t="s">
        <v>47</v>
      </c>
      <c r="K16" s="50" t="s">
        <v>50</v>
      </c>
    </row>
    <row r="17" spans="22:25" x14ac:dyDescent="0.3">
      <c r="V17" s="39"/>
      <c r="W17" s="39"/>
      <c r="X17" s="39"/>
      <c r="Y17" s="39"/>
    </row>
    <row r="18" spans="22:25" x14ac:dyDescent="0.3">
      <c r="V18" s="39"/>
      <c r="W18" s="39"/>
      <c r="X18" s="39"/>
      <c r="Y18" s="39"/>
    </row>
    <row r="19" spans="22:25" x14ac:dyDescent="0.3">
      <c r="V19" s="39"/>
      <c r="W19" s="40"/>
      <c r="X19" s="40"/>
      <c r="Y19" s="40"/>
    </row>
    <row r="20" spans="22:25" x14ac:dyDescent="0.3">
      <c r="V20" s="39"/>
      <c r="W20" s="40"/>
      <c r="X20" s="40"/>
      <c r="Y20" s="40"/>
    </row>
    <row r="21" spans="22:25" x14ac:dyDescent="0.3">
      <c r="V21" s="39"/>
      <c r="W21" s="40"/>
      <c r="X21" s="40"/>
      <c r="Y21" s="40"/>
    </row>
    <row r="22" spans="22:25" x14ac:dyDescent="0.3">
      <c r="V22" s="39"/>
      <c r="W22" s="40"/>
      <c r="X22" s="40"/>
      <c r="Y22" s="40"/>
    </row>
    <row r="23" spans="22:25" x14ac:dyDescent="0.3">
      <c r="V23" s="39"/>
      <c r="W23" s="40"/>
      <c r="X23" s="40"/>
      <c r="Y23" s="40"/>
    </row>
    <row r="24" spans="22:25" x14ac:dyDescent="0.3">
      <c r="V24" s="39"/>
      <c r="W24" s="40"/>
      <c r="X24" s="40"/>
      <c r="Y24" s="40"/>
    </row>
    <row r="25" spans="22:25" x14ac:dyDescent="0.3">
      <c r="V25" s="39"/>
      <c r="W25" s="40"/>
      <c r="X25" s="40"/>
      <c r="Y25" s="40"/>
    </row>
    <row r="45" spans="1:29" x14ac:dyDescent="0.3">
      <c r="P45" s="57" t="s">
        <v>332</v>
      </c>
    </row>
    <row r="46" spans="1:29" x14ac:dyDescent="0.3">
      <c r="A46" s="57" t="s">
        <v>331</v>
      </c>
      <c r="P46" s="13" t="s">
        <v>618</v>
      </c>
      <c r="Q46" s="13" t="s">
        <v>37</v>
      </c>
      <c r="R46" s="13" t="s">
        <v>618</v>
      </c>
      <c r="S46" s="13" t="s">
        <v>34</v>
      </c>
      <c r="T46" s="13" t="s">
        <v>618</v>
      </c>
      <c r="U46" s="13" t="s">
        <v>38</v>
      </c>
      <c r="V46" s="13" t="s">
        <v>618</v>
      </c>
      <c r="W46" s="13" t="s">
        <v>35</v>
      </c>
      <c r="X46" s="13" t="s">
        <v>618</v>
      </c>
      <c r="Y46" s="13" t="s">
        <v>616</v>
      </c>
      <c r="Z46" s="13" t="s">
        <v>618</v>
      </c>
      <c r="AA46" s="13" t="s">
        <v>36</v>
      </c>
      <c r="AB46" s="13" t="s">
        <v>618</v>
      </c>
      <c r="AC46" s="13" t="s">
        <v>617</v>
      </c>
    </row>
    <row r="47" spans="1:29" x14ac:dyDescent="0.3">
      <c r="A47" s="13" t="s">
        <v>618</v>
      </c>
      <c r="B47" s="13" t="s">
        <v>37</v>
      </c>
      <c r="C47" s="13" t="s">
        <v>618</v>
      </c>
      <c r="D47" s="13" t="s">
        <v>34</v>
      </c>
      <c r="E47" s="13" t="s">
        <v>618</v>
      </c>
      <c r="F47" s="13" t="s">
        <v>38</v>
      </c>
      <c r="G47" s="13" t="s">
        <v>618</v>
      </c>
      <c r="H47" s="13" t="s">
        <v>35</v>
      </c>
      <c r="I47" s="13" t="s">
        <v>618</v>
      </c>
      <c r="J47" s="13" t="s">
        <v>616</v>
      </c>
      <c r="K47" s="13" t="s">
        <v>618</v>
      </c>
      <c r="L47" s="13" t="s">
        <v>36</v>
      </c>
      <c r="M47" s="13" t="s">
        <v>618</v>
      </c>
      <c r="N47" s="13" t="s">
        <v>617</v>
      </c>
      <c r="P47" s="90" t="s">
        <v>133</v>
      </c>
      <c r="Q47" s="88">
        <v>323258943.19</v>
      </c>
      <c r="R47" s="90" t="s">
        <v>214</v>
      </c>
      <c r="S47" s="88">
        <v>1588612695.49</v>
      </c>
      <c r="T47" s="90" t="s">
        <v>133</v>
      </c>
      <c r="U47" s="95">
        <v>13466058.15</v>
      </c>
      <c r="V47" s="90" t="s">
        <v>237</v>
      </c>
      <c r="W47" s="88">
        <v>62143488.859999999</v>
      </c>
      <c r="X47" s="90" t="s">
        <v>250</v>
      </c>
      <c r="Y47" s="88">
        <v>11575000.810000001</v>
      </c>
      <c r="Z47" s="90" t="s">
        <v>278</v>
      </c>
      <c r="AA47" s="88" t="s">
        <v>348</v>
      </c>
      <c r="AB47" s="90" t="s">
        <v>214</v>
      </c>
      <c r="AC47" s="88">
        <v>1588612695.49</v>
      </c>
    </row>
    <row r="48" spans="1:29" x14ac:dyDescent="0.3">
      <c r="A48" s="98" t="s">
        <v>123</v>
      </c>
      <c r="B48" s="99">
        <v>2640659006.3099999</v>
      </c>
      <c r="C48" s="98" t="s">
        <v>62</v>
      </c>
      <c r="D48" s="99">
        <v>181838025.24000001</v>
      </c>
      <c r="E48" s="98" t="s">
        <v>54</v>
      </c>
      <c r="F48" s="99">
        <v>19685499.43</v>
      </c>
      <c r="G48" s="98" t="s">
        <v>62</v>
      </c>
      <c r="H48" s="99">
        <v>437154114.63999999</v>
      </c>
      <c r="I48" s="98" t="s">
        <v>619</v>
      </c>
      <c r="J48" s="99">
        <v>235244705.75</v>
      </c>
      <c r="K48" s="98" t="s">
        <v>278</v>
      </c>
      <c r="L48" s="99">
        <v>373573040.74000001</v>
      </c>
      <c r="M48" s="98" t="s">
        <v>62</v>
      </c>
      <c r="N48" s="99">
        <v>253180190.56</v>
      </c>
      <c r="P48" s="90" t="s">
        <v>115</v>
      </c>
      <c r="Q48" s="88">
        <v>114328105.13</v>
      </c>
      <c r="R48" s="90" t="s">
        <v>133</v>
      </c>
      <c r="S48" s="88">
        <v>182292902.25999999</v>
      </c>
      <c r="T48" s="90" t="s">
        <v>263</v>
      </c>
      <c r="U48" s="95">
        <v>1380538.2</v>
      </c>
      <c r="V48" s="90" t="s">
        <v>271</v>
      </c>
      <c r="W48" s="88">
        <v>24857168.079999998</v>
      </c>
      <c r="X48" s="90" t="s">
        <v>242</v>
      </c>
      <c r="Y48" s="88">
        <v>8282512.2999999998</v>
      </c>
      <c r="Z48" s="90" t="s">
        <v>271</v>
      </c>
      <c r="AA48" s="88">
        <v>182384594.09</v>
      </c>
      <c r="AB48" s="90" t="s">
        <v>79</v>
      </c>
      <c r="AC48" s="88">
        <v>30416113.050000001</v>
      </c>
    </row>
    <row r="49" spans="1:29" x14ac:dyDescent="0.3">
      <c r="A49" s="98" t="s">
        <v>214</v>
      </c>
      <c r="B49" s="99">
        <v>721582201.98000002</v>
      </c>
      <c r="C49" s="98" t="s">
        <v>182</v>
      </c>
      <c r="D49" s="99">
        <v>63637272.609999999</v>
      </c>
      <c r="E49" s="98" t="s">
        <v>306</v>
      </c>
      <c r="F49" s="99">
        <v>281830.02</v>
      </c>
      <c r="G49" s="98" t="s">
        <v>214</v>
      </c>
      <c r="H49" s="99">
        <v>421116143.92000002</v>
      </c>
      <c r="I49" s="98" t="s">
        <v>123</v>
      </c>
      <c r="J49" s="99">
        <v>222146649.28999999</v>
      </c>
      <c r="K49" s="98" t="s">
        <v>619</v>
      </c>
      <c r="L49" s="99">
        <v>353751253.95999998</v>
      </c>
      <c r="M49" s="98" t="s">
        <v>182</v>
      </c>
      <c r="N49" s="99">
        <v>63664877.829999998</v>
      </c>
      <c r="P49" s="90" t="s">
        <v>66</v>
      </c>
      <c r="Q49" s="88">
        <v>89160857.650000006</v>
      </c>
      <c r="R49" s="90" t="s">
        <v>79</v>
      </c>
      <c r="S49" s="88">
        <v>35447872.649999999</v>
      </c>
      <c r="T49" s="90" t="s">
        <v>158</v>
      </c>
      <c r="U49" s="95">
        <v>1157160.4099999999</v>
      </c>
      <c r="V49" s="90" t="s">
        <v>158</v>
      </c>
      <c r="W49" s="88">
        <v>18883352.02</v>
      </c>
      <c r="X49" s="90" t="s">
        <v>619</v>
      </c>
      <c r="Y49" s="88">
        <v>6116907.8899999997</v>
      </c>
      <c r="Z49" s="90" t="s">
        <v>270</v>
      </c>
      <c r="AA49" s="88">
        <v>123222846.19</v>
      </c>
      <c r="AB49" s="90" t="s">
        <v>86</v>
      </c>
      <c r="AC49" s="88">
        <v>22541990.039999999</v>
      </c>
    </row>
    <row r="50" spans="1:29" x14ac:dyDescent="0.3">
      <c r="A50" s="98" t="s">
        <v>619</v>
      </c>
      <c r="B50" s="99">
        <v>16721349.52</v>
      </c>
      <c r="C50" s="98" t="s">
        <v>167</v>
      </c>
      <c r="D50" s="99">
        <v>56729946.719999999</v>
      </c>
      <c r="E50" s="98" t="s">
        <v>295</v>
      </c>
      <c r="F50" s="99">
        <v>42742.9</v>
      </c>
      <c r="G50" s="98" t="s">
        <v>619</v>
      </c>
      <c r="H50" s="99">
        <v>235311985.75</v>
      </c>
      <c r="I50" s="98" t="s">
        <v>214</v>
      </c>
      <c r="J50" s="99">
        <v>187912612.22</v>
      </c>
      <c r="K50" s="98" t="s">
        <v>313</v>
      </c>
      <c r="L50" s="99">
        <v>299495508</v>
      </c>
      <c r="M50" s="98" t="s">
        <v>167</v>
      </c>
      <c r="N50" s="99">
        <v>57051070.100000001</v>
      </c>
      <c r="P50" s="90" t="s">
        <v>268</v>
      </c>
      <c r="Q50" s="88">
        <v>46092827.810000002</v>
      </c>
      <c r="R50" s="90" t="s">
        <v>86</v>
      </c>
      <c r="S50" s="88">
        <v>22541990.039999999</v>
      </c>
      <c r="T50" s="90" t="s">
        <v>295</v>
      </c>
      <c r="U50" s="95">
        <v>735966.05</v>
      </c>
      <c r="V50" s="90" t="s">
        <v>73</v>
      </c>
      <c r="W50" s="88">
        <v>11180205.15</v>
      </c>
      <c r="X50" s="90" t="s">
        <v>158</v>
      </c>
      <c r="Y50" s="88">
        <v>2741295.43</v>
      </c>
      <c r="Z50" s="90" t="s">
        <v>90</v>
      </c>
      <c r="AA50" s="88">
        <v>123065785.52</v>
      </c>
      <c r="AB50" s="90" t="s">
        <v>265</v>
      </c>
      <c r="AC50" s="88">
        <v>6093754.6200000001</v>
      </c>
    </row>
    <row r="51" spans="1:29" x14ac:dyDescent="0.3">
      <c r="A51" s="98" t="s">
        <v>120</v>
      </c>
      <c r="B51" s="99">
        <v>14441355.41</v>
      </c>
      <c r="C51" s="98" t="s">
        <v>117</v>
      </c>
      <c r="D51" s="99">
        <v>43335384.560000002</v>
      </c>
      <c r="E51" s="98" t="s">
        <v>290</v>
      </c>
      <c r="F51" s="99">
        <v>31770</v>
      </c>
      <c r="G51" s="98" t="s">
        <v>124</v>
      </c>
      <c r="H51" s="99">
        <v>125101573</v>
      </c>
      <c r="I51" s="98" t="s">
        <v>124</v>
      </c>
      <c r="J51" s="99">
        <v>125101683</v>
      </c>
      <c r="K51" s="98" t="s">
        <v>53</v>
      </c>
      <c r="L51" s="99">
        <v>143560794</v>
      </c>
      <c r="M51" s="98" t="s">
        <v>117</v>
      </c>
      <c r="N51" s="99">
        <v>43399780.969999999</v>
      </c>
      <c r="P51" s="90" t="s">
        <v>237</v>
      </c>
      <c r="Q51" s="88">
        <v>41374664.369999997</v>
      </c>
      <c r="R51" s="90" t="s">
        <v>265</v>
      </c>
      <c r="S51" s="88">
        <v>5542495.7999999998</v>
      </c>
      <c r="T51" s="90" t="s">
        <v>257</v>
      </c>
      <c r="U51" s="95">
        <v>684647.49</v>
      </c>
      <c r="V51" s="90" t="s">
        <v>55</v>
      </c>
      <c r="W51" s="88">
        <v>10969241.83</v>
      </c>
      <c r="X51" s="90" t="s">
        <v>247</v>
      </c>
      <c r="Y51" s="88">
        <v>2396800.61</v>
      </c>
      <c r="Z51" s="90" t="s">
        <v>160</v>
      </c>
      <c r="AA51" s="88">
        <v>81327083.920000002</v>
      </c>
      <c r="AB51" s="90" t="s">
        <v>204</v>
      </c>
      <c r="AC51" s="88">
        <v>5298132.17</v>
      </c>
    </row>
    <row r="52" spans="1:29" x14ac:dyDescent="0.3">
      <c r="A52" s="98" t="s">
        <v>62</v>
      </c>
      <c r="B52" s="99">
        <v>9516434</v>
      </c>
      <c r="C52" s="98" t="s">
        <v>55</v>
      </c>
      <c r="D52" s="99">
        <v>40053186.850000001</v>
      </c>
      <c r="E52" s="98" t="s">
        <v>619</v>
      </c>
      <c r="F52" s="99">
        <v>23763.599999999999</v>
      </c>
      <c r="G52" s="98" t="s">
        <v>64</v>
      </c>
      <c r="H52" s="99">
        <v>38132792.759999998</v>
      </c>
      <c r="I52" s="98" t="s">
        <v>100</v>
      </c>
      <c r="J52" s="99">
        <v>9509035.8599999994</v>
      </c>
      <c r="K52" s="98" t="s">
        <v>62</v>
      </c>
      <c r="L52" s="99">
        <v>84731387.579999998</v>
      </c>
      <c r="M52" s="98" t="s">
        <v>55</v>
      </c>
      <c r="N52" s="99">
        <v>40061950.68</v>
      </c>
      <c r="P52" s="25" t="s">
        <v>257</v>
      </c>
      <c r="Q52" s="41">
        <v>34194438.880000003</v>
      </c>
      <c r="R52" s="25" t="s">
        <v>204</v>
      </c>
      <c r="S52" s="41">
        <v>5298132.17</v>
      </c>
      <c r="T52" s="25" t="s">
        <v>221</v>
      </c>
      <c r="U52" s="96">
        <v>408528.45</v>
      </c>
      <c r="V52" s="25" t="s">
        <v>257</v>
      </c>
      <c r="W52" s="41">
        <v>9275077.2599999998</v>
      </c>
      <c r="X52" s="25" t="s">
        <v>253</v>
      </c>
      <c r="Y52" s="41">
        <v>1705369.48</v>
      </c>
      <c r="Z52" s="25" t="s">
        <v>158</v>
      </c>
      <c r="AA52" s="41">
        <v>74791187.769999996</v>
      </c>
      <c r="AB52" s="25" t="s">
        <v>209</v>
      </c>
      <c r="AC52" s="41">
        <v>2999740</v>
      </c>
    </row>
    <row r="53" spans="1:29" x14ac:dyDescent="0.3">
      <c r="A53" s="25" t="s">
        <v>114</v>
      </c>
      <c r="B53" s="41">
        <v>8008237.7800000003</v>
      </c>
      <c r="C53" s="25" t="s">
        <v>271</v>
      </c>
      <c r="D53" s="41">
        <v>25289504.84</v>
      </c>
      <c r="E53" s="25" t="s">
        <v>180</v>
      </c>
      <c r="F53" s="41">
        <v>22384.04</v>
      </c>
      <c r="G53" s="25" t="s">
        <v>114</v>
      </c>
      <c r="H53" s="41">
        <v>35815720.229999997</v>
      </c>
      <c r="I53" s="25" t="s">
        <v>62</v>
      </c>
      <c r="J53" s="41">
        <v>2594019.4500000002</v>
      </c>
      <c r="K53" s="25" t="s">
        <v>133</v>
      </c>
      <c r="L53" s="41">
        <v>83253614.390000001</v>
      </c>
      <c r="M53" s="25" t="s">
        <v>271</v>
      </c>
      <c r="N53" s="41">
        <v>25762539.84</v>
      </c>
      <c r="P53" s="25" t="s">
        <v>262</v>
      </c>
      <c r="Q53" s="41">
        <v>27143162.859999999</v>
      </c>
      <c r="R53" s="25" t="s">
        <v>103</v>
      </c>
      <c r="S53" s="41">
        <v>5146383.92</v>
      </c>
      <c r="T53" s="25" t="s">
        <v>81</v>
      </c>
      <c r="U53" s="96">
        <v>347227.44</v>
      </c>
      <c r="V53" s="25" t="s">
        <v>228</v>
      </c>
      <c r="W53" s="41">
        <v>8974302.6600000001</v>
      </c>
      <c r="X53" s="25" t="s">
        <v>73</v>
      </c>
      <c r="Y53" s="41">
        <v>1689543.36</v>
      </c>
      <c r="Z53" s="25" t="s">
        <v>88</v>
      </c>
      <c r="AA53" s="41">
        <v>74374600.609999999</v>
      </c>
      <c r="AB53" s="25" t="s">
        <v>103</v>
      </c>
      <c r="AC53" s="41">
        <v>2532709.52</v>
      </c>
    </row>
    <row r="54" spans="1:29" x14ac:dyDescent="0.3">
      <c r="A54" s="25" t="s">
        <v>54</v>
      </c>
      <c r="B54" s="41">
        <v>5006912.1100000003</v>
      </c>
      <c r="C54" s="25" t="s">
        <v>176</v>
      </c>
      <c r="D54" s="41">
        <v>17942392.350000001</v>
      </c>
      <c r="E54" s="25" t="s">
        <v>256</v>
      </c>
      <c r="F54" s="41">
        <v>11350.94</v>
      </c>
      <c r="G54" s="25" t="s">
        <v>100</v>
      </c>
      <c r="H54" s="41">
        <v>21639799.030000001</v>
      </c>
      <c r="I54" s="25" t="s">
        <v>306</v>
      </c>
      <c r="J54" s="41">
        <v>1483676.96</v>
      </c>
      <c r="K54" s="25" t="s">
        <v>90</v>
      </c>
      <c r="L54" s="41">
        <v>72475402.359999999</v>
      </c>
      <c r="M54" s="25" t="s">
        <v>176</v>
      </c>
      <c r="N54" s="41">
        <v>17944192.350000001</v>
      </c>
      <c r="P54" s="25" t="s">
        <v>158</v>
      </c>
      <c r="Q54" s="41">
        <v>22725039.93</v>
      </c>
      <c r="R54" s="25" t="s">
        <v>209</v>
      </c>
      <c r="S54" s="41">
        <v>2999740</v>
      </c>
      <c r="T54" s="25" t="s">
        <v>269</v>
      </c>
      <c r="U54" s="96">
        <v>295675.34999999998</v>
      </c>
      <c r="V54" s="25" t="s">
        <v>241</v>
      </c>
      <c r="W54" s="41">
        <v>8519700.4600000009</v>
      </c>
      <c r="X54" s="25" t="s">
        <v>58</v>
      </c>
      <c r="Y54" s="41">
        <v>1582432.69</v>
      </c>
      <c r="Z54" s="25" t="s">
        <v>161</v>
      </c>
      <c r="AA54" s="41">
        <v>71604178.239999995</v>
      </c>
      <c r="AB54" s="25" t="s">
        <v>102</v>
      </c>
      <c r="AC54" s="41">
        <v>2477167.15</v>
      </c>
    </row>
    <row r="55" spans="1:29" x14ac:dyDescent="0.3">
      <c r="A55" s="25" t="s">
        <v>218</v>
      </c>
      <c r="B55" s="41">
        <v>4602663</v>
      </c>
      <c r="C55" s="25" t="s">
        <v>133</v>
      </c>
      <c r="D55" s="41">
        <v>15604085.75</v>
      </c>
      <c r="E55" s="25" t="s">
        <v>267</v>
      </c>
      <c r="F55" s="41">
        <v>8940.5300000000007</v>
      </c>
      <c r="G55" s="25" t="s">
        <v>204</v>
      </c>
      <c r="H55" s="41">
        <v>8639209.3000000007</v>
      </c>
      <c r="I55" s="25" t="s">
        <v>72</v>
      </c>
      <c r="J55" s="41">
        <v>1006118.18</v>
      </c>
      <c r="K55" s="25" t="s">
        <v>100</v>
      </c>
      <c r="L55" s="41">
        <v>21725996.870000001</v>
      </c>
      <c r="M55" s="25" t="s">
        <v>133</v>
      </c>
      <c r="N55" s="41">
        <v>15710878.289999999</v>
      </c>
      <c r="P55" s="25" t="s">
        <v>55</v>
      </c>
      <c r="Q55" s="41">
        <v>21873082.620000001</v>
      </c>
      <c r="R55" s="25" t="s">
        <v>102</v>
      </c>
      <c r="S55" s="41">
        <v>2789029.34</v>
      </c>
      <c r="T55" s="25" t="s">
        <v>161</v>
      </c>
      <c r="U55" s="96">
        <v>241424.82</v>
      </c>
      <c r="V55" s="25" t="s">
        <v>58</v>
      </c>
      <c r="W55" s="41">
        <v>8320036.0499999998</v>
      </c>
      <c r="X55" s="25" t="s">
        <v>237</v>
      </c>
      <c r="Y55" s="41">
        <v>1582203.87</v>
      </c>
      <c r="Z55" s="25" t="s">
        <v>228</v>
      </c>
      <c r="AA55" s="41">
        <v>65275304.960000001</v>
      </c>
      <c r="AB55" s="25" t="s">
        <v>53</v>
      </c>
      <c r="AC55" s="41">
        <v>1443700</v>
      </c>
    </row>
    <row r="56" spans="1:29" x14ac:dyDescent="0.3">
      <c r="A56" s="25" t="s">
        <v>86</v>
      </c>
      <c r="B56" s="41">
        <v>4408373.3099999996</v>
      </c>
      <c r="C56" s="25" t="s">
        <v>115</v>
      </c>
      <c r="D56" s="41">
        <v>15283720.73</v>
      </c>
      <c r="E56" s="25" t="s">
        <v>303</v>
      </c>
      <c r="F56" s="41">
        <v>4809.53</v>
      </c>
      <c r="G56" s="25" t="s">
        <v>128</v>
      </c>
      <c r="H56" s="41">
        <v>5268721.83</v>
      </c>
      <c r="I56" s="25" t="s">
        <v>127</v>
      </c>
      <c r="J56" s="41">
        <v>85277.4</v>
      </c>
      <c r="K56" s="25" t="s">
        <v>237</v>
      </c>
      <c r="L56" s="41">
        <v>21697940</v>
      </c>
      <c r="M56" s="25" t="s">
        <v>115</v>
      </c>
      <c r="N56" s="41">
        <v>15283720.73</v>
      </c>
      <c r="P56" s="25" t="s">
        <v>157</v>
      </c>
      <c r="Q56" s="41">
        <v>19023656.91</v>
      </c>
      <c r="R56" s="25" t="s">
        <v>159</v>
      </c>
      <c r="S56" s="41">
        <v>2355885.91</v>
      </c>
      <c r="T56" s="25" t="s">
        <v>176</v>
      </c>
      <c r="U56" s="96">
        <v>234585.62</v>
      </c>
      <c r="V56" s="25" t="s">
        <v>161</v>
      </c>
      <c r="W56" s="41">
        <v>7046308.2699999996</v>
      </c>
      <c r="X56" s="25" t="s">
        <v>55</v>
      </c>
      <c r="Y56" s="41">
        <v>1291930.1599999999</v>
      </c>
      <c r="Z56" s="25" t="s">
        <v>275</v>
      </c>
      <c r="AA56" s="41">
        <v>63632740.07</v>
      </c>
      <c r="AB56" s="25" t="s">
        <v>114</v>
      </c>
      <c r="AC56" s="41">
        <v>950109</v>
      </c>
    </row>
    <row r="57" spans="1:29" x14ac:dyDescent="0.3">
      <c r="A57" s="25" t="s">
        <v>103</v>
      </c>
      <c r="B57" s="41">
        <v>1538852.38</v>
      </c>
      <c r="C57" s="25" t="s">
        <v>90</v>
      </c>
      <c r="D57" s="41">
        <v>14226516.32</v>
      </c>
      <c r="E57" s="25" t="s">
        <v>156</v>
      </c>
      <c r="F57" s="41">
        <v>4725</v>
      </c>
      <c r="G57" s="25" t="s">
        <v>306</v>
      </c>
      <c r="H57" s="41">
        <v>4384713.97</v>
      </c>
      <c r="I57" s="25" t="s">
        <v>292</v>
      </c>
      <c r="J57" s="41">
        <v>54000</v>
      </c>
      <c r="K57" s="25" t="s">
        <v>125</v>
      </c>
      <c r="L57" s="41">
        <v>13284870.74</v>
      </c>
      <c r="M57" s="25" t="s">
        <v>90</v>
      </c>
      <c r="N57" s="41">
        <v>13598582</v>
      </c>
      <c r="P57" s="25" t="s">
        <v>167</v>
      </c>
      <c r="Q57" s="41">
        <v>15881946</v>
      </c>
      <c r="R57" s="25" t="s">
        <v>176</v>
      </c>
      <c r="S57" s="41">
        <v>2107027.87</v>
      </c>
      <c r="T57" s="25" t="s">
        <v>251</v>
      </c>
      <c r="U57" s="96">
        <v>197679.78</v>
      </c>
      <c r="V57" s="25" t="s">
        <v>273</v>
      </c>
      <c r="W57" s="41">
        <v>6728935.8700000001</v>
      </c>
      <c r="X57" s="25" t="s">
        <v>293</v>
      </c>
      <c r="Y57" s="41">
        <v>871485.85</v>
      </c>
      <c r="Z57" s="25" t="s">
        <v>303</v>
      </c>
      <c r="AA57" s="41">
        <v>62058105.850000001</v>
      </c>
      <c r="AB57" s="25" t="s">
        <v>221</v>
      </c>
      <c r="AC57" s="41">
        <v>687762.02</v>
      </c>
    </row>
    <row r="58" spans="1:29" x14ac:dyDescent="0.3">
      <c r="A58" s="25" t="s">
        <v>275</v>
      </c>
      <c r="B58" s="41">
        <v>1141129.22</v>
      </c>
      <c r="C58" s="25" t="s">
        <v>237</v>
      </c>
      <c r="D58" s="41">
        <v>12519390.83</v>
      </c>
      <c r="E58" s="25" t="s">
        <v>228</v>
      </c>
      <c r="F58" s="41">
        <v>3584.33</v>
      </c>
      <c r="G58" s="25" t="s">
        <v>178</v>
      </c>
      <c r="H58" s="41">
        <v>1418195.09</v>
      </c>
      <c r="I58" s="25" t="s">
        <v>296</v>
      </c>
      <c r="J58" s="41">
        <v>47960.88</v>
      </c>
      <c r="K58" s="25" t="s">
        <v>64</v>
      </c>
      <c r="L58" s="41">
        <v>13284705.15</v>
      </c>
      <c r="M58" s="25" t="s">
        <v>237</v>
      </c>
      <c r="N58" s="41">
        <v>12532890.83</v>
      </c>
      <c r="P58" s="25" t="s">
        <v>270</v>
      </c>
      <c r="Q58" s="41">
        <v>14516098.869999999</v>
      </c>
      <c r="R58" s="25" t="s">
        <v>284</v>
      </c>
      <c r="S58" s="41">
        <v>1548919.54</v>
      </c>
      <c r="T58" s="25" t="s">
        <v>256</v>
      </c>
      <c r="U58" s="96">
        <v>195599</v>
      </c>
      <c r="V58" s="25" t="s">
        <v>250</v>
      </c>
      <c r="W58" s="41">
        <v>6147764.7999999998</v>
      </c>
      <c r="X58" s="25" t="s">
        <v>228</v>
      </c>
      <c r="Y58" s="41">
        <v>641936.23</v>
      </c>
      <c r="Z58" s="25" t="s">
        <v>89</v>
      </c>
      <c r="AA58" s="41">
        <v>60260716.829999998</v>
      </c>
      <c r="AB58" s="25" t="s">
        <v>78</v>
      </c>
      <c r="AC58" s="41">
        <v>547099.5</v>
      </c>
    </row>
    <row r="59" spans="1:29" x14ac:dyDescent="0.3">
      <c r="A59" s="25" t="s">
        <v>102</v>
      </c>
      <c r="B59" s="41">
        <v>1078448.92</v>
      </c>
      <c r="C59" s="25" t="s">
        <v>134</v>
      </c>
      <c r="D59" s="41">
        <v>9328801.75</v>
      </c>
      <c r="E59" s="25" t="s">
        <v>196</v>
      </c>
      <c r="F59" s="41">
        <v>3335.5</v>
      </c>
      <c r="G59" s="25" t="s">
        <v>273</v>
      </c>
      <c r="H59" s="41">
        <v>1176033.3799999999</v>
      </c>
      <c r="I59" s="25" t="s">
        <v>126</v>
      </c>
      <c r="J59" s="41">
        <v>44332</v>
      </c>
      <c r="K59" s="25" t="s">
        <v>117</v>
      </c>
      <c r="L59" s="41">
        <v>13108167.119999999</v>
      </c>
      <c r="M59" s="25" t="s">
        <v>134</v>
      </c>
      <c r="N59" s="41">
        <v>9686697.8100000005</v>
      </c>
      <c r="P59" s="25" t="s">
        <v>291</v>
      </c>
      <c r="Q59" s="41">
        <v>14219954.029999999</v>
      </c>
      <c r="R59" s="25" t="s">
        <v>53</v>
      </c>
      <c r="S59" s="41">
        <v>1443700</v>
      </c>
      <c r="T59" s="25" t="s">
        <v>62</v>
      </c>
      <c r="U59" s="96">
        <v>183266.03</v>
      </c>
      <c r="V59" s="25" t="s">
        <v>619</v>
      </c>
      <c r="W59" s="41">
        <v>6116907.8899999997</v>
      </c>
      <c r="X59" s="25" t="s">
        <v>157</v>
      </c>
      <c r="Y59" s="41">
        <v>577155.68000000005</v>
      </c>
      <c r="Z59" s="25" t="s">
        <v>187</v>
      </c>
      <c r="AA59" s="41">
        <v>60046946.25</v>
      </c>
      <c r="AB59" s="25" t="s">
        <v>125</v>
      </c>
      <c r="AC59" s="41">
        <v>474952.97</v>
      </c>
    </row>
    <row r="60" spans="1:29" x14ac:dyDescent="0.3">
      <c r="A60" s="25" t="s">
        <v>269</v>
      </c>
      <c r="B60" s="41">
        <v>722047.65</v>
      </c>
      <c r="C60" s="25" t="s">
        <v>114</v>
      </c>
      <c r="D60" s="41">
        <v>8141785.6200000001</v>
      </c>
      <c r="E60" s="25" t="s">
        <v>242</v>
      </c>
      <c r="F60" s="41">
        <v>2962.58</v>
      </c>
      <c r="G60" s="25" t="s">
        <v>295</v>
      </c>
      <c r="H60" s="41">
        <v>729000</v>
      </c>
      <c r="I60" s="25" t="s">
        <v>231</v>
      </c>
      <c r="J60" s="41">
        <v>30504</v>
      </c>
      <c r="K60" s="25" t="s">
        <v>88</v>
      </c>
      <c r="L60" s="41">
        <v>11400612.539999999</v>
      </c>
      <c r="M60" s="25" t="s">
        <v>114</v>
      </c>
      <c r="N60" s="41">
        <v>8141785.6200000001</v>
      </c>
      <c r="P60" s="25" t="s">
        <v>242</v>
      </c>
      <c r="Q60" s="41">
        <v>13470892.6</v>
      </c>
      <c r="R60" s="25" t="s">
        <v>114</v>
      </c>
      <c r="S60" s="41">
        <v>950000</v>
      </c>
      <c r="T60" s="25" t="s">
        <v>147</v>
      </c>
      <c r="U60" s="96">
        <v>112594</v>
      </c>
      <c r="V60" s="25" t="s">
        <v>249</v>
      </c>
      <c r="W60" s="41">
        <v>5800338.4299999997</v>
      </c>
      <c r="X60" s="25" t="s">
        <v>295</v>
      </c>
      <c r="Y60" s="41">
        <v>528873.51</v>
      </c>
      <c r="Z60" s="25" t="s">
        <v>272</v>
      </c>
      <c r="AA60" s="41">
        <v>58303484</v>
      </c>
      <c r="AB60" s="25" t="s">
        <v>196</v>
      </c>
      <c r="AC60" s="41">
        <v>462009.82</v>
      </c>
    </row>
    <row r="61" spans="1:29" x14ac:dyDescent="0.3">
      <c r="A61" s="25" t="s">
        <v>65</v>
      </c>
      <c r="B61" s="41">
        <v>626845.74</v>
      </c>
      <c r="C61" s="25" t="s">
        <v>272</v>
      </c>
      <c r="D61" s="41">
        <v>7502579.5499999998</v>
      </c>
      <c r="E61" s="25" t="s">
        <v>275</v>
      </c>
      <c r="F61" s="41">
        <v>2475</v>
      </c>
      <c r="G61" s="25" t="s">
        <v>159</v>
      </c>
      <c r="H61" s="41">
        <v>456652.38</v>
      </c>
      <c r="I61" s="25" t="s">
        <v>180</v>
      </c>
      <c r="J61" s="41">
        <v>26737.8</v>
      </c>
      <c r="K61" s="25" t="s">
        <v>74</v>
      </c>
      <c r="L61" s="41">
        <v>11043742.689999999</v>
      </c>
      <c r="M61" s="25" t="s">
        <v>272</v>
      </c>
      <c r="N61" s="41">
        <v>7502579.5499999998</v>
      </c>
      <c r="P61" s="25" t="s">
        <v>295</v>
      </c>
      <c r="Q61" s="41">
        <v>12291578.550000001</v>
      </c>
      <c r="R61" s="25" t="s">
        <v>288</v>
      </c>
      <c r="S61" s="41">
        <v>866632.82</v>
      </c>
      <c r="T61" s="25" t="s">
        <v>88</v>
      </c>
      <c r="U61" s="96">
        <v>105304.82</v>
      </c>
      <c r="V61" s="25" t="s">
        <v>304</v>
      </c>
      <c r="W61" s="41">
        <v>5780169.0899999999</v>
      </c>
      <c r="X61" s="25" t="s">
        <v>269</v>
      </c>
      <c r="Y61" s="41">
        <v>478961.05</v>
      </c>
      <c r="Z61" s="25" t="s">
        <v>92</v>
      </c>
      <c r="AA61" s="41">
        <v>57869724.829999998</v>
      </c>
      <c r="AB61" s="25" t="s">
        <v>269</v>
      </c>
      <c r="AC61" s="41">
        <v>423326</v>
      </c>
    </row>
    <row r="62" spans="1:29" x14ac:dyDescent="0.3">
      <c r="A62" s="25" t="s">
        <v>64</v>
      </c>
      <c r="B62" s="41">
        <v>595162.46</v>
      </c>
      <c r="C62" s="25" t="s">
        <v>270</v>
      </c>
      <c r="D62" s="41">
        <v>6956497.7699999996</v>
      </c>
      <c r="E62" s="25" t="s">
        <v>97</v>
      </c>
      <c r="F62" s="41">
        <v>2192.4</v>
      </c>
      <c r="G62" s="25" t="s">
        <v>224</v>
      </c>
      <c r="H62" s="41">
        <v>374791.4</v>
      </c>
      <c r="I62" s="25" t="s">
        <v>274</v>
      </c>
      <c r="J62" s="41">
        <v>24000</v>
      </c>
      <c r="K62" s="25" t="s">
        <v>198</v>
      </c>
      <c r="L62" s="41">
        <v>10584363.199999999</v>
      </c>
      <c r="M62" s="25" t="s">
        <v>270</v>
      </c>
      <c r="N62" s="41">
        <v>7141497.7699999996</v>
      </c>
      <c r="P62" s="25" t="s">
        <v>196</v>
      </c>
      <c r="Q62" s="41">
        <v>10469854.41</v>
      </c>
      <c r="R62" s="25" t="s">
        <v>286</v>
      </c>
      <c r="S62" s="41">
        <v>724922.77</v>
      </c>
      <c r="T62" s="25" t="s">
        <v>237</v>
      </c>
      <c r="U62" s="96">
        <v>62783.65</v>
      </c>
      <c r="V62" s="25" t="s">
        <v>176</v>
      </c>
      <c r="W62" s="41">
        <v>5605844.0300000003</v>
      </c>
      <c r="X62" s="25" t="s">
        <v>151</v>
      </c>
      <c r="Y62" s="41">
        <v>460964</v>
      </c>
      <c r="Z62" s="25" t="s">
        <v>293</v>
      </c>
      <c r="AA62" s="41">
        <v>54622999.659999996</v>
      </c>
      <c r="AB62" s="25" t="s">
        <v>187</v>
      </c>
      <c r="AC62" s="41">
        <v>377052.84</v>
      </c>
    </row>
    <row r="63" spans="1:29" x14ac:dyDescent="0.3">
      <c r="A63" s="25" t="s">
        <v>119</v>
      </c>
      <c r="B63" s="41">
        <v>316726</v>
      </c>
      <c r="C63" s="25" t="s">
        <v>248</v>
      </c>
      <c r="D63" s="41">
        <v>4687933.5999999996</v>
      </c>
      <c r="E63" s="25" t="s">
        <v>195</v>
      </c>
      <c r="F63" s="41">
        <v>2061.6999999999998</v>
      </c>
      <c r="G63" s="25" t="s">
        <v>56</v>
      </c>
      <c r="H63" s="41">
        <v>325950</v>
      </c>
      <c r="I63" s="25" t="s">
        <v>133</v>
      </c>
      <c r="J63" s="41">
        <v>20244</v>
      </c>
      <c r="K63" s="25" t="s">
        <v>270</v>
      </c>
      <c r="L63" s="41">
        <v>8886607.8100000005</v>
      </c>
      <c r="M63" s="25" t="s">
        <v>73</v>
      </c>
      <c r="N63" s="41">
        <v>4837576.78</v>
      </c>
      <c r="P63" s="25" t="s">
        <v>271</v>
      </c>
      <c r="Q63" s="41">
        <v>10400679.52</v>
      </c>
      <c r="R63" s="25" t="s">
        <v>158</v>
      </c>
      <c r="S63" s="41">
        <v>717838.78</v>
      </c>
      <c r="T63" s="25" t="s">
        <v>249</v>
      </c>
      <c r="U63" s="96">
        <v>45792.23</v>
      </c>
      <c r="V63" s="25" t="s">
        <v>253</v>
      </c>
      <c r="W63" s="41">
        <v>5019680.96</v>
      </c>
      <c r="X63" s="25" t="s">
        <v>170</v>
      </c>
      <c r="Y63" s="41">
        <v>455319.05</v>
      </c>
      <c r="Z63" s="25" t="s">
        <v>133</v>
      </c>
      <c r="AA63" s="41">
        <v>51347321.460000001</v>
      </c>
      <c r="AB63" s="25" t="s">
        <v>161</v>
      </c>
      <c r="AC63" s="41">
        <v>327642.94</v>
      </c>
    </row>
    <row r="64" spans="1:29" x14ac:dyDescent="0.3">
      <c r="A64" s="25" t="s">
        <v>306</v>
      </c>
      <c r="B64" s="41">
        <v>305744.32</v>
      </c>
      <c r="C64" s="25" t="s">
        <v>73</v>
      </c>
      <c r="D64" s="41">
        <v>4674353.04</v>
      </c>
      <c r="E64" s="25" t="s">
        <v>309</v>
      </c>
      <c r="F64" s="41">
        <v>1829.95</v>
      </c>
      <c r="G64" s="25" t="s">
        <v>180</v>
      </c>
      <c r="H64" s="41">
        <v>245744.13</v>
      </c>
      <c r="I64" s="25" t="s">
        <v>295</v>
      </c>
      <c r="J64" s="41">
        <v>17000</v>
      </c>
      <c r="K64" s="25" t="s">
        <v>271</v>
      </c>
      <c r="L64" s="41">
        <v>8801031.3300000001</v>
      </c>
      <c r="M64" s="25" t="s">
        <v>248</v>
      </c>
      <c r="N64" s="41">
        <v>4809287.5199999996</v>
      </c>
      <c r="P64" s="25" t="s">
        <v>288</v>
      </c>
      <c r="Q64" s="41">
        <v>10274858.550000001</v>
      </c>
      <c r="R64" s="25" t="s">
        <v>221</v>
      </c>
      <c r="S64" s="41">
        <v>687762.02</v>
      </c>
      <c r="T64" s="25" t="s">
        <v>162</v>
      </c>
      <c r="U64" s="96">
        <v>39592.18</v>
      </c>
      <c r="V64" s="25" t="s">
        <v>231</v>
      </c>
      <c r="W64" s="41">
        <v>4567142.6900000004</v>
      </c>
      <c r="X64" s="25" t="s">
        <v>185</v>
      </c>
      <c r="Y64" s="41">
        <v>427663.02</v>
      </c>
      <c r="Z64" s="25" t="s">
        <v>79</v>
      </c>
      <c r="AA64" s="41">
        <v>50980778.420000002</v>
      </c>
      <c r="AB64" s="25" t="s">
        <v>224</v>
      </c>
      <c r="AC64" s="41">
        <v>268338.46000000002</v>
      </c>
    </row>
    <row r="65" spans="1:29" x14ac:dyDescent="0.3">
      <c r="A65" s="25" t="s">
        <v>198</v>
      </c>
      <c r="B65" s="41">
        <v>204824.26</v>
      </c>
      <c r="C65" s="25" t="s">
        <v>178</v>
      </c>
      <c r="D65" s="41">
        <v>3508800</v>
      </c>
      <c r="E65" s="25" t="s">
        <v>170</v>
      </c>
      <c r="F65" s="41">
        <v>1393.96</v>
      </c>
      <c r="G65" s="25" t="s">
        <v>202</v>
      </c>
      <c r="H65" s="41">
        <v>119990</v>
      </c>
      <c r="I65" s="25" t="s">
        <v>114</v>
      </c>
      <c r="J65" s="41">
        <v>13399</v>
      </c>
      <c r="K65" s="25" t="s">
        <v>76</v>
      </c>
      <c r="L65" s="41">
        <v>8335674.4699999997</v>
      </c>
      <c r="M65" s="25" t="s">
        <v>303</v>
      </c>
      <c r="N65" s="41">
        <v>4710756.49</v>
      </c>
      <c r="P65" s="25" t="s">
        <v>269</v>
      </c>
      <c r="Q65" s="41">
        <v>10029028.67</v>
      </c>
      <c r="R65" s="25" t="s">
        <v>293</v>
      </c>
      <c r="S65" s="41">
        <v>656000</v>
      </c>
      <c r="T65" s="25" t="s">
        <v>303</v>
      </c>
      <c r="U65" s="96">
        <v>37079.360000000001</v>
      </c>
      <c r="V65" s="25" t="s">
        <v>182</v>
      </c>
      <c r="W65" s="41">
        <v>4391296.51</v>
      </c>
      <c r="X65" s="25" t="s">
        <v>176</v>
      </c>
      <c r="Y65" s="41">
        <v>336148</v>
      </c>
      <c r="Z65" s="25" t="s">
        <v>273</v>
      </c>
      <c r="AA65" s="41">
        <v>50679748.079999998</v>
      </c>
      <c r="AB65" s="25" t="s">
        <v>288</v>
      </c>
      <c r="AC65" s="41">
        <v>229688.85</v>
      </c>
    </row>
    <row r="66" spans="1:29" x14ac:dyDescent="0.3">
      <c r="A66" s="25" t="s">
        <v>200</v>
      </c>
      <c r="B66" s="41">
        <v>182000</v>
      </c>
      <c r="C66" s="25" t="s">
        <v>58</v>
      </c>
      <c r="D66" s="41">
        <v>3417527.2</v>
      </c>
      <c r="E66" s="25" t="s">
        <v>183</v>
      </c>
      <c r="F66" s="41">
        <v>1360.8</v>
      </c>
      <c r="G66" s="25" t="s">
        <v>127</v>
      </c>
      <c r="H66" s="41">
        <v>83867.63</v>
      </c>
      <c r="I66" s="25" t="s">
        <v>93</v>
      </c>
      <c r="J66" s="41">
        <v>11400</v>
      </c>
      <c r="K66" s="25" t="s">
        <v>233</v>
      </c>
      <c r="L66" s="41">
        <v>7783863.8099999996</v>
      </c>
      <c r="M66" s="25" t="s">
        <v>249</v>
      </c>
      <c r="N66" s="41">
        <v>3805942.27</v>
      </c>
      <c r="P66" s="25" t="s">
        <v>267</v>
      </c>
      <c r="Q66" s="41">
        <v>9303430.9299999997</v>
      </c>
      <c r="R66" s="25" t="s">
        <v>78</v>
      </c>
      <c r="S66" s="41">
        <v>547099.5</v>
      </c>
      <c r="T66" s="25" t="s">
        <v>242</v>
      </c>
      <c r="U66" s="96">
        <v>30430.2</v>
      </c>
      <c r="V66" s="25" t="s">
        <v>248</v>
      </c>
      <c r="W66" s="41">
        <v>4345918.13</v>
      </c>
      <c r="X66" s="25" t="s">
        <v>167</v>
      </c>
      <c r="Y66" s="41">
        <v>334723.34000000003</v>
      </c>
      <c r="Z66" s="25" t="s">
        <v>124</v>
      </c>
      <c r="AA66" s="41">
        <v>50537040.939999998</v>
      </c>
      <c r="AB66" s="25" t="s">
        <v>287</v>
      </c>
      <c r="AC66" s="41">
        <v>213782.15</v>
      </c>
    </row>
    <row r="67" spans="1:29" x14ac:dyDescent="0.3">
      <c r="A67" s="25" t="s">
        <v>262</v>
      </c>
      <c r="B67" s="41">
        <v>33700</v>
      </c>
      <c r="C67" s="25" t="s">
        <v>249</v>
      </c>
      <c r="D67" s="41">
        <v>3403425.41</v>
      </c>
      <c r="E67" s="25" t="s">
        <v>257</v>
      </c>
      <c r="F67" s="41">
        <v>1150</v>
      </c>
      <c r="G67" s="25" t="s">
        <v>231</v>
      </c>
      <c r="H67" s="41">
        <v>79438.41</v>
      </c>
      <c r="I67" s="25" t="s">
        <v>269</v>
      </c>
      <c r="J67" s="41">
        <v>9465</v>
      </c>
      <c r="K67" s="25" t="s">
        <v>119</v>
      </c>
      <c r="L67" s="41">
        <v>7426808</v>
      </c>
      <c r="M67" s="25" t="s">
        <v>162</v>
      </c>
      <c r="N67" s="41">
        <v>3541646.36</v>
      </c>
      <c r="P67" s="25" t="s">
        <v>207</v>
      </c>
      <c r="Q67" s="41">
        <v>7513248.6600000001</v>
      </c>
      <c r="R67" s="25" t="s">
        <v>125</v>
      </c>
      <c r="S67" s="41">
        <v>474952.97</v>
      </c>
      <c r="T67" s="25" t="s">
        <v>264</v>
      </c>
      <c r="U67" s="96">
        <v>26184.9</v>
      </c>
      <c r="V67" s="25" t="s">
        <v>269</v>
      </c>
      <c r="W67" s="41">
        <v>4191167.23</v>
      </c>
      <c r="X67" s="25" t="s">
        <v>133</v>
      </c>
      <c r="Y67" s="41">
        <v>324802.24</v>
      </c>
      <c r="Z67" s="25" t="s">
        <v>242</v>
      </c>
      <c r="AA67" s="41">
        <v>48770411.979999997</v>
      </c>
      <c r="AB67" s="25" t="s">
        <v>303</v>
      </c>
      <c r="AC67" s="41">
        <v>199933.24</v>
      </c>
    </row>
    <row r="68" spans="1:29" x14ac:dyDescent="0.3">
      <c r="A68" s="25" t="s">
        <v>281</v>
      </c>
      <c r="B68" s="41">
        <v>400</v>
      </c>
      <c r="C68" s="25" t="s">
        <v>209</v>
      </c>
      <c r="D68" s="41">
        <v>2877139.79</v>
      </c>
      <c r="E68" s="25" t="s">
        <v>302</v>
      </c>
      <c r="F68" s="41">
        <v>1035</v>
      </c>
      <c r="G68" s="25" t="s">
        <v>255</v>
      </c>
      <c r="H68" s="41">
        <v>77275</v>
      </c>
      <c r="I68" s="25" t="s">
        <v>227</v>
      </c>
      <c r="J68" s="41">
        <v>7089</v>
      </c>
      <c r="K68" s="25" t="s">
        <v>266</v>
      </c>
      <c r="L68" s="41">
        <v>7271643.7000000002</v>
      </c>
      <c r="M68" s="25" t="s">
        <v>178</v>
      </c>
      <c r="N68" s="41">
        <v>3508800</v>
      </c>
      <c r="P68" s="25" t="s">
        <v>182</v>
      </c>
      <c r="Q68" s="41">
        <v>7263970.3200000003</v>
      </c>
      <c r="R68" s="25" t="s">
        <v>196</v>
      </c>
      <c r="S68" s="41">
        <v>462073.82</v>
      </c>
      <c r="T68" s="25" t="s">
        <v>226</v>
      </c>
      <c r="U68" s="96">
        <v>26094.31</v>
      </c>
      <c r="V68" s="25" t="s">
        <v>264</v>
      </c>
      <c r="W68" s="41">
        <v>4046412.05</v>
      </c>
      <c r="X68" s="25" t="s">
        <v>225</v>
      </c>
      <c r="Y68" s="41">
        <v>277675.09000000003</v>
      </c>
      <c r="Z68" s="25" t="s">
        <v>262</v>
      </c>
      <c r="AA68" s="41">
        <v>48099487.630000003</v>
      </c>
      <c r="AB68" s="25" t="s">
        <v>158</v>
      </c>
      <c r="AC68" s="41">
        <v>199695.88</v>
      </c>
    </row>
    <row r="69" spans="1:29" x14ac:dyDescent="0.3">
      <c r="A69" s="25" t="s">
        <v>228</v>
      </c>
      <c r="B69" s="41">
        <v>210</v>
      </c>
      <c r="C69" s="25" t="s">
        <v>161</v>
      </c>
      <c r="D69" s="41">
        <v>2876453.21</v>
      </c>
      <c r="E69" s="25" t="s">
        <v>160</v>
      </c>
      <c r="F69" s="41">
        <v>885</v>
      </c>
      <c r="G69" s="25" t="s">
        <v>258</v>
      </c>
      <c r="H69" s="41">
        <v>62079.44</v>
      </c>
      <c r="I69" s="25" t="s">
        <v>117</v>
      </c>
      <c r="J69" s="41">
        <v>5550</v>
      </c>
      <c r="K69" s="25" t="s">
        <v>65</v>
      </c>
      <c r="L69" s="41">
        <v>6067270.7300000004</v>
      </c>
      <c r="M69" s="25" t="s">
        <v>58</v>
      </c>
      <c r="N69" s="41">
        <v>3437335.49</v>
      </c>
      <c r="P69" s="25" t="s">
        <v>62</v>
      </c>
      <c r="Q69" s="41">
        <v>6917799.3899999997</v>
      </c>
      <c r="R69" s="25" t="s">
        <v>251</v>
      </c>
      <c r="S69" s="41">
        <v>374805</v>
      </c>
      <c r="T69" s="25" t="s">
        <v>89</v>
      </c>
      <c r="U69" s="96">
        <v>22844</v>
      </c>
      <c r="V69" s="25" t="s">
        <v>247</v>
      </c>
      <c r="W69" s="41">
        <v>3896178.99</v>
      </c>
      <c r="X69" s="25" t="s">
        <v>182</v>
      </c>
      <c r="Y69" s="41">
        <v>255294.48</v>
      </c>
      <c r="Z69" s="25" t="s">
        <v>157</v>
      </c>
      <c r="AA69" s="41">
        <v>47885513.560000002</v>
      </c>
      <c r="AB69" s="25" t="s">
        <v>172</v>
      </c>
      <c r="AC69" s="41">
        <v>144922</v>
      </c>
    </row>
    <row r="70" spans="1:29" x14ac:dyDescent="0.3">
      <c r="A70" s="25" t="s">
        <v>268</v>
      </c>
      <c r="B70" s="41">
        <v>157.5</v>
      </c>
      <c r="C70" s="25" t="s">
        <v>268</v>
      </c>
      <c r="D70" s="41">
        <v>2865551.17</v>
      </c>
      <c r="E70" s="25" t="s">
        <v>201</v>
      </c>
      <c r="F70" s="41">
        <v>789.75</v>
      </c>
      <c r="G70" s="25" t="s">
        <v>92</v>
      </c>
      <c r="H70" s="41">
        <v>57933.02</v>
      </c>
      <c r="I70" s="25" t="s">
        <v>248</v>
      </c>
      <c r="J70" s="41">
        <v>3389.4</v>
      </c>
      <c r="K70" s="25" t="s">
        <v>178</v>
      </c>
      <c r="L70" s="41">
        <v>6011593.4199999999</v>
      </c>
      <c r="M70" s="25" t="s">
        <v>268</v>
      </c>
      <c r="N70" s="41">
        <v>3066384.23</v>
      </c>
      <c r="P70" s="25" t="s">
        <v>176</v>
      </c>
      <c r="Q70" s="41">
        <v>6760474.9800000004</v>
      </c>
      <c r="R70" s="25" t="s">
        <v>287</v>
      </c>
      <c r="S70" s="41">
        <v>373657.21</v>
      </c>
      <c r="T70" s="25" t="s">
        <v>262</v>
      </c>
      <c r="U70" s="96">
        <v>22150</v>
      </c>
      <c r="V70" s="25" t="s">
        <v>62</v>
      </c>
      <c r="W70" s="41">
        <v>3761450.61</v>
      </c>
      <c r="X70" s="25" t="s">
        <v>273</v>
      </c>
      <c r="Y70" s="41">
        <v>248334.64</v>
      </c>
      <c r="Z70" s="25" t="s">
        <v>209</v>
      </c>
      <c r="AA70" s="41">
        <v>47780099.68</v>
      </c>
      <c r="AB70" s="25" t="s">
        <v>223</v>
      </c>
      <c r="AC70" s="41">
        <v>110476.23</v>
      </c>
    </row>
    <row r="71" spans="1:29" x14ac:dyDescent="0.3">
      <c r="A71" s="25" t="s">
        <v>191</v>
      </c>
      <c r="B71" s="41">
        <v>105</v>
      </c>
      <c r="C71" s="25" t="s">
        <v>162</v>
      </c>
      <c r="D71" s="41">
        <v>2792762</v>
      </c>
      <c r="E71" s="25" t="s">
        <v>132</v>
      </c>
      <c r="F71" s="41">
        <v>590.65</v>
      </c>
      <c r="G71" s="25" t="s">
        <v>292</v>
      </c>
      <c r="H71" s="41">
        <v>54000</v>
      </c>
      <c r="I71" s="25" t="s">
        <v>302</v>
      </c>
      <c r="J71" s="41">
        <v>3159</v>
      </c>
      <c r="K71" s="25" t="s">
        <v>186</v>
      </c>
      <c r="L71" s="41">
        <v>5661199.3499999996</v>
      </c>
      <c r="M71" s="25" t="s">
        <v>53</v>
      </c>
      <c r="N71" s="41">
        <v>2983312</v>
      </c>
      <c r="P71" s="25" t="s">
        <v>67</v>
      </c>
      <c r="Q71" s="41">
        <v>6413977.9699999997</v>
      </c>
      <c r="R71" s="25" t="s">
        <v>185</v>
      </c>
      <c r="S71" s="41">
        <v>324808.5</v>
      </c>
      <c r="T71" s="25" t="s">
        <v>177</v>
      </c>
      <c r="U71" s="96">
        <v>19636.689999999999</v>
      </c>
      <c r="V71" s="25" t="s">
        <v>303</v>
      </c>
      <c r="W71" s="41">
        <v>3706936.02</v>
      </c>
      <c r="X71" s="25" t="s">
        <v>249</v>
      </c>
      <c r="Y71" s="41">
        <v>205869.09</v>
      </c>
      <c r="Z71" s="25" t="s">
        <v>176</v>
      </c>
      <c r="AA71" s="41">
        <v>47767786.259999998</v>
      </c>
      <c r="AB71" s="25" t="s">
        <v>69</v>
      </c>
      <c r="AC71" s="41">
        <v>89072.17</v>
      </c>
    </row>
    <row r="72" spans="1:29" x14ac:dyDescent="0.3">
      <c r="A72" s="25" t="s">
        <v>257</v>
      </c>
      <c r="B72" s="41">
        <v>100</v>
      </c>
      <c r="C72" s="25" t="s">
        <v>53</v>
      </c>
      <c r="D72" s="41">
        <v>2356312</v>
      </c>
      <c r="E72" s="25" t="s">
        <v>225</v>
      </c>
      <c r="F72" s="41">
        <v>519.75</v>
      </c>
      <c r="G72" s="25" t="s">
        <v>270</v>
      </c>
      <c r="H72" s="41">
        <v>50000</v>
      </c>
      <c r="I72" s="25" t="s">
        <v>291</v>
      </c>
      <c r="J72" s="41">
        <v>2510</v>
      </c>
      <c r="K72" s="25" t="s">
        <v>86</v>
      </c>
      <c r="L72" s="41">
        <v>5279294.42</v>
      </c>
      <c r="M72" s="25" t="s">
        <v>161</v>
      </c>
      <c r="N72" s="41">
        <v>2918386.24</v>
      </c>
      <c r="P72" s="25" t="s">
        <v>304</v>
      </c>
      <c r="Q72" s="41">
        <v>5620168.71</v>
      </c>
      <c r="R72" s="25" t="s">
        <v>285</v>
      </c>
      <c r="S72" s="41">
        <v>315005.33</v>
      </c>
      <c r="T72" s="25" t="s">
        <v>234</v>
      </c>
      <c r="U72" s="96">
        <v>18622.169999999998</v>
      </c>
      <c r="V72" s="25" t="s">
        <v>90</v>
      </c>
      <c r="W72" s="41">
        <v>3555795.3</v>
      </c>
      <c r="X72" s="25" t="s">
        <v>277</v>
      </c>
      <c r="Y72" s="41">
        <v>158479</v>
      </c>
      <c r="Z72" s="25" t="s">
        <v>73</v>
      </c>
      <c r="AA72" s="41">
        <v>46927102.030000001</v>
      </c>
      <c r="AB72" s="25" t="s">
        <v>286</v>
      </c>
      <c r="AC72" s="41">
        <v>60805.760000000002</v>
      </c>
    </row>
    <row r="73" spans="1:29" x14ac:dyDescent="0.3">
      <c r="A73" s="25" t="s">
        <v>288</v>
      </c>
      <c r="B73" s="41">
        <v>100</v>
      </c>
      <c r="C73" s="25" t="s">
        <v>159</v>
      </c>
      <c r="D73" s="41">
        <v>2263864.73</v>
      </c>
      <c r="E73" s="25" t="s">
        <v>157</v>
      </c>
      <c r="F73" s="41">
        <v>485</v>
      </c>
      <c r="G73" s="25" t="s">
        <v>126</v>
      </c>
      <c r="H73" s="41">
        <v>44332</v>
      </c>
      <c r="I73" s="25" t="s">
        <v>273</v>
      </c>
      <c r="J73" s="41">
        <v>2298</v>
      </c>
      <c r="K73" s="25" t="s">
        <v>295</v>
      </c>
      <c r="L73" s="41">
        <v>5042674.8899999997</v>
      </c>
      <c r="M73" s="25" t="s">
        <v>209</v>
      </c>
      <c r="N73" s="41">
        <v>2886364.79</v>
      </c>
      <c r="P73" s="25" t="s">
        <v>161</v>
      </c>
      <c r="Q73" s="41">
        <v>5189729.95</v>
      </c>
      <c r="R73" s="25" t="s">
        <v>73</v>
      </c>
      <c r="S73" s="41">
        <v>277788.5</v>
      </c>
      <c r="T73" s="25" t="s">
        <v>273</v>
      </c>
      <c r="U73" s="96">
        <v>16832.560000000001</v>
      </c>
      <c r="V73" s="25" t="s">
        <v>225</v>
      </c>
      <c r="W73" s="41">
        <v>3334204.12</v>
      </c>
      <c r="X73" s="25" t="s">
        <v>235</v>
      </c>
      <c r="Y73" s="41">
        <v>155968</v>
      </c>
      <c r="Z73" s="25" t="s">
        <v>212</v>
      </c>
      <c r="AA73" s="41">
        <v>46615565.149999999</v>
      </c>
      <c r="AB73" s="25" t="s">
        <v>275</v>
      </c>
      <c r="AC73" s="41">
        <v>50133.98</v>
      </c>
    </row>
    <row r="74" spans="1:29" x14ac:dyDescent="0.3">
      <c r="A74" s="25" t="s">
        <v>128</v>
      </c>
      <c r="B74" s="41">
        <v>67.569999999999993</v>
      </c>
      <c r="C74" s="25" t="s">
        <v>59</v>
      </c>
      <c r="D74" s="41">
        <v>1877519</v>
      </c>
      <c r="E74" s="25" t="s">
        <v>269</v>
      </c>
      <c r="F74" s="41">
        <v>377.06</v>
      </c>
      <c r="G74" s="25" t="s">
        <v>200</v>
      </c>
      <c r="H74" s="41">
        <v>40150</v>
      </c>
      <c r="I74" s="25" t="s">
        <v>289</v>
      </c>
      <c r="J74" s="41">
        <v>1981</v>
      </c>
      <c r="K74" s="25" t="s">
        <v>268</v>
      </c>
      <c r="L74" s="41">
        <v>4780965.0199999996</v>
      </c>
      <c r="M74" s="25" t="s">
        <v>59</v>
      </c>
      <c r="N74" s="41">
        <v>2373840.0299999998</v>
      </c>
      <c r="P74" s="25" t="s">
        <v>200</v>
      </c>
      <c r="Q74" s="41">
        <v>5124033.59</v>
      </c>
      <c r="R74" s="25" t="s">
        <v>88</v>
      </c>
      <c r="S74" s="41">
        <v>192687.04</v>
      </c>
      <c r="T74" s="25" t="s">
        <v>160</v>
      </c>
      <c r="U74" s="96">
        <v>13135</v>
      </c>
      <c r="V74" s="25" t="s">
        <v>295</v>
      </c>
      <c r="W74" s="41">
        <v>3118008.47</v>
      </c>
      <c r="X74" s="25" t="s">
        <v>292</v>
      </c>
      <c r="Y74" s="41">
        <v>154737.4</v>
      </c>
      <c r="Z74" s="25" t="s">
        <v>282</v>
      </c>
      <c r="AA74" s="41">
        <v>45305706.75</v>
      </c>
      <c r="AB74" s="25" t="s">
        <v>56</v>
      </c>
      <c r="AC74" s="41">
        <v>40500</v>
      </c>
    </row>
    <row r="75" spans="1:29" x14ac:dyDescent="0.3">
      <c r="A75" s="25" t="s">
        <v>290</v>
      </c>
      <c r="B75" s="41">
        <v>60</v>
      </c>
      <c r="C75" s="25" t="s">
        <v>306</v>
      </c>
      <c r="D75" s="41">
        <v>1774315.94</v>
      </c>
      <c r="E75" s="25" t="s">
        <v>173</v>
      </c>
      <c r="F75" s="41">
        <v>311.85000000000002</v>
      </c>
      <c r="G75" s="25" t="s">
        <v>120</v>
      </c>
      <c r="H75" s="41">
        <v>38738.01</v>
      </c>
      <c r="I75" s="25" t="s">
        <v>257</v>
      </c>
      <c r="J75" s="41">
        <v>1000</v>
      </c>
      <c r="K75" s="25" t="s">
        <v>202</v>
      </c>
      <c r="L75" s="41">
        <v>4328181.42</v>
      </c>
      <c r="M75" s="25" t="s">
        <v>159</v>
      </c>
      <c r="N75" s="41">
        <v>2266564.86</v>
      </c>
      <c r="P75" s="25" t="s">
        <v>283</v>
      </c>
      <c r="Q75" s="41">
        <v>5086121.03</v>
      </c>
      <c r="R75" s="25" t="s">
        <v>148</v>
      </c>
      <c r="S75" s="41">
        <v>110030.47</v>
      </c>
      <c r="T75" s="25" t="s">
        <v>212</v>
      </c>
      <c r="U75" s="96">
        <v>12969.92</v>
      </c>
      <c r="V75" s="25" t="s">
        <v>59</v>
      </c>
      <c r="W75" s="41">
        <v>3098473.85</v>
      </c>
      <c r="X75" s="25" t="s">
        <v>233</v>
      </c>
      <c r="Y75" s="41">
        <v>150305.34</v>
      </c>
      <c r="Z75" s="25" t="s">
        <v>86</v>
      </c>
      <c r="AA75" s="41">
        <v>42190211.270000003</v>
      </c>
      <c r="AB75" s="25" t="s">
        <v>74</v>
      </c>
      <c r="AC75" s="41">
        <v>32790.730000000003</v>
      </c>
    </row>
    <row r="76" spans="1:29" x14ac:dyDescent="0.3">
      <c r="A76" s="25" t="s">
        <v>176</v>
      </c>
      <c r="B76" s="41">
        <v>20</v>
      </c>
      <c r="C76" s="25" t="s">
        <v>254</v>
      </c>
      <c r="D76" s="41">
        <v>1529942.87</v>
      </c>
      <c r="E76" s="25" t="s">
        <v>226</v>
      </c>
      <c r="F76" s="41">
        <v>247.86</v>
      </c>
      <c r="G76" s="25" t="s">
        <v>89</v>
      </c>
      <c r="H76" s="41">
        <v>34690.410000000003</v>
      </c>
      <c r="I76" s="25" t="s">
        <v>290</v>
      </c>
      <c r="J76" s="41">
        <v>585</v>
      </c>
      <c r="K76" s="25" t="s">
        <v>114</v>
      </c>
      <c r="L76" s="41">
        <v>4127818.96</v>
      </c>
      <c r="M76" s="25" t="s">
        <v>157</v>
      </c>
      <c r="N76" s="41">
        <v>2251340.94</v>
      </c>
      <c r="P76" s="25" t="s">
        <v>287</v>
      </c>
      <c r="Q76" s="41">
        <v>4845128.18</v>
      </c>
      <c r="R76" s="25" t="s">
        <v>69</v>
      </c>
      <c r="S76" s="41">
        <v>89072.17</v>
      </c>
      <c r="T76" s="25" t="s">
        <v>267</v>
      </c>
      <c r="U76" s="96">
        <v>11315.01</v>
      </c>
      <c r="V76" s="25" t="s">
        <v>151</v>
      </c>
      <c r="W76" s="41">
        <v>3047135.25</v>
      </c>
      <c r="X76" s="25" t="s">
        <v>264</v>
      </c>
      <c r="Y76" s="41">
        <v>149284.70000000001</v>
      </c>
      <c r="Z76" s="25" t="s">
        <v>221</v>
      </c>
      <c r="AA76" s="41">
        <v>41976502.659999996</v>
      </c>
      <c r="AB76" s="25" t="s">
        <v>185</v>
      </c>
      <c r="AC76" s="41">
        <v>32771.54</v>
      </c>
    </row>
    <row r="77" spans="1:29" x14ac:dyDescent="0.3">
      <c r="A77" s="25" t="s">
        <v>303</v>
      </c>
      <c r="B77" s="41">
        <v>10</v>
      </c>
      <c r="C77" s="25" t="s">
        <v>242</v>
      </c>
      <c r="D77" s="41">
        <v>1268373.75</v>
      </c>
      <c r="E77" s="25" t="s">
        <v>134</v>
      </c>
      <c r="F77" s="41">
        <v>226.8</v>
      </c>
      <c r="G77" s="25" t="s">
        <v>171</v>
      </c>
      <c r="H77" s="41">
        <v>31185</v>
      </c>
      <c r="I77" s="25" t="s">
        <v>287</v>
      </c>
      <c r="J77" s="41">
        <v>575</v>
      </c>
      <c r="K77" s="25" t="s">
        <v>102</v>
      </c>
      <c r="L77" s="41">
        <v>4040780.53</v>
      </c>
      <c r="M77" s="25" t="s">
        <v>74</v>
      </c>
      <c r="N77" s="41">
        <v>2240414.5</v>
      </c>
      <c r="P77" s="25" t="s">
        <v>250</v>
      </c>
      <c r="Q77" s="41">
        <v>4804055.0199999996</v>
      </c>
      <c r="R77" s="25" t="s">
        <v>303</v>
      </c>
      <c r="S77" s="41">
        <v>83305.37</v>
      </c>
      <c r="T77" s="25" t="s">
        <v>241</v>
      </c>
      <c r="U77" s="96">
        <v>10265.65</v>
      </c>
      <c r="V77" s="25" t="s">
        <v>270</v>
      </c>
      <c r="W77" s="41">
        <v>2996071.46</v>
      </c>
      <c r="X77" s="25" t="s">
        <v>268</v>
      </c>
      <c r="Y77" s="41">
        <v>139301</v>
      </c>
      <c r="Z77" s="25" t="s">
        <v>162</v>
      </c>
      <c r="AA77" s="41">
        <v>40417135.509999998</v>
      </c>
      <c r="AB77" s="25" t="s">
        <v>284</v>
      </c>
      <c r="AC77" s="41">
        <v>31944.99</v>
      </c>
    </row>
    <row r="78" spans="1:29" x14ac:dyDescent="0.3">
      <c r="A78" s="25" t="s">
        <v>195</v>
      </c>
      <c r="B78" s="41">
        <v>6</v>
      </c>
      <c r="C78" s="25" t="s">
        <v>158</v>
      </c>
      <c r="D78" s="41">
        <v>1214370.72</v>
      </c>
      <c r="E78" s="25" t="s">
        <v>212</v>
      </c>
      <c r="F78" s="41">
        <v>198.4</v>
      </c>
      <c r="G78" s="25" t="s">
        <v>302</v>
      </c>
      <c r="H78" s="41">
        <v>27704</v>
      </c>
      <c r="I78" s="25" t="s">
        <v>307</v>
      </c>
      <c r="J78" s="41">
        <v>555</v>
      </c>
      <c r="K78" s="25" t="s">
        <v>55</v>
      </c>
      <c r="L78" s="41">
        <v>3994935.82</v>
      </c>
      <c r="M78" s="25" t="s">
        <v>282</v>
      </c>
      <c r="N78" s="41">
        <v>2197293.09</v>
      </c>
      <c r="P78" s="25" t="s">
        <v>284</v>
      </c>
      <c r="Q78" s="41">
        <v>4683666.4800000004</v>
      </c>
      <c r="R78" s="25" t="s">
        <v>242</v>
      </c>
      <c r="S78" s="41">
        <v>82732.34</v>
      </c>
      <c r="T78" s="25" t="s">
        <v>228</v>
      </c>
      <c r="U78" s="96">
        <v>8098.86</v>
      </c>
      <c r="V78" s="25" t="s">
        <v>128</v>
      </c>
      <c r="W78" s="41">
        <v>2925847.15</v>
      </c>
      <c r="X78" s="25" t="s">
        <v>254</v>
      </c>
      <c r="Y78" s="41">
        <v>122764.66</v>
      </c>
      <c r="Z78" s="25" t="s">
        <v>58</v>
      </c>
      <c r="AA78" s="41">
        <v>40330128.020000003</v>
      </c>
      <c r="AB78" s="25" t="s">
        <v>73</v>
      </c>
      <c r="AC78" s="41">
        <v>29619.78</v>
      </c>
    </row>
    <row r="79" spans="1:29" x14ac:dyDescent="0.3">
      <c r="A79" s="25" t="s">
        <v>302</v>
      </c>
      <c r="B79" s="41">
        <v>5</v>
      </c>
      <c r="C79" s="25" t="s">
        <v>253</v>
      </c>
      <c r="D79" s="41">
        <v>1126253.72</v>
      </c>
      <c r="E79" s="25" t="s">
        <v>158</v>
      </c>
      <c r="F79" s="41">
        <v>193</v>
      </c>
      <c r="G79" s="25" t="s">
        <v>274</v>
      </c>
      <c r="H79" s="41">
        <v>24000</v>
      </c>
      <c r="I79" s="25" t="s">
        <v>288</v>
      </c>
      <c r="J79" s="41">
        <v>440</v>
      </c>
      <c r="K79" s="25" t="s">
        <v>95</v>
      </c>
      <c r="L79" s="41">
        <v>3780000</v>
      </c>
      <c r="M79" s="25" t="s">
        <v>306</v>
      </c>
      <c r="N79" s="41">
        <v>1903330.6</v>
      </c>
      <c r="P79" s="25" t="s">
        <v>273</v>
      </c>
      <c r="Q79" s="41">
        <v>4462073.97</v>
      </c>
      <c r="R79" s="25" t="s">
        <v>186</v>
      </c>
      <c r="S79" s="41">
        <v>70480.7</v>
      </c>
      <c r="T79" s="25" t="s">
        <v>195</v>
      </c>
      <c r="U79" s="96">
        <v>7186</v>
      </c>
      <c r="V79" s="25" t="s">
        <v>60</v>
      </c>
      <c r="W79" s="41">
        <v>2683707.9500000002</v>
      </c>
      <c r="X79" s="25" t="s">
        <v>183</v>
      </c>
      <c r="Y79" s="41">
        <v>91833.95</v>
      </c>
      <c r="Z79" s="25" t="s">
        <v>141</v>
      </c>
      <c r="AA79" s="41">
        <v>40138422.039999999</v>
      </c>
      <c r="AB79" s="25" t="s">
        <v>227</v>
      </c>
      <c r="AC79" s="41">
        <v>23410</v>
      </c>
    </row>
    <row r="80" spans="1:29" x14ac:dyDescent="0.3">
      <c r="A80" s="25" t="s">
        <v>53</v>
      </c>
      <c r="B80" s="41"/>
      <c r="C80" s="25" t="s">
        <v>63</v>
      </c>
      <c r="D80" s="41">
        <v>1005165</v>
      </c>
      <c r="E80" s="25" t="s">
        <v>167</v>
      </c>
      <c r="F80" s="41">
        <v>23.5</v>
      </c>
      <c r="G80" s="25" t="s">
        <v>93</v>
      </c>
      <c r="H80" s="41">
        <v>20401.91</v>
      </c>
      <c r="I80" s="25" t="s">
        <v>283</v>
      </c>
      <c r="J80" s="41">
        <v>390</v>
      </c>
      <c r="K80" s="25" t="s">
        <v>242</v>
      </c>
      <c r="L80" s="41">
        <v>3654936.44</v>
      </c>
      <c r="M80" s="25" t="s">
        <v>254</v>
      </c>
      <c r="N80" s="41">
        <v>1580402.96</v>
      </c>
      <c r="P80" s="25" t="s">
        <v>285</v>
      </c>
      <c r="Q80" s="41">
        <v>4143884.77</v>
      </c>
      <c r="R80" s="25" t="s">
        <v>289</v>
      </c>
      <c r="S80" s="41">
        <v>50915.519999999997</v>
      </c>
      <c r="T80" s="25" t="s">
        <v>268</v>
      </c>
      <c r="U80" s="96">
        <v>7015.27</v>
      </c>
      <c r="V80" s="25" t="s">
        <v>254</v>
      </c>
      <c r="W80" s="41">
        <v>2672416.9900000002</v>
      </c>
      <c r="X80" s="25" t="s">
        <v>271</v>
      </c>
      <c r="Y80" s="41">
        <v>88531.74</v>
      </c>
      <c r="Z80" s="25" t="s">
        <v>188</v>
      </c>
      <c r="AA80" s="41">
        <v>39655260.75</v>
      </c>
      <c r="AB80" s="25" t="s">
        <v>282</v>
      </c>
      <c r="AC80" s="41">
        <v>18803.63</v>
      </c>
    </row>
    <row r="81" spans="1:29" x14ac:dyDescent="0.3">
      <c r="A81" s="25" t="s">
        <v>55</v>
      </c>
      <c r="B81" s="41"/>
      <c r="C81" s="25" t="s">
        <v>172</v>
      </c>
      <c r="D81" s="41">
        <v>969280.91</v>
      </c>
      <c r="E81" s="25" t="s">
        <v>308</v>
      </c>
      <c r="F81" s="41">
        <v>10</v>
      </c>
      <c r="G81" s="25" t="s">
        <v>133</v>
      </c>
      <c r="H81" s="41">
        <v>20254</v>
      </c>
      <c r="I81" s="25" t="s">
        <v>309</v>
      </c>
      <c r="J81" s="41">
        <v>200</v>
      </c>
      <c r="K81" s="25" t="s">
        <v>293</v>
      </c>
      <c r="L81" s="41">
        <v>3597247.46</v>
      </c>
      <c r="M81" s="25" t="s">
        <v>175</v>
      </c>
      <c r="N81" s="41">
        <v>1368309.14</v>
      </c>
      <c r="P81" s="25" t="s">
        <v>212</v>
      </c>
      <c r="Q81" s="41">
        <v>4102283.22</v>
      </c>
      <c r="R81" s="25" t="s">
        <v>275</v>
      </c>
      <c r="S81" s="41">
        <v>50133.98</v>
      </c>
      <c r="T81" s="25" t="s">
        <v>253</v>
      </c>
      <c r="U81" s="96">
        <v>6803.44</v>
      </c>
      <c r="V81" s="25" t="s">
        <v>157</v>
      </c>
      <c r="W81" s="41">
        <v>2570262.42</v>
      </c>
      <c r="X81" s="25" t="s">
        <v>172</v>
      </c>
      <c r="Y81" s="41">
        <v>85496.31</v>
      </c>
      <c r="Z81" s="25" t="s">
        <v>237</v>
      </c>
      <c r="AA81" s="41">
        <v>36467250.409999996</v>
      </c>
      <c r="AB81" s="25" t="s">
        <v>296</v>
      </c>
      <c r="AC81" s="41">
        <v>14289.69</v>
      </c>
    </row>
    <row r="82" spans="1:29" x14ac:dyDescent="0.3">
      <c r="A82" s="25" t="s">
        <v>56</v>
      </c>
      <c r="B82" s="41"/>
      <c r="C82" s="25" t="s">
        <v>86</v>
      </c>
      <c r="D82" s="41">
        <v>913138.31</v>
      </c>
      <c r="E82" s="25" t="s">
        <v>53</v>
      </c>
      <c r="F82" s="41"/>
      <c r="G82" s="25" t="s">
        <v>174</v>
      </c>
      <c r="H82" s="41">
        <v>18825.98</v>
      </c>
      <c r="I82" s="25" t="s">
        <v>202</v>
      </c>
      <c r="J82" s="41">
        <v>144</v>
      </c>
      <c r="K82" s="25" t="s">
        <v>254</v>
      </c>
      <c r="L82" s="41">
        <v>3289778.31</v>
      </c>
      <c r="M82" s="25" t="s">
        <v>242</v>
      </c>
      <c r="N82" s="41">
        <v>1347113.21</v>
      </c>
      <c r="P82" s="25" t="s">
        <v>151</v>
      </c>
      <c r="Q82" s="41">
        <v>4041111.47</v>
      </c>
      <c r="R82" s="25" t="s">
        <v>249</v>
      </c>
      <c r="S82" s="41">
        <v>46460.87</v>
      </c>
      <c r="T82" s="25" t="s">
        <v>309</v>
      </c>
      <c r="U82" s="96">
        <v>6534.98</v>
      </c>
      <c r="V82" s="25" t="s">
        <v>127</v>
      </c>
      <c r="W82" s="41">
        <v>2553124.88</v>
      </c>
      <c r="X82" s="25" t="s">
        <v>303</v>
      </c>
      <c r="Y82" s="41">
        <v>73691.039999999994</v>
      </c>
      <c r="Z82" s="25" t="s">
        <v>267</v>
      </c>
      <c r="AA82" s="41">
        <v>32669236.07</v>
      </c>
      <c r="AB82" s="25" t="s">
        <v>149</v>
      </c>
      <c r="AC82" s="41">
        <v>13760</v>
      </c>
    </row>
    <row r="83" spans="1:29" x14ac:dyDescent="0.3">
      <c r="A83" s="25" t="s">
        <v>57</v>
      </c>
      <c r="B83" s="41"/>
      <c r="C83" s="25" t="s">
        <v>282</v>
      </c>
      <c r="D83" s="41">
        <v>887821.58</v>
      </c>
      <c r="E83" s="25" t="s">
        <v>55</v>
      </c>
      <c r="F83" s="41"/>
      <c r="G83" s="25" t="s">
        <v>228</v>
      </c>
      <c r="H83" s="41">
        <v>14880.08</v>
      </c>
      <c r="I83" s="25" t="s">
        <v>157</v>
      </c>
      <c r="J83" s="41">
        <v>100</v>
      </c>
      <c r="K83" s="25" t="s">
        <v>54</v>
      </c>
      <c r="L83" s="41">
        <v>3258300</v>
      </c>
      <c r="M83" s="25" t="s">
        <v>86</v>
      </c>
      <c r="N83" s="41">
        <v>1323253.57</v>
      </c>
      <c r="P83" s="25" t="s">
        <v>289</v>
      </c>
      <c r="Q83" s="41">
        <v>3785479.92</v>
      </c>
      <c r="R83" s="25" t="s">
        <v>77</v>
      </c>
      <c r="S83" s="41">
        <v>41148.42</v>
      </c>
      <c r="T83" s="25" t="s">
        <v>254</v>
      </c>
      <c r="U83" s="96">
        <v>6113.46</v>
      </c>
      <c r="V83" s="25" t="s">
        <v>147</v>
      </c>
      <c r="W83" s="41">
        <v>2154796.94</v>
      </c>
      <c r="X83" s="25" t="s">
        <v>234</v>
      </c>
      <c r="Y83" s="41">
        <v>73548</v>
      </c>
      <c r="Z83" s="25" t="s">
        <v>202</v>
      </c>
      <c r="AA83" s="41">
        <v>32259565.140000001</v>
      </c>
      <c r="AB83" s="25" t="s">
        <v>95</v>
      </c>
      <c r="AC83" s="41">
        <v>13300</v>
      </c>
    </row>
    <row r="84" spans="1:29" x14ac:dyDescent="0.3">
      <c r="A84" s="25" t="s">
        <v>58</v>
      </c>
      <c r="B84" s="41"/>
      <c r="C84" s="25" t="s">
        <v>247</v>
      </c>
      <c r="D84" s="41">
        <v>761644.64</v>
      </c>
      <c r="E84" s="25" t="s">
        <v>56</v>
      </c>
      <c r="F84" s="41"/>
      <c r="G84" s="25" t="s">
        <v>248</v>
      </c>
      <c r="H84" s="41">
        <v>13389.4</v>
      </c>
      <c r="I84" s="25" t="s">
        <v>228</v>
      </c>
      <c r="J84" s="41">
        <v>50</v>
      </c>
      <c r="K84" s="25" t="s">
        <v>303</v>
      </c>
      <c r="L84" s="41">
        <v>3149017.07</v>
      </c>
      <c r="M84" s="25" t="s">
        <v>253</v>
      </c>
      <c r="N84" s="41">
        <v>1301907.52</v>
      </c>
      <c r="P84" s="25" t="s">
        <v>282</v>
      </c>
      <c r="Q84" s="41">
        <v>3725782.07</v>
      </c>
      <c r="R84" s="25" t="s">
        <v>56</v>
      </c>
      <c r="S84" s="41">
        <v>40500</v>
      </c>
      <c r="T84" s="25" t="s">
        <v>255</v>
      </c>
      <c r="U84" s="96">
        <v>3255</v>
      </c>
      <c r="V84" s="25" t="s">
        <v>64</v>
      </c>
      <c r="W84" s="41">
        <v>2126651.2400000002</v>
      </c>
      <c r="X84" s="25" t="s">
        <v>224</v>
      </c>
      <c r="Y84" s="41">
        <v>70083.98</v>
      </c>
      <c r="Z84" s="25" t="s">
        <v>288</v>
      </c>
      <c r="AA84" s="41">
        <v>29009535.449999999</v>
      </c>
      <c r="AB84" s="25" t="s">
        <v>262</v>
      </c>
      <c r="AC84" s="41">
        <v>12809</v>
      </c>
    </row>
    <row r="85" spans="1:29" x14ac:dyDescent="0.3">
      <c r="A85" s="25" t="s">
        <v>59</v>
      </c>
      <c r="B85" s="41"/>
      <c r="C85" s="25" t="s">
        <v>275</v>
      </c>
      <c r="D85" s="41">
        <v>674407.51</v>
      </c>
      <c r="E85" s="25" t="s">
        <v>57</v>
      </c>
      <c r="F85" s="41"/>
      <c r="G85" s="25" t="s">
        <v>196</v>
      </c>
      <c r="H85" s="41">
        <v>12858.39</v>
      </c>
      <c r="I85" s="25" t="s">
        <v>196</v>
      </c>
      <c r="J85" s="41">
        <v>25</v>
      </c>
      <c r="K85" s="25" t="s">
        <v>63</v>
      </c>
      <c r="L85" s="41">
        <v>3126884.73</v>
      </c>
      <c r="M85" s="25" t="s">
        <v>158</v>
      </c>
      <c r="N85" s="41">
        <v>1242972.8600000001</v>
      </c>
      <c r="P85" s="25" t="s">
        <v>248</v>
      </c>
      <c r="Q85" s="41">
        <v>3657541.01</v>
      </c>
      <c r="R85" s="25" t="s">
        <v>74</v>
      </c>
      <c r="S85" s="41">
        <v>32790.730000000003</v>
      </c>
      <c r="T85" s="25" t="s">
        <v>305</v>
      </c>
      <c r="U85" s="96">
        <v>2735.15</v>
      </c>
      <c r="V85" s="25" t="s">
        <v>263</v>
      </c>
      <c r="W85" s="41">
        <v>2041162.75</v>
      </c>
      <c r="X85" s="25" t="s">
        <v>169</v>
      </c>
      <c r="Y85" s="41">
        <v>56626.95</v>
      </c>
      <c r="Z85" s="25" t="s">
        <v>196</v>
      </c>
      <c r="AA85" s="41">
        <v>27635340.469999999</v>
      </c>
      <c r="AB85" s="25" t="s">
        <v>112</v>
      </c>
      <c r="AC85" s="41">
        <v>11000</v>
      </c>
    </row>
    <row r="86" spans="1:29" x14ac:dyDescent="0.3">
      <c r="A86" s="25" t="s">
        <v>60</v>
      </c>
      <c r="B86" s="41"/>
      <c r="C86" s="25" t="s">
        <v>234</v>
      </c>
      <c r="D86" s="41">
        <v>652518.32999999996</v>
      </c>
      <c r="E86" s="25" t="s">
        <v>58</v>
      </c>
      <c r="F86" s="41"/>
      <c r="G86" s="25" t="s">
        <v>290</v>
      </c>
      <c r="H86" s="41">
        <v>10613.56</v>
      </c>
      <c r="I86" s="25" t="s">
        <v>160</v>
      </c>
      <c r="J86" s="41">
        <v>15</v>
      </c>
      <c r="K86" s="25" t="s">
        <v>249</v>
      </c>
      <c r="L86" s="41">
        <v>3021996.94</v>
      </c>
      <c r="M86" s="25" t="s">
        <v>172</v>
      </c>
      <c r="N86" s="41">
        <v>1157262.9099999999</v>
      </c>
      <c r="P86" s="25" t="s">
        <v>303</v>
      </c>
      <c r="Q86" s="41">
        <v>3598639.42</v>
      </c>
      <c r="R86" s="25" t="s">
        <v>152</v>
      </c>
      <c r="S86" s="41">
        <v>27126.41</v>
      </c>
      <c r="T86" s="25" t="s">
        <v>293</v>
      </c>
      <c r="U86" s="96">
        <v>2706.32</v>
      </c>
      <c r="V86" s="25" t="s">
        <v>233</v>
      </c>
      <c r="W86" s="41">
        <v>1839175.75</v>
      </c>
      <c r="X86" s="25" t="s">
        <v>197</v>
      </c>
      <c r="Y86" s="41">
        <v>55495.31</v>
      </c>
      <c r="Z86" s="25" t="s">
        <v>257</v>
      </c>
      <c r="AA86" s="41">
        <v>27355246.420000002</v>
      </c>
      <c r="AB86" s="25" t="s">
        <v>250</v>
      </c>
      <c r="AC86" s="41">
        <v>10744.94</v>
      </c>
    </row>
    <row r="87" spans="1:29" x14ac:dyDescent="0.3">
      <c r="A87" s="25" t="s">
        <v>61</v>
      </c>
      <c r="B87" s="41"/>
      <c r="C87" s="25" t="s">
        <v>79</v>
      </c>
      <c r="D87" s="41">
        <v>640174</v>
      </c>
      <c r="E87" s="25" t="s">
        <v>59</v>
      </c>
      <c r="F87" s="41"/>
      <c r="G87" s="25" t="s">
        <v>307</v>
      </c>
      <c r="H87" s="41">
        <v>9494</v>
      </c>
      <c r="I87" s="25" t="s">
        <v>158</v>
      </c>
      <c r="J87" s="41">
        <v>10</v>
      </c>
      <c r="K87" s="25" t="s">
        <v>228</v>
      </c>
      <c r="L87" s="41">
        <v>2981465.73</v>
      </c>
      <c r="M87" s="25" t="s">
        <v>228</v>
      </c>
      <c r="N87" s="41">
        <v>1126678.42</v>
      </c>
      <c r="P87" s="25" t="s">
        <v>277</v>
      </c>
      <c r="Q87" s="41">
        <v>3569308.26</v>
      </c>
      <c r="R87" s="25" t="s">
        <v>227</v>
      </c>
      <c r="S87" s="41">
        <v>24265.69</v>
      </c>
      <c r="T87" s="25" t="s">
        <v>233</v>
      </c>
      <c r="U87" s="96">
        <v>2419.33</v>
      </c>
      <c r="V87" s="25" t="s">
        <v>152</v>
      </c>
      <c r="W87" s="41">
        <v>1692182.45</v>
      </c>
      <c r="X87" s="25" t="s">
        <v>262</v>
      </c>
      <c r="Y87" s="41">
        <v>53365.29</v>
      </c>
      <c r="Z87" s="25" t="s">
        <v>269</v>
      </c>
      <c r="AA87" s="41">
        <v>27034782.16</v>
      </c>
      <c r="AB87" s="25" t="s">
        <v>85</v>
      </c>
      <c r="AC87" s="41">
        <v>9200</v>
      </c>
    </row>
    <row r="88" spans="1:29" x14ac:dyDescent="0.3">
      <c r="A88" s="25" t="s">
        <v>63</v>
      </c>
      <c r="B88" s="41"/>
      <c r="C88" s="25" t="s">
        <v>223</v>
      </c>
      <c r="D88" s="41">
        <v>464046.42</v>
      </c>
      <c r="E88" s="25" t="s">
        <v>60</v>
      </c>
      <c r="F88" s="41"/>
      <c r="G88" s="25" t="s">
        <v>227</v>
      </c>
      <c r="H88" s="41">
        <v>8216</v>
      </c>
      <c r="I88" s="25" t="s">
        <v>53</v>
      </c>
      <c r="J88" s="41"/>
      <c r="K88" s="25" t="s">
        <v>221</v>
      </c>
      <c r="L88" s="41">
        <v>2559718.04</v>
      </c>
      <c r="M88" s="25" t="s">
        <v>128</v>
      </c>
      <c r="N88" s="41">
        <v>1046374.34</v>
      </c>
      <c r="P88" s="25" t="s">
        <v>263</v>
      </c>
      <c r="Q88" s="41">
        <v>3503824.47</v>
      </c>
      <c r="R88" s="25" t="s">
        <v>282</v>
      </c>
      <c r="S88" s="41">
        <v>18803.63</v>
      </c>
      <c r="T88" s="25" t="s">
        <v>214</v>
      </c>
      <c r="U88" s="96">
        <v>2246.59</v>
      </c>
      <c r="V88" s="25" t="s">
        <v>251</v>
      </c>
      <c r="W88" s="41">
        <v>1687951.08</v>
      </c>
      <c r="X88" s="25" t="s">
        <v>161</v>
      </c>
      <c r="Y88" s="41">
        <v>49039.23</v>
      </c>
      <c r="Z88" s="25" t="s">
        <v>76</v>
      </c>
      <c r="AA88" s="41">
        <v>26823483.48</v>
      </c>
      <c r="AB88" s="25" t="s">
        <v>190</v>
      </c>
      <c r="AC88" s="41">
        <v>8450</v>
      </c>
    </row>
    <row r="89" spans="1:29" x14ac:dyDescent="0.3">
      <c r="A89" s="25" t="s">
        <v>66</v>
      </c>
      <c r="B89" s="41"/>
      <c r="C89" s="25" t="s">
        <v>157</v>
      </c>
      <c r="D89" s="41">
        <v>430346.55</v>
      </c>
      <c r="E89" s="25" t="s">
        <v>61</v>
      </c>
      <c r="F89" s="41"/>
      <c r="G89" s="25" t="s">
        <v>183</v>
      </c>
      <c r="H89" s="41">
        <v>8184</v>
      </c>
      <c r="I89" s="25" t="s">
        <v>54</v>
      </c>
      <c r="J89" s="41"/>
      <c r="K89" s="25" t="s">
        <v>234</v>
      </c>
      <c r="L89" s="41">
        <v>2433372.42</v>
      </c>
      <c r="M89" s="25" t="s">
        <v>247</v>
      </c>
      <c r="N89" s="41">
        <v>908492.05</v>
      </c>
      <c r="P89" s="25" t="s">
        <v>290</v>
      </c>
      <c r="Q89" s="41">
        <v>3166128.94</v>
      </c>
      <c r="R89" s="25" t="s">
        <v>85</v>
      </c>
      <c r="S89" s="41">
        <v>18118.53</v>
      </c>
      <c r="T89" s="25" t="s">
        <v>224</v>
      </c>
      <c r="U89" s="96">
        <v>1874.54</v>
      </c>
      <c r="V89" s="25" t="s">
        <v>293</v>
      </c>
      <c r="W89" s="41">
        <v>1687866</v>
      </c>
      <c r="X89" s="25" t="s">
        <v>140</v>
      </c>
      <c r="Y89" s="41">
        <v>48125.19</v>
      </c>
      <c r="Z89" s="25" t="s">
        <v>291</v>
      </c>
      <c r="AA89" s="41">
        <v>26590805.960000001</v>
      </c>
      <c r="AB89" s="25" t="s">
        <v>62</v>
      </c>
      <c r="AC89" s="41">
        <v>8036.48</v>
      </c>
    </row>
    <row r="90" spans="1:29" x14ac:dyDescent="0.3">
      <c r="A90" s="25" t="s">
        <v>67</v>
      </c>
      <c r="B90" s="41"/>
      <c r="C90" s="25" t="s">
        <v>60</v>
      </c>
      <c r="D90" s="41">
        <v>381614.21</v>
      </c>
      <c r="E90" s="25" t="s">
        <v>62</v>
      </c>
      <c r="F90" s="41"/>
      <c r="G90" s="25" t="s">
        <v>197</v>
      </c>
      <c r="H90" s="41">
        <v>6000</v>
      </c>
      <c r="I90" s="25" t="s">
        <v>55</v>
      </c>
      <c r="J90" s="41"/>
      <c r="K90" s="25" t="s">
        <v>301</v>
      </c>
      <c r="L90" s="41">
        <v>2339011</v>
      </c>
      <c r="M90" s="25" t="s">
        <v>79</v>
      </c>
      <c r="N90" s="41">
        <v>894288.46</v>
      </c>
      <c r="P90" s="25" t="s">
        <v>286</v>
      </c>
      <c r="Q90" s="41">
        <v>2754733.33</v>
      </c>
      <c r="R90" s="25" t="s">
        <v>223</v>
      </c>
      <c r="S90" s="41">
        <v>17602</v>
      </c>
      <c r="T90" s="25" t="s">
        <v>288</v>
      </c>
      <c r="U90" s="96">
        <v>1050</v>
      </c>
      <c r="V90" s="25" t="s">
        <v>195</v>
      </c>
      <c r="W90" s="41">
        <v>1634596.55</v>
      </c>
      <c r="X90" s="25" t="s">
        <v>147</v>
      </c>
      <c r="Y90" s="41">
        <v>45980.45</v>
      </c>
      <c r="Z90" s="25" t="s">
        <v>265</v>
      </c>
      <c r="AA90" s="41">
        <v>25521194.59</v>
      </c>
      <c r="AB90" s="25" t="s">
        <v>88</v>
      </c>
      <c r="AC90" s="41">
        <v>7124.84</v>
      </c>
    </row>
    <row r="91" spans="1:29" x14ac:dyDescent="0.3">
      <c r="A91" s="25" t="s">
        <v>68</v>
      </c>
      <c r="B91" s="41"/>
      <c r="C91" s="25" t="s">
        <v>128</v>
      </c>
      <c r="D91" s="41">
        <v>370871.78</v>
      </c>
      <c r="E91" s="25" t="s">
        <v>63</v>
      </c>
      <c r="F91" s="41"/>
      <c r="G91" s="25" t="s">
        <v>55</v>
      </c>
      <c r="H91" s="41">
        <v>5884</v>
      </c>
      <c r="I91" s="25" t="s">
        <v>56</v>
      </c>
      <c r="J91" s="41"/>
      <c r="K91" s="25" t="s">
        <v>104</v>
      </c>
      <c r="L91" s="41">
        <v>1946246</v>
      </c>
      <c r="M91" s="25" t="s">
        <v>196</v>
      </c>
      <c r="N91" s="41">
        <v>820941.81</v>
      </c>
      <c r="P91" s="25" t="s">
        <v>228</v>
      </c>
      <c r="Q91" s="41">
        <v>2694003.38</v>
      </c>
      <c r="R91" s="25" t="s">
        <v>295</v>
      </c>
      <c r="S91" s="41">
        <v>14569.32</v>
      </c>
      <c r="T91" s="25" t="s">
        <v>188</v>
      </c>
      <c r="U91" s="96">
        <v>1018.18</v>
      </c>
      <c r="V91" s="25" t="s">
        <v>167</v>
      </c>
      <c r="W91" s="41">
        <v>1622441.52</v>
      </c>
      <c r="X91" s="25" t="s">
        <v>152</v>
      </c>
      <c r="Y91" s="41">
        <v>38011.370000000003</v>
      </c>
      <c r="Z91" s="25" t="s">
        <v>256</v>
      </c>
      <c r="AA91" s="41">
        <v>24489083.920000002</v>
      </c>
      <c r="AB91" s="25" t="s">
        <v>246</v>
      </c>
      <c r="AC91" s="41">
        <v>6890</v>
      </c>
    </row>
    <row r="92" spans="1:29" x14ac:dyDescent="0.3">
      <c r="A92" s="25" t="s">
        <v>69</v>
      </c>
      <c r="B92" s="41"/>
      <c r="C92" s="25" t="s">
        <v>196</v>
      </c>
      <c r="D92" s="41">
        <v>354228.41</v>
      </c>
      <c r="E92" s="25" t="s">
        <v>64</v>
      </c>
      <c r="F92" s="41"/>
      <c r="G92" s="25" t="s">
        <v>301</v>
      </c>
      <c r="H92" s="41">
        <v>5636.55</v>
      </c>
      <c r="I92" s="25" t="s">
        <v>57</v>
      </c>
      <c r="J92" s="41"/>
      <c r="K92" s="25" t="s">
        <v>85</v>
      </c>
      <c r="L92" s="41">
        <v>1884934.17</v>
      </c>
      <c r="M92" s="25" t="s">
        <v>211</v>
      </c>
      <c r="N92" s="41">
        <v>809148.12</v>
      </c>
      <c r="P92" s="25" t="s">
        <v>264</v>
      </c>
      <c r="Q92" s="41">
        <v>2672378.33</v>
      </c>
      <c r="R92" s="25" t="s">
        <v>296</v>
      </c>
      <c r="S92" s="41">
        <v>14289.69</v>
      </c>
      <c r="T92" s="25" t="s">
        <v>225</v>
      </c>
      <c r="U92" s="96">
        <v>857.83</v>
      </c>
      <c r="V92" s="25" t="s">
        <v>169</v>
      </c>
      <c r="W92" s="41">
        <v>1474171.78</v>
      </c>
      <c r="X92" s="25" t="s">
        <v>188</v>
      </c>
      <c r="Y92" s="41">
        <v>33686.379999999997</v>
      </c>
      <c r="Z92" s="25" t="s">
        <v>74</v>
      </c>
      <c r="AA92" s="41">
        <v>22421753.609999999</v>
      </c>
      <c r="AB92" s="25" t="s">
        <v>285</v>
      </c>
      <c r="AC92" s="41">
        <v>6093.12</v>
      </c>
    </row>
    <row r="93" spans="1:29" x14ac:dyDescent="0.3">
      <c r="A93" s="25" t="s">
        <v>70</v>
      </c>
      <c r="B93" s="41"/>
      <c r="C93" s="25" t="s">
        <v>149</v>
      </c>
      <c r="D93" s="41">
        <v>349819.13</v>
      </c>
      <c r="E93" s="25" t="s">
        <v>65</v>
      </c>
      <c r="F93" s="41"/>
      <c r="G93" s="25" t="s">
        <v>241</v>
      </c>
      <c r="H93" s="41">
        <v>5624.64</v>
      </c>
      <c r="I93" s="25" t="s">
        <v>58</v>
      </c>
      <c r="J93" s="41"/>
      <c r="K93" s="25" t="s">
        <v>248</v>
      </c>
      <c r="L93" s="41">
        <v>1836751.29</v>
      </c>
      <c r="M93" s="25" t="s">
        <v>262</v>
      </c>
      <c r="N93" s="41">
        <v>785514.68</v>
      </c>
      <c r="P93" s="25" t="s">
        <v>225</v>
      </c>
      <c r="Q93" s="41">
        <v>2412714.9300000002</v>
      </c>
      <c r="R93" s="25" t="s">
        <v>149</v>
      </c>
      <c r="S93" s="41">
        <v>13760</v>
      </c>
      <c r="T93" s="25" t="s">
        <v>252</v>
      </c>
      <c r="U93" s="96">
        <v>326.24</v>
      </c>
      <c r="V93" s="25" t="s">
        <v>234</v>
      </c>
      <c r="W93" s="41">
        <v>1372329.16</v>
      </c>
      <c r="X93" s="25" t="s">
        <v>285</v>
      </c>
      <c r="Y93" s="41">
        <v>28030</v>
      </c>
      <c r="Z93" s="25" t="s">
        <v>80</v>
      </c>
      <c r="AA93" s="41">
        <v>22211442.559999999</v>
      </c>
      <c r="AB93" s="25" t="s">
        <v>283</v>
      </c>
      <c r="AC93" s="41">
        <v>5490</v>
      </c>
    </row>
    <row r="94" spans="1:29" x14ac:dyDescent="0.3">
      <c r="A94" s="25" t="s">
        <v>71</v>
      </c>
      <c r="B94" s="41"/>
      <c r="C94" s="25" t="s">
        <v>251</v>
      </c>
      <c r="D94" s="41">
        <v>315758.23</v>
      </c>
      <c r="E94" s="25" t="s">
        <v>66</v>
      </c>
      <c r="F94" s="41"/>
      <c r="G94" s="25" t="s">
        <v>198</v>
      </c>
      <c r="H94" s="41">
        <v>4800</v>
      </c>
      <c r="I94" s="25" t="s">
        <v>59</v>
      </c>
      <c r="J94" s="41"/>
      <c r="K94" s="25" t="s">
        <v>273</v>
      </c>
      <c r="L94" s="41">
        <v>1805946.13</v>
      </c>
      <c r="M94" s="25" t="s">
        <v>275</v>
      </c>
      <c r="N94" s="41">
        <v>709975.91</v>
      </c>
      <c r="P94" s="25" t="s">
        <v>259</v>
      </c>
      <c r="Q94" s="41">
        <v>2398248.0699999998</v>
      </c>
      <c r="R94" s="25" t="s">
        <v>95</v>
      </c>
      <c r="S94" s="41">
        <v>13300</v>
      </c>
      <c r="T94" s="25" t="s">
        <v>76</v>
      </c>
      <c r="U94" s="96">
        <v>293.74</v>
      </c>
      <c r="V94" s="25" t="s">
        <v>267</v>
      </c>
      <c r="W94" s="41">
        <v>1346987.82</v>
      </c>
      <c r="X94" s="25" t="s">
        <v>90</v>
      </c>
      <c r="Y94" s="41">
        <v>26417.74</v>
      </c>
      <c r="Z94" s="25" t="s">
        <v>169</v>
      </c>
      <c r="AA94" s="41">
        <v>22139642.859999999</v>
      </c>
      <c r="AB94" s="25" t="s">
        <v>228</v>
      </c>
      <c r="AC94" s="41">
        <v>5398</v>
      </c>
    </row>
    <row r="95" spans="1:29" x14ac:dyDescent="0.3">
      <c r="A95" s="25" t="s">
        <v>72</v>
      </c>
      <c r="B95" s="41"/>
      <c r="C95" s="25" t="s">
        <v>212</v>
      </c>
      <c r="D95" s="41">
        <v>232565.3</v>
      </c>
      <c r="E95" s="25" t="s">
        <v>67</v>
      </c>
      <c r="F95" s="41"/>
      <c r="G95" s="25" t="s">
        <v>78</v>
      </c>
      <c r="H95" s="41">
        <v>4339</v>
      </c>
      <c r="I95" s="25" t="s">
        <v>60</v>
      </c>
      <c r="J95" s="41"/>
      <c r="K95" s="25" t="s">
        <v>170</v>
      </c>
      <c r="L95" s="41">
        <v>1696171.75</v>
      </c>
      <c r="M95" s="25" t="s">
        <v>234</v>
      </c>
      <c r="N95" s="41">
        <v>663228.97</v>
      </c>
      <c r="P95" s="25" t="s">
        <v>73</v>
      </c>
      <c r="Q95" s="41">
        <v>2248794.1</v>
      </c>
      <c r="R95" s="25" t="s">
        <v>307</v>
      </c>
      <c r="S95" s="41">
        <v>11696.49</v>
      </c>
      <c r="T95" s="25" t="s">
        <v>291</v>
      </c>
      <c r="U95" s="96">
        <v>226</v>
      </c>
      <c r="V95" s="25" t="s">
        <v>242</v>
      </c>
      <c r="W95" s="41">
        <v>1272917.3899999999</v>
      </c>
      <c r="X95" s="25" t="s">
        <v>304</v>
      </c>
      <c r="Y95" s="41">
        <v>24430.97</v>
      </c>
      <c r="Z95" s="25" t="s">
        <v>182</v>
      </c>
      <c r="AA95" s="41">
        <v>22064236.390000001</v>
      </c>
      <c r="AB95" s="25" t="s">
        <v>80</v>
      </c>
      <c r="AC95" s="41">
        <v>4773.3599999999997</v>
      </c>
    </row>
    <row r="96" spans="1:29" x14ac:dyDescent="0.3">
      <c r="A96" s="25" t="s">
        <v>73</v>
      </c>
      <c r="B96" s="41"/>
      <c r="C96" s="25" t="s">
        <v>269</v>
      </c>
      <c r="D96" s="41">
        <v>226453.85</v>
      </c>
      <c r="E96" s="25" t="s">
        <v>68</v>
      </c>
      <c r="F96" s="41"/>
      <c r="G96" s="25" t="s">
        <v>170</v>
      </c>
      <c r="H96" s="41">
        <v>3600</v>
      </c>
      <c r="I96" s="25" t="s">
        <v>61</v>
      </c>
      <c r="J96" s="41"/>
      <c r="K96" s="25" t="s">
        <v>306</v>
      </c>
      <c r="L96" s="41">
        <v>1375883.83</v>
      </c>
      <c r="M96" s="25" t="s">
        <v>267</v>
      </c>
      <c r="N96" s="41">
        <v>595907.28</v>
      </c>
      <c r="P96" s="25" t="s">
        <v>293</v>
      </c>
      <c r="Q96" s="41">
        <v>2115455.56</v>
      </c>
      <c r="R96" s="25" t="s">
        <v>203</v>
      </c>
      <c r="S96" s="41">
        <v>11172.5</v>
      </c>
      <c r="T96" s="25" t="s">
        <v>200</v>
      </c>
      <c r="U96" s="96">
        <v>67.989999999999995</v>
      </c>
      <c r="V96" s="25" t="s">
        <v>160</v>
      </c>
      <c r="W96" s="41">
        <v>1269120.47</v>
      </c>
      <c r="X96" s="25" t="s">
        <v>265</v>
      </c>
      <c r="Y96" s="41">
        <v>24229.8</v>
      </c>
      <c r="Z96" s="25" t="s">
        <v>150</v>
      </c>
      <c r="AA96" s="41">
        <v>21701163.170000002</v>
      </c>
      <c r="AB96" s="25" t="s">
        <v>160</v>
      </c>
      <c r="AC96" s="41">
        <v>3773.56</v>
      </c>
    </row>
    <row r="97" spans="1:29" x14ac:dyDescent="0.3">
      <c r="A97" s="25" t="s">
        <v>74</v>
      </c>
      <c r="B97" s="41"/>
      <c r="C97" s="25" t="s">
        <v>222</v>
      </c>
      <c r="D97" s="41">
        <v>201619.69</v>
      </c>
      <c r="E97" s="25" t="s">
        <v>69</v>
      </c>
      <c r="F97" s="41"/>
      <c r="G97" s="25" t="s">
        <v>74</v>
      </c>
      <c r="H97" s="41">
        <v>3473.41</v>
      </c>
      <c r="I97" s="25" t="s">
        <v>63</v>
      </c>
      <c r="J97" s="41"/>
      <c r="K97" s="25" t="s">
        <v>89</v>
      </c>
      <c r="L97" s="41">
        <v>1302217.6000000001</v>
      </c>
      <c r="M97" s="25" t="s">
        <v>160</v>
      </c>
      <c r="N97" s="41">
        <v>521492.62</v>
      </c>
      <c r="P97" s="25" t="s">
        <v>231</v>
      </c>
      <c r="Q97" s="41">
        <v>2045086.85</v>
      </c>
      <c r="R97" s="25" t="s">
        <v>250</v>
      </c>
      <c r="S97" s="41">
        <v>10744.94</v>
      </c>
      <c r="T97" s="25" t="s">
        <v>53</v>
      </c>
      <c r="U97" s="25"/>
      <c r="V97" s="25" t="s">
        <v>255</v>
      </c>
      <c r="W97" s="41">
        <v>1261582.82</v>
      </c>
      <c r="X97" s="25" t="s">
        <v>205</v>
      </c>
      <c r="Y97" s="41">
        <v>22961.84</v>
      </c>
      <c r="Z97" s="25" t="s">
        <v>223</v>
      </c>
      <c r="AA97" s="41">
        <v>20948831.379999999</v>
      </c>
      <c r="AB97" s="25" t="s">
        <v>291</v>
      </c>
      <c r="AC97" s="41">
        <v>3437</v>
      </c>
    </row>
    <row r="98" spans="1:29" x14ac:dyDescent="0.3">
      <c r="A98" s="25" t="s">
        <v>75</v>
      </c>
      <c r="B98" s="41"/>
      <c r="C98" s="25" t="s">
        <v>57</v>
      </c>
      <c r="D98" s="41">
        <v>176751.41</v>
      </c>
      <c r="E98" s="25" t="s">
        <v>70</v>
      </c>
      <c r="F98" s="41"/>
      <c r="G98" s="25" t="s">
        <v>256</v>
      </c>
      <c r="H98" s="41">
        <v>3000</v>
      </c>
      <c r="I98" s="25" t="s">
        <v>64</v>
      </c>
      <c r="J98" s="41"/>
      <c r="K98" s="25" t="s">
        <v>73</v>
      </c>
      <c r="L98" s="41">
        <v>1201688.2</v>
      </c>
      <c r="M98" s="25" t="s">
        <v>269</v>
      </c>
      <c r="N98" s="41">
        <v>503169.07</v>
      </c>
      <c r="P98" s="25" t="s">
        <v>281</v>
      </c>
      <c r="Q98" s="41">
        <v>2030958.56</v>
      </c>
      <c r="R98" s="25" t="s">
        <v>304</v>
      </c>
      <c r="S98" s="41">
        <v>9836.91</v>
      </c>
      <c r="T98" s="25" t="s">
        <v>54</v>
      </c>
      <c r="U98" s="25"/>
      <c r="V98" s="25" t="s">
        <v>187</v>
      </c>
      <c r="W98" s="41">
        <v>1175191.76</v>
      </c>
      <c r="X98" s="25" t="s">
        <v>231</v>
      </c>
      <c r="Y98" s="41">
        <v>20561.939999999999</v>
      </c>
      <c r="Z98" s="25" t="s">
        <v>309</v>
      </c>
      <c r="AA98" s="41">
        <v>20542221.23</v>
      </c>
      <c r="AB98" s="25" t="s">
        <v>195</v>
      </c>
      <c r="AC98" s="41">
        <v>2490</v>
      </c>
    </row>
    <row r="99" spans="1:29" x14ac:dyDescent="0.3">
      <c r="A99" s="25" t="s">
        <v>76</v>
      </c>
      <c r="B99" s="41"/>
      <c r="C99" s="25" t="s">
        <v>127</v>
      </c>
      <c r="D99" s="41">
        <v>161323.43</v>
      </c>
      <c r="E99" s="25" t="s">
        <v>71</v>
      </c>
      <c r="F99" s="41"/>
      <c r="G99" s="25" t="s">
        <v>246</v>
      </c>
      <c r="H99" s="41">
        <v>2851.6</v>
      </c>
      <c r="I99" s="25" t="s">
        <v>65</v>
      </c>
      <c r="J99" s="41"/>
      <c r="K99" s="25" t="s">
        <v>157</v>
      </c>
      <c r="L99" s="41">
        <v>1150303</v>
      </c>
      <c r="M99" s="25" t="s">
        <v>223</v>
      </c>
      <c r="N99" s="41">
        <v>481806.24</v>
      </c>
      <c r="P99" s="25" t="s">
        <v>222</v>
      </c>
      <c r="Q99" s="41">
        <v>1940938.1</v>
      </c>
      <c r="R99" s="25" t="s">
        <v>262</v>
      </c>
      <c r="S99" s="41">
        <v>9113</v>
      </c>
      <c r="T99" s="25" t="s">
        <v>55</v>
      </c>
      <c r="U99" s="25"/>
      <c r="V99" s="25" t="s">
        <v>224</v>
      </c>
      <c r="W99" s="41">
        <v>1155464</v>
      </c>
      <c r="X99" s="25" t="s">
        <v>256</v>
      </c>
      <c r="Y99" s="41">
        <v>19250.599999999999</v>
      </c>
      <c r="Z99" s="25" t="s">
        <v>285</v>
      </c>
      <c r="AA99" s="41">
        <v>20343247.140000001</v>
      </c>
      <c r="AB99" s="25" t="s">
        <v>280</v>
      </c>
      <c r="AC99" s="41">
        <v>2300</v>
      </c>
    </row>
    <row r="100" spans="1:29" x14ac:dyDescent="0.3">
      <c r="A100" s="25" t="s">
        <v>77</v>
      </c>
      <c r="B100" s="41"/>
      <c r="C100" s="25" t="s">
        <v>231</v>
      </c>
      <c r="D100" s="41">
        <v>153593.19</v>
      </c>
      <c r="E100" s="25" t="s">
        <v>72</v>
      </c>
      <c r="F100" s="41"/>
      <c r="G100" s="25" t="s">
        <v>309</v>
      </c>
      <c r="H100" s="41">
        <v>2816.76</v>
      </c>
      <c r="I100" s="25" t="s">
        <v>66</v>
      </c>
      <c r="J100" s="41"/>
      <c r="K100" s="25" t="s">
        <v>265</v>
      </c>
      <c r="L100" s="41">
        <v>1072553.2</v>
      </c>
      <c r="M100" s="25" t="s">
        <v>274</v>
      </c>
      <c r="N100" s="41">
        <v>426480.92</v>
      </c>
      <c r="P100" s="25" t="s">
        <v>256</v>
      </c>
      <c r="Q100" s="41">
        <v>1913069.07</v>
      </c>
      <c r="R100" s="25" t="s">
        <v>267</v>
      </c>
      <c r="S100" s="41">
        <v>8506.0499999999993</v>
      </c>
      <c r="T100" s="25" t="s">
        <v>56</v>
      </c>
      <c r="U100" s="25"/>
      <c r="V100" s="25" t="s">
        <v>252</v>
      </c>
      <c r="W100" s="41">
        <v>1150839.73</v>
      </c>
      <c r="X100" s="25" t="s">
        <v>288</v>
      </c>
      <c r="Y100" s="41">
        <v>18675.52</v>
      </c>
      <c r="Z100" s="25" t="s">
        <v>78</v>
      </c>
      <c r="AA100" s="41">
        <v>19779683.449999999</v>
      </c>
      <c r="AB100" s="25" t="s">
        <v>225</v>
      </c>
      <c r="AC100" s="41">
        <v>2040</v>
      </c>
    </row>
    <row r="101" spans="1:29" x14ac:dyDescent="0.3">
      <c r="A101" s="25" t="s">
        <v>78</v>
      </c>
      <c r="B101" s="41"/>
      <c r="C101" s="25" t="s">
        <v>88</v>
      </c>
      <c r="D101" s="41">
        <v>132168.13</v>
      </c>
      <c r="E101" s="25" t="s">
        <v>73</v>
      </c>
      <c r="F101" s="41"/>
      <c r="G101" s="25" t="s">
        <v>76</v>
      </c>
      <c r="H101" s="41">
        <v>2807.45</v>
      </c>
      <c r="I101" s="25" t="s">
        <v>67</v>
      </c>
      <c r="J101" s="41"/>
      <c r="K101" s="25" t="s">
        <v>263</v>
      </c>
      <c r="L101" s="41">
        <v>1072500.99</v>
      </c>
      <c r="M101" s="25" t="s">
        <v>149</v>
      </c>
      <c r="N101" s="41">
        <v>420061.58</v>
      </c>
      <c r="P101" s="25" t="s">
        <v>249</v>
      </c>
      <c r="Q101" s="41">
        <v>1852744.98</v>
      </c>
      <c r="R101" s="25" t="s">
        <v>62</v>
      </c>
      <c r="S101" s="41">
        <v>8036.48</v>
      </c>
      <c r="T101" s="25" t="s">
        <v>57</v>
      </c>
      <c r="U101" s="25"/>
      <c r="V101" s="25" t="s">
        <v>188</v>
      </c>
      <c r="W101" s="41">
        <v>1126111.8</v>
      </c>
      <c r="X101" s="25" t="s">
        <v>179</v>
      </c>
      <c r="Y101" s="41">
        <v>18198</v>
      </c>
      <c r="Z101" s="25" t="s">
        <v>248</v>
      </c>
      <c r="AA101" s="41">
        <v>18856782.120000001</v>
      </c>
      <c r="AB101" s="25" t="s">
        <v>128</v>
      </c>
      <c r="AC101" s="41">
        <v>1976</v>
      </c>
    </row>
    <row r="102" spans="1:29" x14ac:dyDescent="0.3">
      <c r="A102" s="25" t="s">
        <v>79</v>
      </c>
      <c r="B102" s="41"/>
      <c r="C102" s="25" t="s">
        <v>273</v>
      </c>
      <c r="D102" s="41">
        <v>117880.23</v>
      </c>
      <c r="E102" s="25" t="s">
        <v>74</v>
      </c>
      <c r="F102" s="41"/>
      <c r="G102" s="25" t="s">
        <v>158</v>
      </c>
      <c r="H102" s="41">
        <v>2250</v>
      </c>
      <c r="I102" s="25" t="s">
        <v>68</v>
      </c>
      <c r="J102" s="41"/>
      <c r="K102" s="25" t="s">
        <v>231</v>
      </c>
      <c r="L102" s="41">
        <v>1055135.7</v>
      </c>
      <c r="M102" s="25" t="s">
        <v>80</v>
      </c>
      <c r="N102" s="41">
        <v>406868.32</v>
      </c>
      <c r="P102" s="25" t="s">
        <v>221</v>
      </c>
      <c r="Q102" s="41">
        <v>1831746.17</v>
      </c>
      <c r="R102" s="25" t="s">
        <v>246</v>
      </c>
      <c r="S102" s="41">
        <v>6890</v>
      </c>
      <c r="T102" s="25" t="s">
        <v>58</v>
      </c>
      <c r="U102" s="25"/>
      <c r="V102" s="25" t="s">
        <v>81</v>
      </c>
      <c r="W102" s="41">
        <v>1110470.56</v>
      </c>
      <c r="X102" s="25" t="s">
        <v>287</v>
      </c>
      <c r="Y102" s="41">
        <v>15297.3</v>
      </c>
      <c r="Z102" s="25" t="s">
        <v>69</v>
      </c>
      <c r="AA102" s="41">
        <v>18598183.850000001</v>
      </c>
      <c r="AB102" s="25" t="s">
        <v>182</v>
      </c>
      <c r="AC102" s="41">
        <v>1413</v>
      </c>
    </row>
    <row r="103" spans="1:29" x14ac:dyDescent="0.3">
      <c r="A103" s="25" t="s">
        <v>80</v>
      </c>
      <c r="B103" s="41"/>
      <c r="C103" s="25" t="s">
        <v>64</v>
      </c>
      <c r="D103" s="41">
        <v>106705.78</v>
      </c>
      <c r="E103" s="25" t="s">
        <v>75</v>
      </c>
      <c r="F103" s="41"/>
      <c r="G103" s="25" t="s">
        <v>72</v>
      </c>
      <c r="H103" s="41">
        <v>2157</v>
      </c>
      <c r="I103" s="25" t="s">
        <v>69</v>
      </c>
      <c r="J103" s="41"/>
      <c r="K103" s="25" t="s">
        <v>251</v>
      </c>
      <c r="L103" s="41">
        <v>982699.97</v>
      </c>
      <c r="M103" s="25" t="s">
        <v>251</v>
      </c>
      <c r="N103" s="41">
        <v>405037.25</v>
      </c>
      <c r="P103" s="25" t="s">
        <v>227</v>
      </c>
      <c r="Q103" s="41">
        <v>1818730.12</v>
      </c>
      <c r="R103" s="25" t="s">
        <v>291</v>
      </c>
      <c r="S103" s="41">
        <v>6125.56</v>
      </c>
      <c r="T103" s="25" t="s">
        <v>59</v>
      </c>
      <c r="U103" s="25"/>
      <c r="V103" s="25" t="s">
        <v>183</v>
      </c>
      <c r="W103" s="41">
        <v>1030460.59</v>
      </c>
      <c r="X103" s="25" t="s">
        <v>252</v>
      </c>
      <c r="Y103" s="41">
        <v>15000.61</v>
      </c>
      <c r="Z103" s="25" t="s">
        <v>75</v>
      </c>
      <c r="AA103" s="41">
        <v>18471186.760000002</v>
      </c>
      <c r="AB103" s="25" t="s">
        <v>264</v>
      </c>
      <c r="AC103" s="41">
        <v>1320</v>
      </c>
    </row>
    <row r="104" spans="1:29" x14ac:dyDescent="0.3">
      <c r="A104" s="25" t="s">
        <v>81</v>
      </c>
      <c r="B104" s="41"/>
      <c r="C104" s="25" t="s">
        <v>187</v>
      </c>
      <c r="D104" s="41">
        <v>93735.12</v>
      </c>
      <c r="E104" s="25" t="s">
        <v>76</v>
      </c>
      <c r="F104" s="41"/>
      <c r="G104" s="25" t="s">
        <v>262</v>
      </c>
      <c r="H104" s="41">
        <v>2014</v>
      </c>
      <c r="I104" s="25" t="s">
        <v>70</v>
      </c>
      <c r="J104" s="41"/>
      <c r="K104" s="25" t="s">
        <v>272</v>
      </c>
      <c r="L104" s="41">
        <v>939913.97</v>
      </c>
      <c r="M104" s="25" t="s">
        <v>60</v>
      </c>
      <c r="N104" s="41">
        <v>391358.01</v>
      </c>
      <c r="P104" s="25" t="s">
        <v>309</v>
      </c>
      <c r="Q104" s="41">
        <v>1773292.62</v>
      </c>
      <c r="R104" s="25" t="s">
        <v>224</v>
      </c>
      <c r="S104" s="41">
        <v>6067</v>
      </c>
      <c r="T104" s="25" t="s">
        <v>60</v>
      </c>
      <c r="U104" s="25"/>
      <c r="V104" s="25" t="s">
        <v>140</v>
      </c>
      <c r="W104" s="41">
        <v>982455.16</v>
      </c>
      <c r="X104" s="25" t="s">
        <v>175</v>
      </c>
      <c r="Y104" s="41">
        <v>14301.29</v>
      </c>
      <c r="Z104" s="25" t="s">
        <v>199</v>
      </c>
      <c r="AA104" s="41">
        <v>18199359.120000001</v>
      </c>
      <c r="AB104" s="25" t="s">
        <v>249</v>
      </c>
      <c r="AC104" s="41">
        <v>1250.92</v>
      </c>
    </row>
    <row r="105" spans="1:29" x14ac:dyDescent="0.3">
      <c r="A105" s="25" t="s">
        <v>82</v>
      </c>
      <c r="B105" s="41"/>
      <c r="C105" s="25" t="s">
        <v>265</v>
      </c>
      <c r="D105" s="41">
        <v>80477.399999999994</v>
      </c>
      <c r="E105" s="25" t="s">
        <v>77</v>
      </c>
      <c r="F105" s="41"/>
      <c r="G105" s="25" t="s">
        <v>160</v>
      </c>
      <c r="H105" s="41">
        <v>1970.9</v>
      </c>
      <c r="I105" s="25" t="s">
        <v>71</v>
      </c>
      <c r="J105" s="41"/>
      <c r="K105" s="25" t="s">
        <v>262</v>
      </c>
      <c r="L105" s="41">
        <v>868267.68</v>
      </c>
      <c r="M105" s="25" t="s">
        <v>61</v>
      </c>
      <c r="N105" s="41">
        <v>349902.75</v>
      </c>
      <c r="P105" s="25" t="s">
        <v>201</v>
      </c>
      <c r="Q105" s="41">
        <v>1748514.81</v>
      </c>
      <c r="R105" s="25" t="s">
        <v>292</v>
      </c>
      <c r="S105" s="41">
        <v>5684.4</v>
      </c>
      <c r="T105" s="25" t="s">
        <v>61</v>
      </c>
      <c r="U105" s="25"/>
      <c r="V105" s="25" t="s">
        <v>80</v>
      </c>
      <c r="W105" s="41">
        <v>909516.43</v>
      </c>
      <c r="X105" s="25" t="s">
        <v>248</v>
      </c>
      <c r="Y105" s="41">
        <v>13273.12</v>
      </c>
      <c r="Z105" s="25" t="s">
        <v>103</v>
      </c>
      <c r="AA105" s="41">
        <v>18012997.690000001</v>
      </c>
      <c r="AB105" s="25" t="s">
        <v>243</v>
      </c>
      <c r="AC105" s="41">
        <v>1100</v>
      </c>
    </row>
    <row r="106" spans="1:29" x14ac:dyDescent="0.3">
      <c r="A106" s="25" t="s">
        <v>83</v>
      </c>
      <c r="B106" s="41"/>
      <c r="C106" s="25" t="s">
        <v>281</v>
      </c>
      <c r="D106" s="41">
        <v>60869.91</v>
      </c>
      <c r="E106" s="25" t="s">
        <v>78</v>
      </c>
      <c r="F106" s="41"/>
      <c r="G106" s="25" t="s">
        <v>61</v>
      </c>
      <c r="H106" s="41">
        <v>1695.6</v>
      </c>
      <c r="I106" s="25" t="s">
        <v>73</v>
      </c>
      <c r="J106" s="41"/>
      <c r="K106" s="25" t="s">
        <v>257</v>
      </c>
      <c r="L106" s="41">
        <v>861767.6</v>
      </c>
      <c r="M106" s="25" t="s">
        <v>212</v>
      </c>
      <c r="N106" s="41">
        <v>337459.42</v>
      </c>
      <c r="P106" s="25" t="s">
        <v>187</v>
      </c>
      <c r="Q106" s="41">
        <v>1703683.6</v>
      </c>
      <c r="R106" s="25" t="s">
        <v>269</v>
      </c>
      <c r="S106" s="41">
        <v>5576</v>
      </c>
      <c r="T106" s="25" t="s">
        <v>63</v>
      </c>
      <c r="U106" s="25"/>
      <c r="V106" s="25" t="s">
        <v>88</v>
      </c>
      <c r="W106" s="41">
        <v>905972.36</v>
      </c>
      <c r="X106" s="25" t="s">
        <v>251</v>
      </c>
      <c r="Y106" s="41">
        <v>12388.75</v>
      </c>
      <c r="Z106" s="25" t="s">
        <v>225</v>
      </c>
      <c r="AA106" s="41">
        <v>17829476.609999999</v>
      </c>
      <c r="AB106" s="25" t="s">
        <v>257</v>
      </c>
      <c r="AC106" s="41">
        <v>1087.69</v>
      </c>
    </row>
    <row r="107" spans="1:29" x14ac:dyDescent="0.3">
      <c r="A107" s="25" t="s">
        <v>84</v>
      </c>
      <c r="B107" s="41"/>
      <c r="C107" s="25" t="s">
        <v>256</v>
      </c>
      <c r="D107" s="41">
        <v>47764.22</v>
      </c>
      <c r="E107" s="25" t="s">
        <v>79</v>
      </c>
      <c r="F107" s="41"/>
      <c r="G107" s="25" t="s">
        <v>157</v>
      </c>
      <c r="H107" s="41">
        <v>1621.68</v>
      </c>
      <c r="I107" s="25" t="s">
        <v>74</v>
      </c>
      <c r="J107" s="41"/>
      <c r="K107" s="25" t="s">
        <v>196</v>
      </c>
      <c r="L107" s="41">
        <v>827773.91</v>
      </c>
      <c r="M107" s="25" t="s">
        <v>273</v>
      </c>
      <c r="N107" s="41">
        <v>332511.40999999997</v>
      </c>
      <c r="P107" s="25" t="s">
        <v>223</v>
      </c>
      <c r="Q107" s="41">
        <v>1530438.3</v>
      </c>
      <c r="R107" s="25" t="s">
        <v>160</v>
      </c>
      <c r="S107" s="41">
        <v>5564.99</v>
      </c>
      <c r="T107" s="25" t="s">
        <v>64</v>
      </c>
      <c r="U107" s="25"/>
      <c r="V107" s="25" t="s">
        <v>262</v>
      </c>
      <c r="W107" s="41">
        <v>895593.94</v>
      </c>
      <c r="X107" s="25" t="s">
        <v>88</v>
      </c>
      <c r="Y107" s="41">
        <v>12228.28</v>
      </c>
      <c r="Z107" s="25" t="s">
        <v>284</v>
      </c>
      <c r="AA107" s="41">
        <v>17792470.27</v>
      </c>
      <c r="AB107" s="25" t="s">
        <v>273</v>
      </c>
      <c r="AC107" s="41">
        <v>1000</v>
      </c>
    </row>
    <row r="108" spans="1:29" x14ac:dyDescent="0.3">
      <c r="A108" s="25" t="s">
        <v>85</v>
      </c>
      <c r="B108" s="41"/>
      <c r="C108" s="25" t="s">
        <v>235</v>
      </c>
      <c r="D108" s="41">
        <v>43650.96</v>
      </c>
      <c r="E108" s="25" t="s">
        <v>80</v>
      </c>
      <c r="F108" s="41"/>
      <c r="G108" s="25" t="s">
        <v>225</v>
      </c>
      <c r="H108" s="41">
        <v>1536</v>
      </c>
      <c r="I108" s="25" t="s">
        <v>75</v>
      </c>
      <c r="J108" s="41"/>
      <c r="K108" s="25" t="s">
        <v>181</v>
      </c>
      <c r="L108" s="41">
        <v>822632</v>
      </c>
      <c r="M108" s="25" t="s">
        <v>96</v>
      </c>
      <c r="N108" s="41">
        <v>282200</v>
      </c>
      <c r="P108" s="25" t="s">
        <v>203</v>
      </c>
      <c r="Q108" s="41">
        <v>1490213.73</v>
      </c>
      <c r="R108" s="25" t="s">
        <v>228</v>
      </c>
      <c r="S108" s="41">
        <v>5398</v>
      </c>
      <c r="T108" s="25" t="s">
        <v>65</v>
      </c>
      <c r="U108" s="25"/>
      <c r="V108" s="25" t="s">
        <v>199</v>
      </c>
      <c r="W108" s="41">
        <v>870032.87</v>
      </c>
      <c r="X108" s="25" t="s">
        <v>274</v>
      </c>
      <c r="Y108" s="41">
        <v>11187</v>
      </c>
      <c r="Z108" s="25" t="s">
        <v>302</v>
      </c>
      <c r="AA108" s="41">
        <v>16986538.550000001</v>
      </c>
      <c r="AB108" s="25" t="s">
        <v>59</v>
      </c>
      <c r="AC108" s="41">
        <v>800</v>
      </c>
    </row>
    <row r="109" spans="1:29" x14ac:dyDescent="0.3">
      <c r="A109" s="25" t="s">
        <v>87</v>
      </c>
      <c r="B109" s="41"/>
      <c r="C109" s="25" t="s">
        <v>233</v>
      </c>
      <c r="D109" s="41">
        <v>37272.519999999997</v>
      </c>
      <c r="E109" s="25" t="s">
        <v>81</v>
      </c>
      <c r="F109" s="41"/>
      <c r="G109" s="25" t="s">
        <v>58</v>
      </c>
      <c r="H109" s="41">
        <v>1375.2</v>
      </c>
      <c r="I109" s="25" t="s">
        <v>76</v>
      </c>
      <c r="J109" s="41"/>
      <c r="K109" s="25" t="s">
        <v>187</v>
      </c>
      <c r="L109" s="41">
        <v>806660.01</v>
      </c>
      <c r="M109" s="25" t="s">
        <v>187</v>
      </c>
      <c r="N109" s="41">
        <v>267465.27</v>
      </c>
      <c r="P109" s="25" t="s">
        <v>183</v>
      </c>
      <c r="Q109" s="41">
        <v>1428089.84</v>
      </c>
      <c r="R109" s="25" t="s">
        <v>167</v>
      </c>
      <c r="S109" s="41">
        <v>5345.32</v>
      </c>
      <c r="T109" s="25" t="s">
        <v>66</v>
      </c>
      <c r="U109" s="25"/>
      <c r="V109" s="25" t="s">
        <v>83</v>
      </c>
      <c r="W109" s="41">
        <v>854866.39</v>
      </c>
      <c r="X109" s="25" t="s">
        <v>297</v>
      </c>
      <c r="Y109" s="41">
        <v>11128.06</v>
      </c>
      <c r="Z109" s="25" t="s">
        <v>264</v>
      </c>
      <c r="AA109" s="41">
        <v>16930515.41</v>
      </c>
      <c r="AB109" s="25" t="s">
        <v>302</v>
      </c>
      <c r="AC109" s="41">
        <v>721</v>
      </c>
    </row>
    <row r="110" spans="1:29" x14ac:dyDescent="0.3">
      <c r="A110" s="25" t="s">
        <v>88</v>
      </c>
      <c r="B110" s="41"/>
      <c r="C110" s="25" t="s">
        <v>188</v>
      </c>
      <c r="D110" s="41">
        <v>35519.870000000003</v>
      </c>
      <c r="E110" s="25" t="s">
        <v>82</v>
      </c>
      <c r="F110" s="41"/>
      <c r="G110" s="25" t="s">
        <v>303</v>
      </c>
      <c r="H110" s="41">
        <v>1260.8</v>
      </c>
      <c r="I110" s="25" t="s">
        <v>77</v>
      </c>
      <c r="J110" s="41"/>
      <c r="K110" s="25" t="s">
        <v>225</v>
      </c>
      <c r="L110" s="41">
        <v>780259</v>
      </c>
      <c r="M110" s="25" t="s">
        <v>227</v>
      </c>
      <c r="N110" s="41">
        <v>260239.39</v>
      </c>
      <c r="P110" s="25" t="s">
        <v>164</v>
      </c>
      <c r="Q110" s="41">
        <v>1381594</v>
      </c>
      <c r="R110" s="25" t="s">
        <v>146</v>
      </c>
      <c r="S110" s="41">
        <v>5316</v>
      </c>
      <c r="T110" s="25" t="s">
        <v>67</v>
      </c>
      <c r="U110" s="25"/>
      <c r="V110" s="25" t="s">
        <v>212</v>
      </c>
      <c r="W110" s="41">
        <v>807004.86</v>
      </c>
      <c r="X110" s="25" t="s">
        <v>263</v>
      </c>
      <c r="Y110" s="41">
        <v>10157</v>
      </c>
      <c r="Z110" s="25" t="s">
        <v>83</v>
      </c>
      <c r="AA110" s="41">
        <v>16906921.190000001</v>
      </c>
      <c r="AB110" s="25" t="s">
        <v>295</v>
      </c>
      <c r="AC110" s="41">
        <v>660</v>
      </c>
    </row>
    <row r="111" spans="1:29" x14ac:dyDescent="0.3">
      <c r="A111" s="25" t="s">
        <v>89</v>
      </c>
      <c r="B111" s="41"/>
      <c r="C111" s="25" t="s">
        <v>267</v>
      </c>
      <c r="D111" s="41">
        <v>33597.269999999997</v>
      </c>
      <c r="E111" s="25" t="s">
        <v>83</v>
      </c>
      <c r="F111" s="41"/>
      <c r="G111" s="25" t="s">
        <v>257</v>
      </c>
      <c r="H111" s="41">
        <v>1200</v>
      </c>
      <c r="I111" s="25" t="s">
        <v>78</v>
      </c>
      <c r="J111" s="41"/>
      <c r="K111" s="25" t="s">
        <v>269</v>
      </c>
      <c r="L111" s="41">
        <v>757980.34</v>
      </c>
      <c r="M111" s="25" t="s">
        <v>235</v>
      </c>
      <c r="N111" s="41">
        <v>252113.86</v>
      </c>
      <c r="P111" s="25" t="s">
        <v>253</v>
      </c>
      <c r="Q111" s="41">
        <v>1319883.96</v>
      </c>
      <c r="R111" s="25" t="s">
        <v>190</v>
      </c>
      <c r="S111" s="41">
        <v>4860</v>
      </c>
      <c r="T111" s="25" t="s">
        <v>68</v>
      </c>
      <c r="U111" s="25"/>
      <c r="V111" s="25" t="s">
        <v>221</v>
      </c>
      <c r="W111" s="41">
        <v>780735.81</v>
      </c>
      <c r="X111" s="25" t="s">
        <v>196</v>
      </c>
      <c r="Y111" s="41">
        <v>9973.52</v>
      </c>
      <c r="Z111" s="25" t="s">
        <v>249</v>
      </c>
      <c r="AA111" s="41">
        <v>16785051.300000001</v>
      </c>
      <c r="AB111" s="25" t="s">
        <v>127</v>
      </c>
      <c r="AC111" s="41">
        <v>650</v>
      </c>
    </row>
    <row r="112" spans="1:29" x14ac:dyDescent="0.3">
      <c r="A112" s="25" t="s">
        <v>90</v>
      </c>
      <c r="B112" s="41"/>
      <c r="C112" s="25" t="s">
        <v>228</v>
      </c>
      <c r="D112" s="41">
        <v>33316.35</v>
      </c>
      <c r="E112" s="25" t="s">
        <v>84</v>
      </c>
      <c r="F112" s="41"/>
      <c r="G112" s="25" t="s">
        <v>83</v>
      </c>
      <c r="H112" s="41">
        <v>1125.94</v>
      </c>
      <c r="I112" s="25" t="s">
        <v>79</v>
      </c>
      <c r="J112" s="41"/>
      <c r="K112" s="25" t="s">
        <v>57</v>
      </c>
      <c r="L112" s="41">
        <v>743261.7</v>
      </c>
      <c r="M112" s="25" t="s">
        <v>309</v>
      </c>
      <c r="N112" s="41">
        <v>250110.54</v>
      </c>
      <c r="P112" s="25" t="s">
        <v>127</v>
      </c>
      <c r="Q112" s="41">
        <v>1279818.1000000001</v>
      </c>
      <c r="R112" s="25" t="s">
        <v>80</v>
      </c>
      <c r="S112" s="41">
        <v>4773.3599999999997</v>
      </c>
      <c r="T112" s="25" t="s">
        <v>69</v>
      </c>
      <c r="U112" s="25"/>
      <c r="V112" s="25" t="s">
        <v>63</v>
      </c>
      <c r="W112" s="41">
        <v>732503.31</v>
      </c>
      <c r="X112" s="25" t="s">
        <v>83</v>
      </c>
      <c r="Y112" s="41">
        <v>9939.68</v>
      </c>
      <c r="Z112" s="25" t="s">
        <v>102</v>
      </c>
      <c r="AA112" s="41">
        <v>16086439.369999999</v>
      </c>
      <c r="AB112" s="25" t="s">
        <v>179</v>
      </c>
      <c r="AC112" s="41">
        <v>600</v>
      </c>
    </row>
    <row r="113" spans="1:29" x14ac:dyDescent="0.3">
      <c r="A113" s="25" t="s">
        <v>91</v>
      </c>
      <c r="B113" s="41"/>
      <c r="C113" s="25" t="s">
        <v>250</v>
      </c>
      <c r="D113" s="41">
        <v>29779.03</v>
      </c>
      <c r="E113" s="25" t="s">
        <v>85</v>
      </c>
      <c r="F113" s="41"/>
      <c r="G113" s="25" t="s">
        <v>260</v>
      </c>
      <c r="H113" s="41">
        <v>1014.29</v>
      </c>
      <c r="I113" s="25" t="s">
        <v>80</v>
      </c>
      <c r="J113" s="41"/>
      <c r="K113" s="25" t="s">
        <v>212</v>
      </c>
      <c r="L113" s="41">
        <v>687273</v>
      </c>
      <c r="M113" s="25" t="s">
        <v>222</v>
      </c>
      <c r="N113" s="41">
        <v>209362.85</v>
      </c>
      <c r="P113" s="25" t="s">
        <v>191</v>
      </c>
      <c r="Q113" s="41">
        <v>1272812.9099999999</v>
      </c>
      <c r="R113" s="25" t="s">
        <v>226</v>
      </c>
      <c r="S113" s="41">
        <v>3618.49</v>
      </c>
      <c r="T113" s="25" t="s">
        <v>70</v>
      </c>
      <c r="U113" s="25"/>
      <c r="V113" s="25" t="s">
        <v>156</v>
      </c>
      <c r="W113" s="41">
        <v>700416.97</v>
      </c>
      <c r="X113" s="25" t="s">
        <v>75</v>
      </c>
      <c r="Y113" s="41">
        <v>9619.9</v>
      </c>
      <c r="Z113" s="25" t="s">
        <v>152</v>
      </c>
      <c r="AA113" s="41">
        <v>16008702.6</v>
      </c>
      <c r="AB113" s="25" t="s">
        <v>186</v>
      </c>
      <c r="AC113" s="41">
        <v>600</v>
      </c>
    </row>
    <row r="114" spans="1:29" x14ac:dyDescent="0.3">
      <c r="A114" s="25" t="s">
        <v>92</v>
      </c>
      <c r="B114" s="41"/>
      <c r="C114" s="25" t="s">
        <v>156</v>
      </c>
      <c r="D114" s="41">
        <v>28261.69</v>
      </c>
      <c r="E114" s="25" t="s">
        <v>86</v>
      </c>
      <c r="F114" s="41"/>
      <c r="G114" s="25" t="s">
        <v>73</v>
      </c>
      <c r="H114" s="41">
        <v>976.1</v>
      </c>
      <c r="I114" s="25" t="s">
        <v>81</v>
      </c>
      <c r="J114" s="41"/>
      <c r="K114" s="25" t="s">
        <v>172</v>
      </c>
      <c r="L114" s="41">
        <v>687183.46</v>
      </c>
      <c r="M114" s="25" t="s">
        <v>231</v>
      </c>
      <c r="N114" s="41">
        <v>200280.35</v>
      </c>
      <c r="P114" s="25" t="s">
        <v>150</v>
      </c>
      <c r="Q114" s="41">
        <v>1205079.76</v>
      </c>
      <c r="R114" s="25" t="s">
        <v>195</v>
      </c>
      <c r="S114" s="41">
        <v>2490</v>
      </c>
      <c r="T114" s="25" t="s">
        <v>71</v>
      </c>
      <c r="U114" s="25"/>
      <c r="V114" s="25" t="s">
        <v>79</v>
      </c>
      <c r="W114" s="41">
        <v>689311.7</v>
      </c>
      <c r="X114" s="25" t="s">
        <v>221</v>
      </c>
      <c r="Y114" s="41">
        <v>8705.44</v>
      </c>
      <c r="Z114" s="25" t="s">
        <v>295</v>
      </c>
      <c r="AA114" s="41">
        <v>15497616.470000001</v>
      </c>
      <c r="AB114" s="25" t="s">
        <v>77</v>
      </c>
      <c r="AC114" s="41">
        <v>577.97</v>
      </c>
    </row>
    <row r="115" spans="1:29" x14ac:dyDescent="0.3">
      <c r="A115" s="25" t="s">
        <v>93</v>
      </c>
      <c r="B115" s="41"/>
      <c r="C115" s="25" t="s">
        <v>65</v>
      </c>
      <c r="D115" s="41">
        <v>27173.35</v>
      </c>
      <c r="E115" s="25" t="s">
        <v>87</v>
      </c>
      <c r="F115" s="41"/>
      <c r="G115" s="25" t="s">
        <v>287</v>
      </c>
      <c r="H115" s="41">
        <v>970</v>
      </c>
      <c r="I115" s="25" t="s">
        <v>82</v>
      </c>
      <c r="J115" s="41"/>
      <c r="K115" s="25" t="s">
        <v>140</v>
      </c>
      <c r="L115" s="41">
        <v>674214</v>
      </c>
      <c r="M115" s="25" t="s">
        <v>233</v>
      </c>
      <c r="N115" s="41">
        <v>185933.75</v>
      </c>
      <c r="P115" s="25" t="s">
        <v>216</v>
      </c>
      <c r="Q115" s="41">
        <v>1197391.49</v>
      </c>
      <c r="R115" s="25" t="s">
        <v>264</v>
      </c>
      <c r="S115" s="41">
        <v>2444.4899999999998</v>
      </c>
      <c r="T115" s="25" t="s">
        <v>72</v>
      </c>
      <c r="U115" s="25"/>
      <c r="V115" s="25" t="s">
        <v>103</v>
      </c>
      <c r="W115" s="41">
        <v>660976.02</v>
      </c>
      <c r="X115" s="25" t="s">
        <v>232</v>
      </c>
      <c r="Y115" s="41">
        <v>7870</v>
      </c>
      <c r="Z115" s="25" t="s">
        <v>290</v>
      </c>
      <c r="AA115" s="41">
        <v>15452851.970000001</v>
      </c>
      <c r="AB115" s="25" t="s">
        <v>290</v>
      </c>
      <c r="AC115" s="41">
        <v>510</v>
      </c>
    </row>
    <row r="116" spans="1:29" x14ac:dyDescent="0.3">
      <c r="A116" s="25" t="s">
        <v>94</v>
      </c>
      <c r="B116" s="41"/>
      <c r="C116" s="25" t="s">
        <v>259</v>
      </c>
      <c r="D116" s="41">
        <v>24021.26</v>
      </c>
      <c r="E116" s="25" t="s">
        <v>88</v>
      </c>
      <c r="F116" s="41"/>
      <c r="G116" s="25" t="s">
        <v>186</v>
      </c>
      <c r="H116" s="41">
        <v>910.25</v>
      </c>
      <c r="I116" s="25" t="s">
        <v>83</v>
      </c>
      <c r="J116" s="41"/>
      <c r="K116" s="25" t="s">
        <v>56</v>
      </c>
      <c r="L116" s="41">
        <v>670417.4</v>
      </c>
      <c r="M116" s="25" t="s">
        <v>152</v>
      </c>
      <c r="N116" s="41">
        <v>184000</v>
      </c>
      <c r="P116" s="25" t="s">
        <v>170</v>
      </c>
      <c r="Q116" s="41">
        <v>1181007.81</v>
      </c>
      <c r="R116" s="25" t="s">
        <v>280</v>
      </c>
      <c r="S116" s="41">
        <v>2300</v>
      </c>
      <c r="T116" s="25" t="s">
        <v>73</v>
      </c>
      <c r="U116" s="25"/>
      <c r="V116" s="25" t="s">
        <v>266</v>
      </c>
      <c r="W116" s="41">
        <v>624811.64</v>
      </c>
      <c r="X116" s="25" t="s">
        <v>156</v>
      </c>
      <c r="Y116" s="41">
        <v>7568.94</v>
      </c>
      <c r="Z116" s="25" t="s">
        <v>286</v>
      </c>
      <c r="AA116" s="41">
        <v>15433744.560000001</v>
      </c>
      <c r="AB116" s="25" t="s">
        <v>251</v>
      </c>
      <c r="AC116" s="41">
        <v>500</v>
      </c>
    </row>
    <row r="117" spans="1:29" x14ac:dyDescent="0.3">
      <c r="A117" s="25" t="s">
        <v>95</v>
      </c>
      <c r="B117" s="41"/>
      <c r="C117" s="25" t="s">
        <v>274</v>
      </c>
      <c r="D117" s="41">
        <v>21428.47</v>
      </c>
      <c r="E117" s="25" t="s">
        <v>89</v>
      </c>
      <c r="F117" s="41"/>
      <c r="G117" s="25" t="s">
        <v>161</v>
      </c>
      <c r="H117" s="41">
        <v>851.2</v>
      </c>
      <c r="I117" s="25" t="s">
        <v>84</v>
      </c>
      <c r="J117" s="41"/>
      <c r="K117" s="25" t="s">
        <v>277</v>
      </c>
      <c r="L117" s="41">
        <v>657794.46</v>
      </c>
      <c r="M117" s="25" t="s">
        <v>259</v>
      </c>
      <c r="N117" s="41">
        <v>181398.85</v>
      </c>
      <c r="P117" s="25" t="s">
        <v>233</v>
      </c>
      <c r="Q117" s="41">
        <v>1180922.56</v>
      </c>
      <c r="R117" s="25" t="s">
        <v>225</v>
      </c>
      <c r="S117" s="41">
        <v>2040</v>
      </c>
      <c r="T117" s="25" t="s">
        <v>74</v>
      </c>
      <c r="U117" s="25"/>
      <c r="V117" s="25" t="s">
        <v>297</v>
      </c>
      <c r="W117" s="41">
        <v>619236.06000000006</v>
      </c>
      <c r="X117" s="25" t="s">
        <v>302</v>
      </c>
      <c r="Y117" s="41">
        <v>7552.41</v>
      </c>
      <c r="Z117" s="25" t="s">
        <v>85</v>
      </c>
      <c r="AA117" s="41">
        <v>14992989.66</v>
      </c>
      <c r="AB117" s="25" t="s">
        <v>247</v>
      </c>
      <c r="AC117" s="41">
        <v>350</v>
      </c>
    </row>
    <row r="118" spans="1:29" x14ac:dyDescent="0.3">
      <c r="A118" s="25" t="s">
        <v>96</v>
      </c>
      <c r="B118" s="41"/>
      <c r="C118" s="25" t="s">
        <v>263</v>
      </c>
      <c r="D118" s="41">
        <v>20231.830000000002</v>
      </c>
      <c r="E118" s="25" t="s">
        <v>90</v>
      </c>
      <c r="F118" s="41"/>
      <c r="G118" s="25" t="s">
        <v>264</v>
      </c>
      <c r="H118" s="41">
        <v>680</v>
      </c>
      <c r="I118" s="25" t="s">
        <v>85</v>
      </c>
      <c r="J118" s="41"/>
      <c r="K118" s="25" t="s">
        <v>223</v>
      </c>
      <c r="L118" s="41">
        <v>645050</v>
      </c>
      <c r="M118" s="25" t="s">
        <v>57</v>
      </c>
      <c r="N118" s="41">
        <v>179609.27</v>
      </c>
      <c r="P118" s="25" t="s">
        <v>251</v>
      </c>
      <c r="Q118" s="41">
        <v>1173599.54</v>
      </c>
      <c r="R118" s="25" t="s">
        <v>128</v>
      </c>
      <c r="S118" s="41">
        <v>2029</v>
      </c>
      <c r="T118" s="25" t="s">
        <v>75</v>
      </c>
      <c r="U118" s="25"/>
      <c r="V118" s="25" t="s">
        <v>75</v>
      </c>
      <c r="W118" s="41">
        <v>611030.66</v>
      </c>
      <c r="X118" s="25" t="s">
        <v>290</v>
      </c>
      <c r="Y118" s="41">
        <v>7413</v>
      </c>
      <c r="Z118" s="25" t="s">
        <v>200</v>
      </c>
      <c r="AA118" s="41">
        <v>14989076.41</v>
      </c>
      <c r="AB118" s="25" t="s">
        <v>75</v>
      </c>
      <c r="AC118" s="41">
        <v>250</v>
      </c>
    </row>
    <row r="119" spans="1:29" x14ac:dyDescent="0.3">
      <c r="A119" s="25" t="s">
        <v>97</v>
      </c>
      <c r="B119" s="41"/>
      <c r="C119" s="25" t="s">
        <v>104</v>
      </c>
      <c r="D119" s="41">
        <v>20000</v>
      </c>
      <c r="E119" s="25" t="s">
        <v>91</v>
      </c>
      <c r="F119" s="41"/>
      <c r="G119" s="25" t="s">
        <v>289</v>
      </c>
      <c r="H119" s="41">
        <v>628</v>
      </c>
      <c r="I119" s="25" t="s">
        <v>86</v>
      </c>
      <c r="J119" s="41"/>
      <c r="K119" s="25" t="s">
        <v>183</v>
      </c>
      <c r="L119" s="41">
        <v>609358</v>
      </c>
      <c r="M119" s="25" t="s">
        <v>88</v>
      </c>
      <c r="N119" s="41">
        <v>173891.7</v>
      </c>
      <c r="P119" s="25" t="s">
        <v>236</v>
      </c>
      <c r="Q119" s="41">
        <v>1142690</v>
      </c>
      <c r="R119" s="25" t="s">
        <v>169</v>
      </c>
      <c r="S119" s="41">
        <v>1721</v>
      </c>
      <c r="T119" s="25" t="s">
        <v>77</v>
      </c>
      <c r="U119" s="25"/>
      <c r="V119" s="25" t="s">
        <v>238</v>
      </c>
      <c r="W119" s="41">
        <v>593977.91</v>
      </c>
      <c r="X119" s="25" t="s">
        <v>160</v>
      </c>
      <c r="Y119" s="41">
        <v>7312.61</v>
      </c>
      <c r="Z119" s="25" t="s">
        <v>57</v>
      </c>
      <c r="AA119" s="41">
        <v>14851380.32</v>
      </c>
      <c r="AB119" s="25" t="s">
        <v>72</v>
      </c>
      <c r="AC119" s="41">
        <v>240</v>
      </c>
    </row>
    <row r="120" spans="1:29" x14ac:dyDescent="0.3">
      <c r="A120" s="25" t="s">
        <v>98</v>
      </c>
      <c r="B120" s="41"/>
      <c r="C120" s="25" t="s">
        <v>262</v>
      </c>
      <c r="D120" s="41">
        <v>19480.310000000001</v>
      </c>
      <c r="E120" s="25" t="s">
        <v>92</v>
      </c>
      <c r="F120" s="41"/>
      <c r="G120" s="25" t="s">
        <v>85</v>
      </c>
      <c r="H120" s="41">
        <v>531.29999999999995</v>
      </c>
      <c r="I120" s="25" t="s">
        <v>87</v>
      </c>
      <c r="J120" s="41"/>
      <c r="K120" s="25" t="s">
        <v>282</v>
      </c>
      <c r="L120" s="41">
        <v>536896.48</v>
      </c>
      <c r="M120" s="25" t="s">
        <v>127</v>
      </c>
      <c r="N120" s="41">
        <v>161323.43</v>
      </c>
      <c r="P120" s="25" t="s">
        <v>226</v>
      </c>
      <c r="Q120" s="41">
        <v>1128297.24</v>
      </c>
      <c r="R120" s="25" t="s">
        <v>283</v>
      </c>
      <c r="S120" s="41">
        <v>1666</v>
      </c>
      <c r="T120" s="25" t="s">
        <v>78</v>
      </c>
      <c r="U120" s="25"/>
      <c r="V120" s="25" t="s">
        <v>200</v>
      </c>
      <c r="W120" s="41">
        <v>574103.85</v>
      </c>
      <c r="X120" s="25" t="s">
        <v>192</v>
      </c>
      <c r="Y120" s="41">
        <v>7199</v>
      </c>
      <c r="Z120" s="25" t="s">
        <v>207</v>
      </c>
      <c r="AA120" s="41">
        <v>14847844.720000001</v>
      </c>
      <c r="AB120" s="25" t="s">
        <v>159</v>
      </c>
      <c r="AC120" s="41">
        <v>221</v>
      </c>
    </row>
    <row r="121" spans="1:29" x14ac:dyDescent="0.3">
      <c r="A121" s="25" t="s">
        <v>99</v>
      </c>
      <c r="B121" s="41"/>
      <c r="C121" s="25" t="s">
        <v>302</v>
      </c>
      <c r="D121" s="41">
        <v>18323.13</v>
      </c>
      <c r="E121" s="25" t="s">
        <v>93</v>
      </c>
      <c r="F121" s="41"/>
      <c r="G121" s="25" t="s">
        <v>277</v>
      </c>
      <c r="H121" s="41">
        <v>500</v>
      </c>
      <c r="I121" s="25" t="s">
        <v>88</v>
      </c>
      <c r="J121" s="41"/>
      <c r="K121" s="25" t="s">
        <v>169</v>
      </c>
      <c r="L121" s="41">
        <v>516029.58</v>
      </c>
      <c r="M121" s="25" t="s">
        <v>170</v>
      </c>
      <c r="N121" s="41">
        <v>153052.22</v>
      </c>
      <c r="P121" s="25" t="s">
        <v>265</v>
      </c>
      <c r="Q121" s="41">
        <v>976168.23</v>
      </c>
      <c r="R121" s="25" t="s">
        <v>84</v>
      </c>
      <c r="S121" s="41">
        <v>1478</v>
      </c>
      <c r="T121" s="25" t="s">
        <v>79</v>
      </c>
      <c r="U121" s="25"/>
      <c r="V121" s="25" t="s">
        <v>258</v>
      </c>
      <c r="W121" s="41">
        <v>540077.21</v>
      </c>
      <c r="X121" s="25" t="s">
        <v>86</v>
      </c>
      <c r="Y121" s="41">
        <v>6100.96</v>
      </c>
      <c r="Z121" s="25" t="s">
        <v>81</v>
      </c>
      <c r="AA121" s="41">
        <v>14020077.82</v>
      </c>
      <c r="AB121" s="25" t="s">
        <v>306</v>
      </c>
      <c r="AC121" s="41">
        <v>215</v>
      </c>
    </row>
    <row r="122" spans="1:29" x14ac:dyDescent="0.3">
      <c r="A122" s="25" t="s">
        <v>100</v>
      </c>
      <c r="B122" s="41"/>
      <c r="C122" s="25" t="s">
        <v>304</v>
      </c>
      <c r="D122" s="41">
        <v>15934.5</v>
      </c>
      <c r="E122" s="25" t="s">
        <v>94</v>
      </c>
      <c r="F122" s="41"/>
      <c r="G122" s="25" t="s">
        <v>304</v>
      </c>
      <c r="H122" s="41">
        <v>499.9</v>
      </c>
      <c r="I122" s="25" t="s">
        <v>89</v>
      </c>
      <c r="J122" s="41"/>
      <c r="K122" s="25" t="s">
        <v>195</v>
      </c>
      <c r="L122" s="41">
        <v>506902.26</v>
      </c>
      <c r="M122" s="25" t="s">
        <v>265</v>
      </c>
      <c r="N122" s="41">
        <v>149929.37</v>
      </c>
      <c r="P122" s="25" t="s">
        <v>299</v>
      </c>
      <c r="Q122" s="41">
        <v>959596.83</v>
      </c>
      <c r="R122" s="25" t="s">
        <v>243</v>
      </c>
      <c r="S122" s="41">
        <v>1100</v>
      </c>
      <c r="T122" s="25" t="s">
        <v>80</v>
      </c>
      <c r="U122" s="25"/>
      <c r="V122" s="25" t="s">
        <v>170</v>
      </c>
      <c r="W122" s="41">
        <v>512812.47</v>
      </c>
      <c r="X122" s="25" t="s">
        <v>200</v>
      </c>
      <c r="Y122" s="41">
        <v>5790.39</v>
      </c>
      <c r="Z122" s="25" t="s">
        <v>253</v>
      </c>
      <c r="AA122" s="41">
        <v>13830170</v>
      </c>
      <c r="AB122" s="25" t="s">
        <v>157</v>
      </c>
      <c r="AC122" s="41">
        <v>200</v>
      </c>
    </row>
    <row r="123" spans="1:29" x14ac:dyDescent="0.3">
      <c r="A123" s="25" t="s">
        <v>101</v>
      </c>
      <c r="B123" s="41"/>
      <c r="C123" s="25" t="s">
        <v>225</v>
      </c>
      <c r="D123" s="41">
        <v>14495.5</v>
      </c>
      <c r="E123" s="25" t="s">
        <v>95</v>
      </c>
      <c r="F123" s="41"/>
      <c r="G123" s="25" t="s">
        <v>106</v>
      </c>
      <c r="H123" s="41">
        <v>490</v>
      </c>
      <c r="I123" s="25" t="s">
        <v>90</v>
      </c>
      <c r="J123" s="41"/>
      <c r="K123" s="25" t="s">
        <v>302</v>
      </c>
      <c r="L123" s="41">
        <v>488182.78</v>
      </c>
      <c r="M123" s="25" t="s">
        <v>289</v>
      </c>
      <c r="N123" s="41">
        <v>147886.63</v>
      </c>
      <c r="P123" s="25" t="s">
        <v>165</v>
      </c>
      <c r="Q123" s="41">
        <v>933919</v>
      </c>
      <c r="R123" s="25" t="s">
        <v>257</v>
      </c>
      <c r="S123" s="41">
        <v>1087.69</v>
      </c>
      <c r="T123" s="25" t="s">
        <v>82</v>
      </c>
      <c r="U123" s="25"/>
      <c r="V123" s="25" t="s">
        <v>202</v>
      </c>
      <c r="W123" s="41">
        <v>509437.06</v>
      </c>
      <c r="X123" s="25" t="s">
        <v>284</v>
      </c>
      <c r="Y123" s="41">
        <v>5503</v>
      </c>
      <c r="Z123" s="25" t="s">
        <v>60</v>
      </c>
      <c r="AA123" s="41">
        <v>13714521.529999999</v>
      </c>
      <c r="AB123" s="25" t="s">
        <v>173</v>
      </c>
      <c r="AC123" s="41">
        <v>200</v>
      </c>
    </row>
    <row r="124" spans="1:29" x14ac:dyDescent="0.3">
      <c r="A124" s="25" t="s">
        <v>104</v>
      </c>
      <c r="B124" s="41"/>
      <c r="C124" s="25" t="s">
        <v>241</v>
      </c>
      <c r="D124" s="41">
        <v>12590.02</v>
      </c>
      <c r="E124" s="25" t="s">
        <v>96</v>
      </c>
      <c r="F124" s="41"/>
      <c r="G124" s="25" t="s">
        <v>117</v>
      </c>
      <c r="H124" s="41">
        <v>375</v>
      </c>
      <c r="I124" s="25" t="s">
        <v>91</v>
      </c>
      <c r="J124" s="41"/>
      <c r="K124" s="25" t="s">
        <v>142</v>
      </c>
      <c r="L124" s="41">
        <v>480000</v>
      </c>
      <c r="M124" s="25" t="s">
        <v>195</v>
      </c>
      <c r="N124" s="41">
        <v>145560.70000000001</v>
      </c>
      <c r="P124" s="25" t="s">
        <v>274</v>
      </c>
      <c r="Q124" s="41">
        <v>903707.65</v>
      </c>
      <c r="R124" s="25" t="s">
        <v>112</v>
      </c>
      <c r="S124" s="41">
        <v>1000</v>
      </c>
      <c r="T124" s="25" t="s">
        <v>83</v>
      </c>
      <c r="U124" s="25"/>
      <c r="V124" s="25" t="s">
        <v>181</v>
      </c>
      <c r="W124" s="41">
        <v>501633.1</v>
      </c>
      <c r="X124" s="25" t="s">
        <v>257</v>
      </c>
      <c r="Y124" s="41">
        <v>4821</v>
      </c>
      <c r="Z124" s="25" t="s">
        <v>198</v>
      </c>
      <c r="AA124" s="41">
        <v>13651888.710000001</v>
      </c>
      <c r="AB124" s="25" t="s">
        <v>308</v>
      </c>
      <c r="AC124" s="41">
        <v>196</v>
      </c>
    </row>
    <row r="125" spans="1:29" x14ac:dyDescent="0.3">
      <c r="A125" s="25" t="s">
        <v>105</v>
      </c>
      <c r="B125" s="41"/>
      <c r="C125" s="25" t="s">
        <v>303</v>
      </c>
      <c r="D125" s="41">
        <v>11069.59</v>
      </c>
      <c r="E125" s="25" t="s">
        <v>98</v>
      </c>
      <c r="F125" s="41"/>
      <c r="G125" s="25" t="s">
        <v>69</v>
      </c>
      <c r="H125" s="41">
        <v>344.4</v>
      </c>
      <c r="I125" s="25" t="s">
        <v>92</v>
      </c>
      <c r="J125" s="41"/>
      <c r="K125" s="25" t="s">
        <v>201</v>
      </c>
      <c r="L125" s="41">
        <v>453248.97</v>
      </c>
      <c r="M125" s="25" t="s">
        <v>291</v>
      </c>
      <c r="N125" s="41">
        <v>134336.43</v>
      </c>
      <c r="P125" s="25" t="s">
        <v>202</v>
      </c>
      <c r="Q125" s="41">
        <v>876900.32</v>
      </c>
      <c r="R125" s="25" t="s">
        <v>273</v>
      </c>
      <c r="S125" s="41">
        <v>1000</v>
      </c>
      <c r="T125" s="25" t="s">
        <v>84</v>
      </c>
      <c r="U125" s="25"/>
      <c r="V125" s="25" t="s">
        <v>280</v>
      </c>
      <c r="W125" s="41">
        <v>485551.03</v>
      </c>
      <c r="X125" s="25" t="s">
        <v>57</v>
      </c>
      <c r="Y125" s="41">
        <v>4581.38</v>
      </c>
      <c r="Z125" s="25" t="s">
        <v>222</v>
      </c>
      <c r="AA125" s="41">
        <v>13415386.789999999</v>
      </c>
      <c r="AB125" s="25" t="s">
        <v>305</v>
      </c>
      <c r="AC125" s="41">
        <v>50</v>
      </c>
    </row>
    <row r="126" spans="1:29" x14ac:dyDescent="0.3">
      <c r="A126" s="25" t="s">
        <v>106</v>
      </c>
      <c r="B126" s="41"/>
      <c r="C126" s="25" t="s">
        <v>240</v>
      </c>
      <c r="D126" s="41">
        <v>7767.8</v>
      </c>
      <c r="E126" s="25" t="s">
        <v>99</v>
      </c>
      <c r="F126" s="41"/>
      <c r="G126" s="25" t="s">
        <v>251</v>
      </c>
      <c r="H126" s="41">
        <v>300</v>
      </c>
      <c r="I126" s="25" t="s">
        <v>94</v>
      </c>
      <c r="J126" s="41"/>
      <c r="K126" s="25" t="s">
        <v>224</v>
      </c>
      <c r="L126" s="41">
        <v>450923.22</v>
      </c>
      <c r="M126" s="25" t="s">
        <v>281</v>
      </c>
      <c r="N126" s="41">
        <v>127320.46</v>
      </c>
      <c r="P126" s="25" t="s">
        <v>235</v>
      </c>
      <c r="Q126" s="41">
        <v>869187.2</v>
      </c>
      <c r="R126" s="25" t="s">
        <v>59</v>
      </c>
      <c r="S126" s="41">
        <v>800</v>
      </c>
      <c r="T126" s="25" t="s">
        <v>85</v>
      </c>
      <c r="U126" s="25"/>
      <c r="V126" s="25" t="s">
        <v>299</v>
      </c>
      <c r="W126" s="41">
        <v>483805.64</v>
      </c>
      <c r="X126" s="25" t="s">
        <v>203</v>
      </c>
      <c r="Y126" s="41">
        <v>4501.7</v>
      </c>
      <c r="Z126" s="25" t="s">
        <v>156</v>
      </c>
      <c r="AA126" s="41">
        <v>13295968.699999999</v>
      </c>
      <c r="AB126" s="25" t="s">
        <v>233</v>
      </c>
      <c r="AC126" s="41">
        <v>22</v>
      </c>
    </row>
    <row r="127" spans="1:29" x14ac:dyDescent="0.3">
      <c r="A127" s="25" t="s">
        <v>107</v>
      </c>
      <c r="B127" s="41"/>
      <c r="C127" s="25" t="s">
        <v>186</v>
      </c>
      <c r="D127" s="41">
        <v>7200</v>
      </c>
      <c r="E127" s="25" t="s">
        <v>100</v>
      </c>
      <c r="F127" s="41"/>
      <c r="G127" s="25" t="s">
        <v>195</v>
      </c>
      <c r="H127" s="41">
        <v>205</v>
      </c>
      <c r="I127" s="25" t="s">
        <v>95</v>
      </c>
      <c r="J127" s="41"/>
      <c r="K127" s="25" t="s">
        <v>305</v>
      </c>
      <c r="L127" s="41">
        <v>426748</v>
      </c>
      <c r="M127" s="25" t="s">
        <v>169</v>
      </c>
      <c r="N127" s="41">
        <v>125358.23</v>
      </c>
      <c r="P127" s="25" t="s">
        <v>266</v>
      </c>
      <c r="Q127" s="41">
        <v>845571.98</v>
      </c>
      <c r="R127" s="25" t="s">
        <v>302</v>
      </c>
      <c r="S127" s="41">
        <v>683</v>
      </c>
      <c r="T127" s="25" t="s">
        <v>86</v>
      </c>
      <c r="U127" s="25"/>
      <c r="V127" s="25" t="s">
        <v>302</v>
      </c>
      <c r="W127" s="41">
        <v>475339.04</v>
      </c>
      <c r="X127" s="25" t="s">
        <v>181</v>
      </c>
      <c r="Y127" s="41">
        <v>4408.76</v>
      </c>
      <c r="Z127" s="25" t="s">
        <v>185</v>
      </c>
      <c r="AA127" s="41">
        <v>13138541.380000001</v>
      </c>
      <c r="AB127" s="25" t="s">
        <v>176</v>
      </c>
      <c r="AC127" s="41">
        <v>13.57</v>
      </c>
    </row>
    <row r="128" spans="1:29" x14ac:dyDescent="0.3">
      <c r="A128" s="25" t="s">
        <v>108</v>
      </c>
      <c r="B128" s="41"/>
      <c r="C128" s="25" t="s">
        <v>224</v>
      </c>
      <c r="D128" s="41">
        <v>7181.09</v>
      </c>
      <c r="E128" s="25" t="s">
        <v>101</v>
      </c>
      <c r="F128" s="41"/>
      <c r="G128" s="25" t="s">
        <v>291</v>
      </c>
      <c r="H128" s="41">
        <v>180</v>
      </c>
      <c r="I128" s="25" t="s">
        <v>96</v>
      </c>
      <c r="J128" s="41"/>
      <c r="K128" s="25" t="s">
        <v>222</v>
      </c>
      <c r="L128" s="41">
        <v>385237.47</v>
      </c>
      <c r="M128" s="25" t="s">
        <v>142</v>
      </c>
      <c r="N128" s="41">
        <v>118664.72</v>
      </c>
      <c r="P128" s="25" t="s">
        <v>300</v>
      </c>
      <c r="Q128" s="41">
        <v>844033.36</v>
      </c>
      <c r="R128" s="25" t="s">
        <v>127</v>
      </c>
      <c r="S128" s="41">
        <v>650</v>
      </c>
      <c r="T128" s="25" t="s">
        <v>87</v>
      </c>
      <c r="U128" s="25"/>
      <c r="V128" s="25" t="s">
        <v>201</v>
      </c>
      <c r="W128" s="41">
        <v>472959.38</v>
      </c>
      <c r="X128" s="25" t="s">
        <v>306</v>
      </c>
      <c r="Y128" s="41">
        <v>4215.8</v>
      </c>
      <c r="Z128" s="25" t="s">
        <v>263</v>
      </c>
      <c r="AA128" s="41">
        <v>12984117.810000001</v>
      </c>
      <c r="AB128" s="25" t="s">
        <v>117</v>
      </c>
      <c r="AC128" s="41">
        <v>10</v>
      </c>
    </row>
    <row r="129" spans="1:29" x14ac:dyDescent="0.3">
      <c r="A129" s="25" t="s">
        <v>109</v>
      </c>
      <c r="B129" s="41"/>
      <c r="C129" s="25" t="s">
        <v>112</v>
      </c>
      <c r="D129" s="41">
        <v>6817.83</v>
      </c>
      <c r="E129" s="25" t="s">
        <v>102</v>
      </c>
      <c r="F129" s="41"/>
      <c r="G129" s="25" t="s">
        <v>179</v>
      </c>
      <c r="H129" s="41">
        <v>150</v>
      </c>
      <c r="I129" s="25" t="s">
        <v>97</v>
      </c>
      <c r="J129" s="41"/>
      <c r="K129" s="25" t="s">
        <v>130</v>
      </c>
      <c r="L129" s="41">
        <v>366840.76</v>
      </c>
      <c r="M129" s="25" t="s">
        <v>156</v>
      </c>
      <c r="N129" s="41">
        <v>117610.28</v>
      </c>
      <c r="P129" s="25" t="s">
        <v>54</v>
      </c>
      <c r="Q129" s="41">
        <v>836903.46</v>
      </c>
      <c r="R129" s="25" t="s">
        <v>179</v>
      </c>
      <c r="S129" s="41">
        <v>600</v>
      </c>
      <c r="T129" s="25" t="s">
        <v>90</v>
      </c>
      <c r="U129" s="25"/>
      <c r="V129" s="25" t="s">
        <v>256</v>
      </c>
      <c r="W129" s="41">
        <v>471004.95</v>
      </c>
      <c r="X129" s="25" t="s">
        <v>212</v>
      </c>
      <c r="Y129" s="41">
        <v>4002.84</v>
      </c>
      <c r="Z129" s="25" t="s">
        <v>186</v>
      </c>
      <c r="AA129" s="41">
        <v>12887950.25</v>
      </c>
      <c r="AB129" s="25" t="s">
        <v>54</v>
      </c>
      <c r="AC129" s="25"/>
    </row>
    <row r="130" spans="1:29" x14ac:dyDescent="0.3">
      <c r="A130" s="25" t="s">
        <v>110</v>
      </c>
      <c r="B130" s="41"/>
      <c r="C130" s="25" t="s">
        <v>288</v>
      </c>
      <c r="D130" s="41">
        <v>6466.39</v>
      </c>
      <c r="E130" s="25" t="s">
        <v>103</v>
      </c>
      <c r="F130" s="41"/>
      <c r="G130" s="25" t="s">
        <v>283</v>
      </c>
      <c r="H130" s="41">
        <v>150</v>
      </c>
      <c r="I130" s="25" t="s">
        <v>98</v>
      </c>
      <c r="J130" s="41"/>
      <c r="K130" s="25" t="s">
        <v>162</v>
      </c>
      <c r="L130" s="41">
        <v>364393</v>
      </c>
      <c r="M130" s="25" t="s">
        <v>288</v>
      </c>
      <c r="N130" s="41">
        <v>112183.77</v>
      </c>
      <c r="P130" s="25" t="s">
        <v>307</v>
      </c>
      <c r="Q130" s="41">
        <v>814275.64</v>
      </c>
      <c r="R130" s="25" t="s">
        <v>290</v>
      </c>
      <c r="S130" s="41">
        <v>570</v>
      </c>
      <c r="T130" s="25" t="s">
        <v>91</v>
      </c>
      <c r="U130" s="25"/>
      <c r="V130" s="25" t="s">
        <v>309</v>
      </c>
      <c r="W130" s="41">
        <v>461856.45</v>
      </c>
      <c r="X130" s="25" t="s">
        <v>92</v>
      </c>
      <c r="Y130" s="41">
        <v>4000.06</v>
      </c>
      <c r="Z130" s="25" t="s">
        <v>250</v>
      </c>
      <c r="AA130" s="41">
        <v>12613859.560000001</v>
      </c>
      <c r="AB130" s="25" t="s">
        <v>55</v>
      </c>
      <c r="AC130" s="25"/>
    </row>
    <row r="131" spans="1:29" x14ac:dyDescent="0.3">
      <c r="A131" s="25" t="s">
        <v>111</v>
      </c>
      <c r="B131" s="41"/>
      <c r="C131" s="25" t="s">
        <v>87</v>
      </c>
      <c r="D131" s="41">
        <v>6364.17</v>
      </c>
      <c r="E131" s="25" t="s">
        <v>104</v>
      </c>
      <c r="F131" s="41"/>
      <c r="G131" s="25" t="s">
        <v>288</v>
      </c>
      <c r="H131" s="41">
        <v>120</v>
      </c>
      <c r="I131" s="25" t="s">
        <v>99</v>
      </c>
      <c r="J131" s="41"/>
      <c r="K131" s="25" t="s">
        <v>129</v>
      </c>
      <c r="L131" s="41">
        <v>354101.54</v>
      </c>
      <c r="M131" s="25" t="s">
        <v>64</v>
      </c>
      <c r="N131" s="41">
        <v>106705.78</v>
      </c>
      <c r="P131" s="25" t="s">
        <v>211</v>
      </c>
      <c r="Q131" s="41">
        <v>769340</v>
      </c>
      <c r="R131" s="25" t="s">
        <v>83</v>
      </c>
      <c r="S131" s="41">
        <v>543.25</v>
      </c>
      <c r="T131" s="25" t="s">
        <v>92</v>
      </c>
      <c r="U131" s="25"/>
      <c r="V131" s="25" t="s">
        <v>185</v>
      </c>
      <c r="W131" s="41">
        <v>449942.12</v>
      </c>
      <c r="X131" s="25" t="s">
        <v>64</v>
      </c>
      <c r="Y131" s="41">
        <v>3566.27</v>
      </c>
      <c r="Z131" s="25" t="s">
        <v>170</v>
      </c>
      <c r="AA131" s="41">
        <v>12331255.42</v>
      </c>
      <c r="AB131" s="25" t="s">
        <v>57</v>
      </c>
      <c r="AC131" s="97"/>
    </row>
    <row r="132" spans="1:29" x14ac:dyDescent="0.3">
      <c r="A132" s="25" t="s">
        <v>112</v>
      </c>
      <c r="B132" s="41"/>
      <c r="C132" s="25" t="s">
        <v>80</v>
      </c>
      <c r="D132" s="41">
        <v>5302</v>
      </c>
      <c r="E132" s="25" t="s">
        <v>105</v>
      </c>
      <c r="F132" s="41"/>
      <c r="G132" s="25" t="s">
        <v>88</v>
      </c>
      <c r="H132" s="41">
        <v>112</v>
      </c>
      <c r="I132" s="25" t="s">
        <v>101</v>
      </c>
      <c r="J132" s="41"/>
      <c r="K132" s="25" t="s">
        <v>250</v>
      </c>
      <c r="L132" s="41">
        <v>330912</v>
      </c>
      <c r="M132" s="25" t="s">
        <v>304</v>
      </c>
      <c r="N132" s="41">
        <v>96507.08</v>
      </c>
      <c r="P132" s="25" t="s">
        <v>209</v>
      </c>
      <c r="Q132" s="41">
        <v>731919.71</v>
      </c>
      <c r="R132" s="25" t="s">
        <v>309</v>
      </c>
      <c r="S132" s="41">
        <v>417.61</v>
      </c>
      <c r="T132" s="25" t="s">
        <v>93</v>
      </c>
      <c r="U132" s="25"/>
      <c r="V132" s="25" t="s">
        <v>308</v>
      </c>
      <c r="W132" s="41">
        <v>418969.28</v>
      </c>
      <c r="X132" s="25" t="s">
        <v>187</v>
      </c>
      <c r="Y132" s="41">
        <v>3012.38</v>
      </c>
      <c r="Z132" s="25" t="s">
        <v>135</v>
      </c>
      <c r="AA132" s="41">
        <v>12314262.880000001</v>
      </c>
      <c r="AB132" s="25" t="s">
        <v>58</v>
      </c>
      <c r="AC132" s="97"/>
    </row>
    <row r="133" spans="1:29" x14ac:dyDescent="0.3">
      <c r="A133" s="25" t="s">
        <v>113</v>
      </c>
      <c r="B133" s="41"/>
      <c r="C133" s="25" t="s">
        <v>200</v>
      </c>
      <c r="D133" s="41">
        <v>4690.76</v>
      </c>
      <c r="E133" s="25" t="s">
        <v>106</v>
      </c>
      <c r="F133" s="41"/>
      <c r="G133" s="25" t="s">
        <v>80</v>
      </c>
      <c r="H133" s="41">
        <v>100</v>
      </c>
      <c r="I133" s="25" t="s">
        <v>102</v>
      </c>
      <c r="J133" s="41"/>
      <c r="K133" s="25" t="s">
        <v>264</v>
      </c>
      <c r="L133" s="41">
        <v>330223.40000000002</v>
      </c>
      <c r="M133" s="25" t="s">
        <v>225</v>
      </c>
      <c r="N133" s="41">
        <v>96219.77</v>
      </c>
      <c r="P133" s="25" t="s">
        <v>306</v>
      </c>
      <c r="Q133" s="41">
        <v>702705.53</v>
      </c>
      <c r="R133" s="25" t="s">
        <v>183</v>
      </c>
      <c r="S133" s="41">
        <v>401</v>
      </c>
      <c r="T133" s="25" t="s">
        <v>94</v>
      </c>
      <c r="U133" s="25"/>
      <c r="V133" s="25" t="s">
        <v>288</v>
      </c>
      <c r="W133" s="41">
        <v>415533.1</v>
      </c>
      <c r="X133" s="25" t="s">
        <v>267</v>
      </c>
      <c r="Y133" s="41">
        <v>2739.07</v>
      </c>
      <c r="Z133" s="25" t="s">
        <v>247</v>
      </c>
      <c r="AA133" s="41">
        <v>12288655.32</v>
      </c>
      <c r="AB133" s="25" t="s">
        <v>60</v>
      </c>
      <c r="AC133" s="97"/>
    </row>
    <row r="134" spans="1:29" x14ac:dyDescent="0.3">
      <c r="A134" s="25" t="s">
        <v>115</v>
      </c>
      <c r="B134" s="41"/>
      <c r="C134" s="25" t="s">
        <v>221</v>
      </c>
      <c r="D134" s="41">
        <v>4536.75</v>
      </c>
      <c r="E134" s="25" t="s">
        <v>107</v>
      </c>
      <c r="F134" s="41"/>
      <c r="G134" s="25" t="s">
        <v>308</v>
      </c>
      <c r="H134" s="41">
        <v>80</v>
      </c>
      <c r="I134" s="25" t="s">
        <v>103</v>
      </c>
      <c r="J134" s="41"/>
      <c r="K134" s="25" t="s">
        <v>247</v>
      </c>
      <c r="L134" s="41">
        <v>291620.55</v>
      </c>
      <c r="M134" s="25" t="s">
        <v>301</v>
      </c>
      <c r="N134" s="41">
        <v>93365.21</v>
      </c>
      <c r="P134" s="25" t="s">
        <v>238</v>
      </c>
      <c r="Q134" s="41">
        <v>702321.01</v>
      </c>
      <c r="R134" s="25" t="s">
        <v>75</v>
      </c>
      <c r="S134" s="41">
        <v>362.85</v>
      </c>
      <c r="T134" s="25" t="s">
        <v>95</v>
      </c>
      <c r="U134" s="25"/>
      <c r="V134" s="25" t="s">
        <v>133</v>
      </c>
      <c r="W134" s="41">
        <v>400654.53</v>
      </c>
      <c r="X134" s="25" t="s">
        <v>216</v>
      </c>
      <c r="Y134" s="41">
        <v>2729.26</v>
      </c>
      <c r="Z134" s="25" t="s">
        <v>231</v>
      </c>
      <c r="AA134" s="41">
        <v>12019209.1</v>
      </c>
      <c r="AB134" s="25" t="s">
        <v>61</v>
      </c>
      <c r="AC134" s="97"/>
    </row>
    <row r="135" spans="1:29" x14ac:dyDescent="0.3">
      <c r="A135" s="25" t="s">
        <v>116</v>
      </c>
      <c r="B135" s="41"/>
      <c r="C135" s="25" t="s">
        <v>289</v>
      </c>
      <c r="D135" s="41">
        <v>4478.34</v>
      </c>
      <c r="E135" s="25" t="s">
        <v>108</v>
      </c>
      <c r="F135" s="41"/>
      <c r="G135" s="25" t="s">
        <v>233</v>
      </c>
      <c r="H135" s="41">
        <v>60</v>
      </c>
      <c r="I135" s="25" t="s">
        <v>104</v>
      </c>
      <c r="J135" s="41"/>
      <c r="K135" s="25" t="s">
        <v>256</v>
      </c>
      <c r="L135" s="41">
        <v>211018</v>
      </c>
      <c r="M135" s="25" t="s">
        <v>145</v>
      </c>
      <c r="N135" s="41">
        <v>93210</v>
      </c>
      <c r="P135" s="25" t="s">
        <v>188</v>
      </c>
      <c r="Q135" s="41">
        <v>684689.28</v>
      </c>
      <c r="R135" s="25" t="s">
        <v>247</v>
      </c>
      <c r="S135" s="41">
        <v>350</v>
      </c>
      <c r="T135" s="25" t="s">
        <v>96</v>
      </c>
      <c r="U135" s="25"/>
      <c r="V135" s="25" t="s">
        <v>265</v>
      </c>
      <c r="W135" s="41">
        <v>358768.24</v>
      </c>
      <c r="X135" s="25" t="s">
        <v>78</v>
      </c>
      <c r="Y135" s="41">
        <v>2653.67</v>
      </c>
      <c r="Z135" s="25" t="s">
        <v>224</v>
      </c>
      <c r="AA135" s="41">
        <v>11930711.529999999</v>
      </c>
      <c r="AB135" s="25" t="s">
        <v>63</v>
      </c>
      <c r="AC135" s="97"/>
    </row>
    <row r="136" spans="1:29" x14ac:dyDescent="0.3">
      <c r="A136" s="25" t="s">
        <v>117</v>
      </c>
      <c r="B136" s="41"/>
      <c r="C136" s="25" t="s">
        <v>279</v>
      </c>
      <c r="D136" s="41">
        <v>4435.93</v>
      </c>
      <c r="E136" s="25" t="s">
        <v>109</v>
      </c>
      <c r="F136" s="41"/>
      <c r="G136" s="25" t="s">
        <v>75</v>
      </c>
      <c r="H136" s="41">
        <v>42.76</v>
      </c>
      <c r="I136" s="25" t="s">
        <v>105</v>
      </c>
      <c r="J136" s="41"/>
      <c r="K136" s="25" t="s">
        <v>167</v>
      </c>
      <c r="L136" s="41">
        <v>208002</v>
      </c>
      <c r="M136" s="25" t="s">
        <v>257</v>
      </c>
      <c r="N136" s="41">
        <v>91027</v>
      </c>
      <c r="P136" s="25" t="s">
        <v>247</v>
      </c>
      <c r="Q136" s="41">
        <v>674896.22</v>
      </c>
      <c r="R136" s="25" t="s">
        <v>72</v>
      </c>
      <c r="S136" s="41">
        <v>240</v>
      </c>
      <c r="T136" s="25" t="s">
        <v>97</v>
      </c>
      <c r="U136" s="25"/>
      <c r="V136" s="25" t="s">
        <v>236</v>
      </c>
      <c r="W136" s="41">
        <v>349614.57</v>
      </c>
      <c r="X136" s="25" t="s">
        <v>85</v>
      </c>
      <c r="Y136" s="41">
        <v>2643.53</v>
      </c>
      <c r="Z136" s="25" t="s">
        <v>195</v>
      </c>
      <c r="AA136" s="41">
        <v>11675535.35</v>
      </c>
      <c r="AB136" s="25" t="s">
        <v>64</v>
      </c>
      <c r="AC136" s="97"/>
    </row>
    <row r="137" spans="1:29" x14ac:dyDescent="0.3">
      <c r="A137" s="25" t="s">
        <v>118</v>
      </c>
      <c r="B137" s="41"/>
      <c r="C137" s="25" t="s">
        <v>226</v>
      </c>
      <c r="D137" s="41">
        <v>4027.8</v>
      </c>
      <c r="E137" s="25" t="s">
        <v>110</v>
      </c>
      <c r="F137" s="41"/>
      <c r="G137" s="25" t="s">
        <v>265</v>
      </c>
      <c r="H137" s="41">
        <v>30</v>
      </c>
      <c r="I137" s="25" t="s">
        <v>106</v>
      </c>
      <c r="J137" s="41"/>
      <c r="K137" s="25" t="s">
        <v>136</v>
      </c>
      <c r="L137" s="41">
        <v>206640</v>
      </c>
      <c r="M137" s="25" t="s">
        <v>113</v>
      </c>
      <c r="N137" s="41">
        <v>88696.95</v>
      </c>
      <c r="P137" s="25" t="s">
        <v>254</v>
      </c>
      <c r="Q137" s="41">
        <v>619235.76</v>
      </c>
      <c r="R137" s="25" t="s">
        <v>161</v>
      </c>
      <c r="S137" s="41">
        <v>233</v>
      </c>
      <c r="T137" s="25" t="s">
        <v>98</v>
      </c>
      <c r="U137" s="25"/>
      <c r="V137" s="25" t="s">
        <v>84</v>
      </c>
      <c r="W137" s="41">
        <v>338356.8</v>
      </c>
      <c r="X137" s="25" t="s">
        <v>77</v>
      </c>
      <c r="Y137" s="41">
        <v>2341.71</v>
      </c>
      <c r="Z137" s="25" t="s">
        <v>183</v>
      </c>
      <c r="AA137" s="41">
        <v>11619289.77</v>
      </c>
      <c r="AB137" s="25" t="s">
        <v>65</v>
      </c>
      <c r="AC137" s="97"/>
    </row>
    <row r="138" spans="1:29" x14ac:dyDescent="0.3">
      <c r="A138" s="25" t="s">
        <v>121</v>
      </c>
      <c r="B138" s="41"/>
      <c r="C138" s="25" t="s">
        <v>293</v>
      </c>
      <c r="D138" s="41">
        <v>3855.75</v>
      </c>
      <c r="E138" s="25" t="s">
        <v>111</v>
      </c>
      <c r="F138" s="41"/>
      <c r="G138" s="25" t="s">
        <v>268</v>
      </c>
      <c r="H138" s="41">
        <v>30</v>
      </c>
      <c r="I138" s="25" t="s">
        <v>107</v>
      </c>
      <c r="J138" s="41"/>
      <c r="K138" s="25" t="s">
        <v>158</v>
      </c>
      <c r="L138" s="41">
        <v>188724.27</v>
      </c>
      <c r="M138" s="25" t="s">
        <v>279</v>
      </c>
      <c r="N138" s="41">
        <v>87973.83</v>
      </c>
      <c r="P138" s="25" t="s">
        <v>148</v>
      </c>
      <c r="Q138" s="41">
        <v>612227.15</v>
      </c>
      <c r="R138" s="25" t="s">
        <v>306</v>
      </c>
      <c r="S138" s="41">
        <v>215</v>
      </c>
      <c r="T138" s="25" t="s">
        <v>99</v>
      </c>
      <c r="U138" s="25"/>
      <c r="V138" s="25" t="s">
        <v>245</v>
      </c>
      <c r="W138" s="41">
        <v>314920.62</v>
      </c>
      <c r="X138" s="25" t="s">
        <v>141</v>
      </c>
      <c r="Y138" s="41">
        <v>2242.61</v>
      </c>
      <c r="Z138" s="25" t="s">
        <v>287</v>
      </c>
      <c r="AA138" s="41">
        <v>11595934.27</v>
      </c>
      <c r="AB138" s="25" t="s">
        <v>66</v>
      </c>
      <c r="AC138" s="97"/>
    </row>
    <row r="139" spans="1:29" x14ac:dyDescent="0.3">
      <c r="A139" s="25" t="s">
        <v>122</v>
      </c>
      <c r="B139" s="41"/>
      <c r="C139" s="25" t="s">
        <v>183</v>
      </c>
      <c r="D139" s="41">
        <v>3108.25</v>
      </c>
      <c r="E139" s="25" t="s">
        <v>112</v>
      </c>
      <c r="F139" s="41"/>
      <c r="G139" s="25" t="s">
        <v>176</v>
      </c>
      <c r="H139" s="41">
        <v>10</v>
      </c>
      <c r="I139" s="25" t="s">
        <v>108</v>
      </c>
      <c r="J139" s="41"/>
      <c r="K139" s="25" t="s">
        <v>161</v>
      </c>
      <c r="L139" s="41">
        <v>188314.42</v>
      </c>
      <c r="M139" s="25" t="s">
        <v>305</v>
      </c>
      <c r="N139" s="41">
        <v>82589.17</v>
      </c>
      <c r="P139" s="25" t="s">
        <v>88</v>
      </c>
      <c r="Q139" s="41">
        <v>587448.64</v>
      </c>
      <c r="R139" s="25" t="s">
        <v>157</v>
      </c>
      <c r="S139" s="41">
        <v>200</v>
      </c>
      <c r="T139" s="25" t="s">
        <v>100</v>
      </c>
      <c r="U139" s="25"/>
      <c r="V139" s="25" t="s">
        <v>292</v>
      </c>
      <c r="W139" s="41">
        <v>294555.25</v>
      </c>
      <c r="X139" s="25" t="s">
        <v>81</v>
      </c>
      <c r="Y139" s="41">
        <v>2000.2</v>
      </c>
      <c r="Z139" s="25" t="s">
        <v>254</v>
      </c>
      <c r="AA139" s="41">
        <v>11487233.529999999</v>
      </c>
      <c r="AB139" s="25" t="s">
        <v>67</v>
      </c>
      <c r="AC139" s="97"/>
    </row>
    <row r="140" spans="1:29" x14ac:dyDescent="0.3">
      <c r="A140" s="25" t="s">
        <v>124</v>
      </c>
      <c r="B140" s="41"/>
      <c r="C140" s="25" t="s">
        <v>175</v>
      </c>
      <c r="D140" s="41">
        <v>3063.74</v>
      </c>
      <c r="E140" s="25" t="s">
        <v>113</v>
      </c>
      <c r="F140" s="41"/>
      <c r="G140" s="25" t="s">
        <v>147</v>
      </c>
      <c r="H140" s="41">
        <v>2</v>
      </c>
      <c r="I140" s="25" t="s">
        <v>109</v>
      </c>
      <c r="J140" s="41"/>
      <c r="K140" s="25" t="s">
        <v>252</v>
      </c>
      <c r="L140" s="41">
        <v>176847</v>
      </c>
      <c r="M140" s="25" t="s">
        <v>246</v>
      </c>
      <c r="N140" s="41">
        <v>82416.33</v>
      </c>
      <c r="P140" s="25" t="s">
        <v>308</v>
      </c>
      <c r="Q140" s="41">
        <v>562997.88</v>
      </c>
      <c r="R140" s="25" t="s">
        <v>173</v>
      </c>
      <c r="S140" s="41">
        <v>200</v>
      </c>
      <c r="T140" s="25" t="s">
        <v>101</v>
      </c>
      <c r="U140" s="25"/>
      <c r="V140" s="25" t="s">
        <v>92</v>
      </c>
      <c r="W140" s="41">
        <v>258639.5</v>
      </c>
      <c r="X140" s="25" t="s">
        <v>207</v>
      </c>
      <c r="Y140" s="41">
        <v>1968</v>
      </c>
      <c r="Z140" s="25" t="s">
        <v>227</v>
      </c>
      <c r="AA140" s="41">
        <v>11421950.720000001</v>
      </c>
      <c r="AB140" s="25" t="s">
        <v>68</v>
      </c>
      <c r="AC140" s="97"/>
    </row>
    <row r="141" spans="1:29" x14ac:dyDescent="0.3">
      <c r="A141" s="25" t="s">
        <v>125</v>
      </c>
      <c r="B141" s="41"/>
      <c r="C141" s="25" t="s">
        <v>74</v>
      </c>
      <c r="D141" s="41">
        <v>2907.2</v>
      </c>
      <c r="E141" s="25" t="s">
        <v>114</v>
      </c>
      <c r="F141" s="41"/>
      <c r="G141" s="25" t="s">
        <v>53</v>
      </c>
      <c r="H141" s="41"/>
      <c r="I141" s="25" t="s">
        <v>110</v>
      </c>
      <c r="J141" s="41"/>
      <c r="K141" s="25" t="s">
        <v>258</v>
      </c>
      <c r="L141" s="41">
        <v>176756</v>
      </c>
      <c r="M141" s="25" t="s">
        <v>255</v>
      </c>
      <c r="N141" s="41">
        <v>80158.7</v>
      </c>
      <c r="P141" s="25" t="s">
        <v>160</v>
      </c>
      <c r="Q141" s="41">
        <v>555527.66</v>
      </c>
      <c r="R141" s="25" t="s">
        <v>308</v>
      </c>
      <c r="S141" s="41">
        <v>57</v>
      </c>
      <c r="T141" s="25" t="s">
        <v>102</v>
      </c>
      <c r="U141" s="25"/>
      <c r="V141" s="25" t="s">
        <v>291</v>
      </c>
      <c r="W141" s="41">
        <v>227471</v>
      </c>
      <c r="X141" s="25" t="s">
        <v>74</v>
      </c>
      <c r="Y141" s="41">
        <v>1814.21</v>
      </c>
      <c r="Z141" s="25" t="s">
        <v>62</v>
      </c>
      <c r="AA141" s="41">
        <v>11325003.630000001</v>
      </c>
      <c r="AB141" s="25" t="s">
        <v>70</v>
      </c>
      <c r="AC141" s="97"/>
    </row>
    <row r="142" spans="1:29" x14ac:dyDescent="0.3">
      <c r="A142" s="25" t="s">
        <v>126</v>
      </c>
      <c r="B142" s="41"/>
      <c r="C142" s="25" t="s">
        <v>243</v>
      </c>
      <c r="D142" s="41">
        <v>2719.8</v>
      </c>
      <c r="E142" s="25" t="s">
        <v>115</v>
      </c>
      <c r="F142" s="41"/>
      <c r="G142" s="25" t="s">
        <v>54</v>
      </c>
      <c r="H142" s="41"/>
      <c r="I142" s="25" t="s">
        <v>111</v>
      </c>
      <c r="J142" s="41"/>
      <c r="K142" s="25" t="s">
        <v>291</v>
      </c>
      <c r="L142" s="41">
        <v>147845.79999999999</v>
      </c>
      <c r="M142" s="25" t="s">
        <v>154</v>
      </c>
      <c r="N142" s="41">
        <v>73489.14</v>
      </c>
      <c r="P142" s="25" t="s">
        <v>194</v>
      </c>
      <c r="Q142" s="41">
        <v>535258.02</v>
      </c>
      <c r="R142" s="25" t="s">
        <v>305</v>
      </c>
      <c r="S142" s="41">
        <v>50</v>
      </c>
      <c r="T142" s="25" t="s">
        <v>103</v>
      </c>
      <c r="U142" s="25"/>
      <c r="V142" s="25" t="s">
        <v>268</v>
      </c>
      <c r="W142" s="41">
        <v>219191.96</v>
      </c>
      <c r="X142" s="25" t="s">
        <v>89</v>
      </c>
      <c r="Y142" s="41">
        <v>1796.68</v>
      </c>
      <c r="Z142" s="25" t="s">
        <v>251</v>
      </c>
      <c r="AA142" s="41">
        <v>11240919.74</v>
      </c>
      <c r="AB142" s="25" t="s">
        <v>71</v>
      </c>
      <c r="AC142" s="97"/>
    </row>
    <row r="143" spans="1:29" x14ac:dyDescent="0.3">
      <c r="A143" s="25" t="s">
        <v>127</v>
      </c>
      <c r="B143" s="41"/>
      <c r="C143" s="25" t="s">
        <v>227</v>
      </c>
      <c r="D143" s="41">
        <v>2565.38</v>
      </c>
      <c r="E143" s="25" t="s">
        <v>116</v>
      </c>
      <c r="F143" s="41"/>
      <c r="G143" s="25" t="s">
        <v>57</v>
      </c>
      <c r="H143" s="41"/>
      <c r="I143" s="25" t="s">
        <v>112</v>
      </c>
      <c r="J143" s="41"/>
      <c r="K143" s="25" t="s">
        <v>175</v>
      </c>
      <c r="L143" s="41">
        <v>146213.5</v>
      </c>
      <c r="M143" s="25" t="s">
        <v>224</v>
      </c>
      <c r="N143" s="41">
        <v>65906.25</v>
      </c>
      <c r="P143" s="25" t="s">
        <v>292</v>
      </c>
      <c r="Q143" s="41">
        <v>487205.19</v>
      </c>
      <c r="R143" s="25" t="s">
        <v>255</v>
      </c>
      <c r="S143" s="41">
        <v>42.62</v>
      </c>
      <c r="T143" s="25" t="s">
        <v>104</v>
      </c>
      <c r="U143" s="25"/>
      <c r="V143" s="25" t="s">
        <v>301</v>
      </c>
      <c r="W143" s="41">
        <v>216943.78</v>
      </c>
      <c r="X143" s="25" t="s">
        <v>223</v>
      </c>
      <c r="Y143" s="41">
        <v>1666.39</v>
      </c>
      <c r="Z143" s="25" t="s">
        <v>172</v>
      </c>
      <c r="AA143" s="41">
        <v>10934446.23</v>
      </c>
      <c r="AB143" s="25" t="s">
        <v>76</v>
      </c>
      <c r="AC143" s="97"/>
    </row>
    <row r="144" spans="1:29" x14ac:dyDescent="0.3">
      <c r="A144" s="25" t="s">
        <v>129</v>
      </c>
      <c r="B144" s="41"/>
      <c r="C144" s="25" t="s">
        <v>218</v>
      </c>
      <c r="D144" s="41">
        <v>2372.2600000000002</v>
      </c>
      <c r="E144" s="25" t="s">
        <v>117</v>
      </c>
      <c r="F144" s="41"/>
      <c r="G144" s="25" t="s">
        <v>59</v>
      </c>
      <c r="H144" s="41"/>
      <c r="I144" s="25" t="s">
        <v>113</v>
      </c>
      <c r="J144" s="41"/>
      <c r="K144" s="25" t="s">
        <v>79</v>
      </c>
      <c r="L144" s="41">
        <v>134289.12</v>
      </c>
      <c r="M144" s="25" t="s">
        <v>256</v>
      </c>
      <c r="N144" s="41">
        <v>63331.45</v>
      </c>
      <c r="P144" s="25" t="s">
        <v>197</v>
      </c>
      <c r="Q144" s="41">
        <v>444264.36</v>
      </c>
      <c r="R144" s="25" t="s">
        <v>233</v>
      </c>
      <c r="S144" s="41">
        <v>22</v>
      </c>
      <c r="T144" s="25" t="s">
        <v>105</v>
      </c>
      <c r="U144" s="25"/>
      <c r="V144" s="25" t="s">
        <v>214</v>
      </c>
      <c r="W144" s="41">
        <v>200794.21</v>
      </c>
      <c r="X144" s="25" t="s">
        <v>65</v>
      </c>
      <c r="Y144" s="41">
        <v>1479.22</v>
      </c>
      <c r="Z144" s="25" t="s">
        <v>304</v>
      </c>
      <c r="AA144" s="41">
        <v>10041458.52</v>
      </c>
      <c r="AB144" s="25" t="s">
        <v>81</v>
      </c>
      <c r="AC144" s="97"/>
    </row>
    <row r="145" spans="1:29" x14ac:dyDescent="0.3">
      <c r="A145" s="25" t="s">
        <v>130</v>
      </c>
      <c r="B145" s="41"/>
      <c r="C145" s="25" t="s">
        <v>246</v>
      </c>
      <c r="D145" s="41">
        <v>2016.33</v>
      </c>
      <c r="E145" s="25" t="s">
        <v>118</v>
      </c>
      <c r="F145" s="41"/>
      <c r="G145" s="25" t="s">
        <v>60</v>
      </c>
      <c r="H145" s="41"/>
      <c r="I145" s="25" t="s">
        <v>115</v>
      </c>
      <c r="J145" s="41"/>
      <c r="K145" s="25" t="s">
        <v>259</v>
      </c>
      <c r="L145" s="41">
        <v>134184.10999999999</v>
      </c>
      <c r="M145" s="25" t="s">
        <v>202</v>
      </c>
      <c r="N145" s="41">
        <v>62875.87</v>
      </c>
      <c r="P145" s="25" t="s">
        <v>169</v>
      </c>
      <c r="Q145" s="41">
        <v>436222.06</v>
      </c>
      <c r="R145" s="25" t="s">
        <v>117</v>
      </c>
      <c r="S145" s="41">
        <v>10</v>
      </c>
      <c r="T145" s="25" t="s">
        <v>106</v>
      </c>
      <c r="U145" s="25"/>
      <c r="V145" s="25" t="s">
        <v>235</v>
      </c>
      <c r="W145" s="41">
        <v>199468</v>
      </c>
      <c r="X145" s="25" t="s">
        <v>84</v>
      </c>
      <c r="Y145" s="41">
        <v>1433.78</v>
      </c>
      <c r="Z145" s="25" t="s">
        <v>167</v>
      </c>
      <c r="AA145" s="41">
        <v>9979970.1400000006</v>
      </c>
      <c r="AB145" s="25" t="s">
        <v>82</v>
      </c>
      <c r="AC145" s="97"/>
    </row>
    <row r="146" spans="1:29" x14ac:dyDescent="0.3">
      <c r="A146" s="25" t="s">
        <v>131</v>
      </c>
      <c r="B146" s="41"/>
      <c r="C146" s="25" t="s">
        <v>286</v>
      </c>
      <c r="D146" s="41">
        <v>1578</v>
      </c>
      <c r="E146" s="25" t="s">
        <v>119</v>
      </c>
      <c r="F146" s="41"/>
      <c r="G146" s="25" t="s">
        <v>63</v>
      </c>
      <c r="H146" s="41"/>
      <c r="I146" s="25" t="s">
        <v>116</v>
      </c>
      <c r="J146" s="41"/>
      <c r="K146" s="25" t="s">
        <v>156</v>
      </c>
      <c r="L146" s="41">
        <v>132334</v>
      </c>
      <c r="M146" s="25" t="s">
        <v>166</v>
      </c>
      <c r="N146" s="41">
        <v>59525.760000000002</v>
      </c>
      <c r="P146" s="25" t="s">
        <v>258</v>
      </c>
      <c r="Q146" s="41">
        <v>417526.93</v>
      </c>
      <c r="R146" s="25" t="s">
        <v>54</v>
      </c>
      <c r="S146" s="25"/>
      <c r="T146" s="25" t="s">
        <v>107</v>
      </c>
      <c r="U146" s="25"/>
      <c r="V146" s="25" t="s">
        <v>274</v>
      </c>
      <c r="W146" s="41">
        <v>192403.38</v>
      </c>
      <c r="X146" s="25" t="s">
        <v>226</v>
      </c>
      <c r="Y146" s="41">
        <v>1414</v>
      </c>
      <c r="Z146" s="25" t="s">
        <v>132</v>
      </c>
      <c r="AA146" s="41">
        <v>9774867.5999999996</v>
      </c>
      <c r="AB146" s="25" t="s">
        <v>83</v>
      </c>
      <c r="AC146" s="97"/>
    </row>
    <row r="147" spans="1:29" x14ac:dyDescent="0.3">
      <c r="A147" s="25" t="s">
        <v>132</v>
      </c>
      <c r="B147" s="41"/>
      <c r="C147" s="25" t="s">
        <v>181</v>
      </c>
      <c r="D147" s="41">
        <v>1401.19</v>
      </c>
      <c r="E147" s="25" t="s">
        <v>120</v>
      </c>
      <c r="F147" s="41"/>
      <c r="G147" s="25" t="s">
        <v>65</v>
      </c>
      <c r="H147" s="41"/>
      <c r="I147" s="25" t="s">
        <v>118</v>
      </c>
      <c r="J147" s="41"/>
      <c r="K147" s="25" t="s">
        <v>160</v>
      </c>
      <c r="L147" s="41">
        <v>131156.93</v>
      </c>
      <c r="M147" s="25" t="s">
        <v>241</v>
      </c>
      <c r="N147" s="41">
        <v>50701.02</v>
      </c>
      <c r="P147" s="25" t="s">
        <v>246</v>
      </c>
      <c r="Q147" s="41">
        <v>405168.68</v>
      </c>
      <c r="R147" s="25" t="s">
        <v>55</v>
      </c>
      <c r="S147" s="25"/>
      <c r="T147" s="25" t="s">
        <v>108</v>
      </c>
      <c r="U147" s="25"/>
      <c r="V147" s="25" t="s">
        <v>223</v>
      </c>
      <c r="W147" s="41">
        <v>178894.34</v>
      </c>
      <c r="X147" s="25" t="s">
        <v>80</v>
      </c>
      <c r="Y147" s="41">
        <v>1403.12</v>
      </c>
      <c r="Z147" s="25" t="s">
        <v>173</v>
      </c>
      <c r="AA147" s="41">
        <v>9575721.4900000002</v>
      </c>
      <c r="AB147" s="25" t="s">
        <v>84</v>
      </c>
      <c r="AC147" s="97"/>
    </row>
    <row r="148" spans="1:29" x14ac:dyDescent="0.3">
      <c r="A148" s="25" t="s">
        <v>133</v>
      </c>
      <c r="B148" s="41"/>
      <c r="C148" s="25" t="s">
        <v>284</v>
      </c>
      <c r="D148" s="41">
        <v>1350</v>
      </c>
      <c r="E148" s="25" t="s">
        <v>121</v>
      </c>
      <c r="F148" s="41"/>
      <c r="G148" s="25" t="s">
        <v>66</v>
      </c>
      <c r="H148" s="41"/>
      <c r="I148" s="25" t="s">
        <v>119</v>
      </c>
      <c r="J148" s="41"/>
      <c r="K148" s="25" t="s">
        <v>185</v>
      </c>
      <c r="L148" s="41">
        <v>113120</v>
      </c>
      <c r="M148" s="25" t="s">
        <v>198</v>
      </c>
      <c r="N148" s="41">
        <v>49797.36</v>
      </c>
      <c r="P148" s="25" t="s">
        <v>224</v>
      </c>
      <c r="Q148" s="41">
        <v>397836.42</v>
      </c>
      <c r="R148" s="25" t="s">
        <v>57</v>
      </c>
      <c r="S148" s="25"/>
      <c r="T148" s="25" t="s">
        <v>109</v>
      </c>
      <c r="U148" s="25"/>
      <c r="V148" s="25" t="s">
        <v>275</v>
      </c>
      <c r="W148" s="41">
        <v>176537.60000000001</v>
      </c>
      <c r="X148" s="25" t="s">
        <v>71</v>
      </c>
      <c r="Y148" s="41">
        <v>1359.6</v>
      </c>
      <c r="Z148" s="25" t="s">
        <v>77</v>
      </c>
      <c r="AA148" s="41">
        <v>9227399.2100000009</v>
      </c>
      <c r="AB148" s="25" t="s">
        <v>87</v>
      </c>
      <c r="AC148" s="97"/>
    </row>
    <row r="149" spans="1:29" x14ac:dyDescent="0.3">
      <c r="A149" s="25" t="s">
        <v>134</v>
      </c>
      <c r="B149" s="41"/>
      <c r="C149" s="25" t="s">
        <v>78</v>
      </c>
      <c r="D149" s="41">
        <v>1168</v>
      </c>
      <c r="E149" s="25" t="s">
        <v>122</v>
      </c>
      <c r="F149" s="41"/>
      <c r="G149" s="25" t="s">
        <v>67</v>
      </c>
      <c r="H149" s="41"/>
      <c r="I149" s="25" t="s">
        <v>120</v>
      </c>
      <c r="J149" s="41"/>
      <c r="K149" s="25" t="s">
        <v>286</v>
      </c>
      <c r="L149" s="41">
        <v>107414</v>
      </c>
      <c r="M149" s="25" t="s">
        <v>188</v>
      </c>
      <c r="N149" s="41">
        <v>47365.37</v>
      </c>
      <c r="P149" s="25" t="s">
        <v>252</v>
      </c>
      <c r="Q149" s="41">
        <v>391010.11</v>
      </c>
      <c r="R149" s="25" t="s">
        <v>58</v>
      </c>
      <c r="S149" s="25"/>
      <c r="T149" s="25" t="s">
        <v>110</v>
      </c>
      <c r="U149" s="25"/>
      <c r="V149" s="25" t="s">
        <v>175</v>
      </c>
      <c r="W149" s="41">
        <v>161517.65</v>
      </c>
      <c r="X149" s="25" t="s">
        <v>79</v>
      </c>
      <c r="Y149" s="41">
        <v>1230.04</v>
      </c>
      <c r="Z149" s="25" t="s">
        <v>259</v>
      </c>
      <c r="AA149" s="41">
        <v>8681156.9900000002</v>
      </c>
      <c r="AB149" s="25" t="s">
        <v>89</v>
      </c>
      <c r="AC149" s="97"/>
    </row>
    <row r="150" spans="1:29" x14ac:dyDescent="0.3">
      <c r="A150" s="25" t="s">
        <v>135</v>
      </c>
      <c r="B150" s="41"/>
      <c r="C150" s="25" t="s">
        <v>299</v>
      </c>
      <c r="D150" s="41">
        <v>824.08</v>
      </c>
      <c r="E150" s="25" t="s">
        <v>123</v>
      </c>
      <c r="F150" s="41"/>
      <c r="G150" s="25" t="s">
        <v>68</v>
      </c>
      <c r="H150" s="41"/>
      <c r="I150" s="25" t="s">
        <v>121</v>
      </c>
      <c r="J150" s="41"/>
      <c r="K150" s="25" t="s">
        <v>261</v>
      </c>
      <c r="L150" s="41">
        <v>107161</v>
      </c>
      <c r="M150" s="25" t="s">
        <v>173</v>
      </c>
      <c r="N150" s="41">
        <v>46433.27</v>
      </c>
      <c r="P150" s="25" t="s">
        <v>92</v>
      </c>
      <c r="Q150" s="41">
        <v>388643.06</v>
      </c>
      <c r="R150" s="25" t="s">
        <v>60</v>
      </c>
      <c r="S150" s="25"/>
      <c r="T150" s="25" t="s">
        <v>111</v>
      </c>
      <c r="U150" s="25"/>
      <c r="V150" s="25" t="s">
        <v>277</v>
      </c>
      <c r="W150" s="41">
        <v>156353.04999999999</v>
      </c>
      <c r="X150" s="25" t="s">
        <v>294</v>
      </c>
      <c r="Y150" s="41">
        <v>1034</v>
      </c>
      <c r="Z150" s="25" t="s">
        <v>211</v>
      </c>
      <c r="AA150" s="41">
        <v>8612913.7799999993</v>
      </c>
      <c r="AB150" s="25" t="s">
        <v>90</v>
      </c>
      <c r="AC150" s="97"/>
    </row>
    <row r="151" spans="1:29" x14ac:dyDescent="0.3">
      <c r="A151" s="25" t="s">
        <v>136</v>
      </c>
      <c r="B151" s="41"/>
      <c r="C151" s="25" t="s">
        <v>290</v>
      </c>
      <c r="D151" s="41">
        <v>762.44</v>
      </c>
      <c r="E151" s="25" t="s">
        <v>124</v>
      </c>
      <c r="F151" s="41"/>
      <c r="G151" s="25" t="s">
        <v>70</v>
      </c>
      <c r="H151" s="41"/>
      <c r="I151" s="25" t="s">
        <v>122</v>
      </c>
      <c r="J151" s="41"/>
      <c r="K151" s="25" t="s">
        <v>253</v>
      </c>
      <c r="L151" s="41">
        <v>106253</v>
      </c>
      <c r="M151" s="25" t="s">
        <v>284</v>
      </c>
      <c r="N151" s="41">
        <v>45505.89</v>
      </c>
      <c r="P151" s="25" t="s">
        <v>57</v>
      </c>
      <c r="Q151" s="41">
        <v>382521.61</v>
      </c>
      <c r="R151" s="25" t="s">
        <v>61</v>
      </c>
      <c r="S151" s="25"/>
      <c r="T151" s="25" t="s">
        <v>112</v>
      </c>
      <c r="U151" s="25"/>
      <c r="V151" s="25" t="s">
        <v>227</v>
      </c>
      <c r="W151" s="41">
        <v>156306.01</v>
      </c>
      <c r="X151" s="25" t="s">
        <v>214</v>
      </c>
      <c r="Y151" s="41">
        <v>1032</v>
      </c>
      <c r="Z151" s="25" t="s">
        <v>55</v>
      </c>
      <c r="AA151" s="41">
        <v>8515302.6999999993</v>
      </c>
      <c r="AB151" s="25" t="s">
        <v>91</v>
      </c>
      <c r="AC151" s="97"/>
    </row>
    <row r="152" spans="1:29" x14ac:dyDescent="0.3">
      <c r="A152" s="25" t="s">
        <v>137</v>
      </c>
      <c r="B152" s="41"/>
      <c r="C152" s="25" t="s">
        <v>295</v>
      </c>
      <c r="D152" s="41">
        <v>567.01</v>
      </c>
      <c r="E152" s="25" t="s">
        <v>125</v>
      </c>
      <c r="F152" s="41"/>
      <c r="G152" s="25" t="s">
        <v>71</v>
      </c>
      <c r="H152" s="41"/>
      <c r="I152" s="25" t="s">
        <v>125</v>
      </c>
      <c r="J152" s="41"/>
      <c r="K152" s="25" t="s">
        <v>304</v>
      </c>
      <c r="L152" s="41">
        <v>100568</v>
      </c>
      <c r="M152" s="25" t="s">
        <v>295</v>
      </c>
      <c r="N152" s="41">
        <v>44539.99</v>
      </c>
      <c r="P152" s="25" t="s">
        <v>195</v>
      </c>
      <c r="Q152" s="41">
        <v>371973.77</v>
      </c>
      <c r="R152" s="25" t="s">
        <v>63</v>
      </c>
      <c r="S152" s="25"/>
      <c r="T152" s="25" t="s">
        <v>113</v>
      </c>
      <c r="U152" s="25"/>
      <c r="V152" s="25" t="s">
        <v>186</v>
      </c>
      <c r="W152" s="41">
        <v>154775.98000000001</v>
      </c>
      <c r="X152" s="25" t="s">
        <v>67</v>
      </c>
      <c r="Y152" s="41">
        <v>865.05</v>
      </c>
      <c r="Z152" s="25" t="s">
        <v>299</v>
      </c>
      <c r="AA152" s="41">
        <v>7904155.1600000001</v>
      </c>
      <c r="AB152" s="25" t="s">
        <v>92</v>
      </c>
      <c r="AC152" s="97"/>
    </row>
    <row r="153" spans="1:29" x14ac:dyDescent="0.3">
      <c r="A153" s="25" t="s">
        <v>138</v>
      </c>
      <c r="B153" s="41"/>
      <c r="C153" s="25" t="s">
        <v>84</v>
      </c>
      <c r="D153" s="41">
        <v>165</v>
      </c>
      <c r="E153" s="25" t="s">
        <v>126</v>
      </c>
      <c r="F153" s="41"/>
      <c r="G153" s="25" t="s">
        <v>77</v>
      </c>
      <c r="H153" s="41"/>
      <c r="I153" s="25" t="s">
        <v>128</v>
      </c>
      <c r="J153" s="41"/>
      <c r="K153" s="25" t="s">
        <v>299</v>
      </c>
      <c r="L153" s="41">
        <v>95818.05</v>
      </c>
      <c r="M153" s="25" t="s">
        <v>81</v>
      </c>
      <c r="N153" s="41">
        <v>43626.41</v>
      </c>
      <c r="P153" s="25" t="s">
        <v>80</v>
      </c>
      <c r="Q153" s="41">
        <v>365884.58</v>
      </c>
      <c r="R153" s="25" t="s">
        <v>64</v>
      </c>
      <c r="S153" s="25"/>
      <c r="T153" s="25" t="s">
        <v>114</v>
      </c>
      <c r="U153" s="25"/>
      <c r="V153" s="25" t="s">
        <v>86</v>
      </c>
      <c r="W153" s="41">
        <v>152678.35999999999</v>
      </c>
      <c r="X153" s="25" t="s">
        <v>201</v>
      </c>
      <c r="Y153" s="41">
        <v>710.62</v>
      </c>
      <c r="Z153" s="25" t="s">
        <v>134</v>
      </c>
      <c r="AA153" s="41">
        <v>7903818.75</v>
      </c>
      <c r="AB153" s="25" t="s">
        <v>93</v>
      </c>
      <c r="AC153" s="97"/>
    </row>
    <row r="154" spans="1:29" x14ac:dyDescent="0.3">
      <c r="A154" s="25" t="s">
        <v>139</v>
      </c>
      <c r="B154" s="41"/>
      <c r="C154" s="25" t="s">
        <v>309</v>
      </c>
      <c r="D154" s="41">
        <v>116.4</v>
      </c>
      <c r="E154" s="25" t="s">
        <v>127</v>
      </c>
      <c r="F154" s="41"/>
      <c r="G154" s="25" t="s">
        <v>79</v>
      </c>
      <c r="H154" s="41"/>
      <c r="I154" s="25" t="s">
        <v>129</v>
      </c>
      <c r="J154" s="41"/>
      <c r="K154" s="25" t="s">
        <v>274</v>
      </c>
      <c r="L154" s="41">
        <v>94407.38</v>
      </c>
      <c r="M154" s="25" t="s">
        <v>183</v>
      </c>
      <c r="N154" s="41">
        <v>41044.370000000003</v>
      </c>
      <c r="P154" s="25" t="s">
        <v>186</v>
      </c>
      <c r="Q154" s="41">
        <v>360729.26</v>
      </c>
      <c r="R154" s="25" t="s">
        <v>65</v>
      </c>
      <c r="S154" s="25"/>
      <c r="T154" s="25" t="s">
        <v>115</v>
      </c>
      <c r="U154" s="25"/>
      <c r="V154" s="25" t="s">
        <v>77</v>
      </c>
      <c r="W154" s="41">
        <v>141577.73000000001</v>
      </c>
      <c r="X154" s="25" t="s">
        <v>255</v>
      </c>
      <c r="Y154" s="41">
        <v>623.07000000000005</v>
      </c>
      <c r="Z154" s="25" t="s">
        <v>281</v>
      </c>
      <c r="AA154" s="41">
        <v>7881537.6299999999</v>
      </c>
      <c r="AB154" s="25" t="s">
        <v>94</v>
      </c>
      <c r="AC154" s="97"/>
    </row>
    <row r="155" spans="1:29" x14ac:dyDescent="0.3">
      <c r="A155" s="25" t="s">
        <v>140</v>
      </c>
      <c r="B155" s="41"/>
      <c r="C155" s="25" t="s">
        <v>307</v>
      </c>
      <c r="D155" s="41">
        <v>100</v>
      </c>
      <c r="E155" s="25" t="s">
        <v>128</v>
      </c>
      <c r="F155" s="41"/>
      <c r="G155" s="25" t="s">
        <v>81</v>
      </c>
      <c r="H155" s="41"/>
      <c r="I155" s="25" t="s">
        <v>130</v>
      </c>
      <c r="J155" s="41"/>
      <c r="K155" s="25" t="s">
        <v>103</v>
      </c>
      <c r="L155" s="41">
        <v>90950</v>
      </c>
      <c r="M155" s="25" t="s">
        <v>82</v>
      </c>
      <c r="N155" s="41">
        <v>40300</v>
      </c>
      <c r="P155" s="25" t="s">
        <v>260</v>
      </c>
      <c r="Q155" s="41">
        <v>330619.2</v>
      </c>
      <c r="R155" s="25" t="s">
        <v>66</v>
      </c>
      <c r="S155" s="25"/>
      <c r="T155" s="25" t="s">
        <v>116</v>
      </c>
      <c r="U155" s="25"/>
      <c r="V155" s="25" t="s">
        <v>85</v>
      </c>
      <c r="W155" s="41">
        <v>136619.26</v>
      </c>
      <c r="X155" s="25" t="s">
        <v>245</v>
      </c>
      <c r="Y155" s="41">
        <v>599.25</v>
      </c>
      <c r="Z155" s="25" t="s">
        <v>289</v>
      </c>
      <c r="AA155" s="41">
        <v>7675105.2400000002</v>
      </c>
      <c r="AB155" s="25" t="s">
        <v>96</v>
      </c>
      <c r="AC155" s="97"/>
    </row>
    <row r="156" spans="1:29" x14ac:dyDescent="0.3">
      <c r="A156" s="25" t="s">
        <v>141</v>
      </c>
      <c r="B156" s="41"/>
      <c r="C156" s="25" t="s">
        <v>54</v>
      </c>
      <c r="D156" s="41"/>
      <c r="E156" s="25" t="s">
        <v>129</v>
      </c>
      <c r="F156" s="41"/>
      <c r="G156" s="25" t="s">
        <v>82</v>
      </c>
      <c r="H156" s="41"/>
      <c r="I156" s="25" t="s">
        <v>131</v>
      </c>
      <c r="J156" s="41"/>
      <c r="K156" s="25" t="s">
        <v>227</v>
      </c>
      <c r="L156" s="41">
        <v>89701.5</v>
      </c>
      <c r="M156" s="25" t="s">
        <v>203</v>
      </c>
      <c r="N156" s="41">
        <v>39658</v>
      </c>
      <c r="P156" s="25" t="s">
        <v>70</v>
      </c>
      <c r="Q156" s="41">
        <v>327841.64</v>
      </c>
      <c r="R156" s="25" t="s">
        <v>67</v>
      </c>
      <c r="S156" s="25"/>
      <c r="T156" s="25" t="s">
        <v>117</v>
      </c>
      <c r="U156" s="25"/>
      <c r="V156" s="25" t="s">
        <v>307</v>
      </c>
      <c r="W156" s="41">
        <v>129594.27</v>
      </c>
      <c r="X156" s="25" t="s">
        <v>309</v>
      </c>
      <c r="Y156" s="41">
        <v>578.04</v>
      </c>
      <c r="Z156" s="25" t="s">
        <v>235</v>
      </c>
      <c r="AA156" s="41">
        <v>7190284.7999999998</v>
      </c>
      <c r="AB156" s="25" t="s">
        <v>97</v>
      </c>
      <c r="AC156" s="97"/>
    </row>
    <row r="157" spans="1:29" x14ac:dyDescent="0.3">
      <c r="A157" s="25" t="s">
        <v>142</v>
      </c>
      <c r="B157" s="41"/>
      <c r="C157" s="25" t="s">
        <v>56</v>
      </c>
      <c r="D157" s="41"/>
      <c r="E157" s="25" t="s">
        <v>130</v>
      </c>
      <c r="F157" s="41"/>
      <c r="G157" s="25" t="s">
        <v>84</v>
      </c>
      <c r="H157" s="41"/>
      <c r="I157" s="25" t="s">
        <v>132</v>
      </c>
      <c r="J157" s="41"/>
      <c r="K157" s="25" t="s">
        <v>296</v>
      </c>
      <c r="L157" s="41">
        <v>87916.1</v>
      </c>
      <c r="M157" s="25" t="s">
        <v>286</v>
      </c>
      <c r="N157" s="41">
        <v>38168.480000000003</v>
      </c>
      <c r="P157" s="25" t="s">
        <v>147</v>
      </c>
      <c r="Q157" s="41">
        <v>325040.53000000003</v>
      </c>
      <c r="R157" s="25" t="s">
        <v>68</v>
      </c>
      <c r="S157" s="25"/>
      <c r="T157" s="25" t="s">
        <v>118</v>
      </c>
      <c r="U157" s="25"/>
      <c r="V157" s="25" t="s">
        <v>65</v>
      </c>
      <c r="W157" s="41">
        <v>128999.43</v>
      </c>
      <c r="X157" s="25" t="s">
        <v>145</v>
      </c>
      <c r="Y157" s="41">
        <v>509.1</v>
      </c>
      <c r="Z157" s="25" t="s">
        <v>84</v>
      </c>
      <c r="AA157" s="41">
        <v>7159642.3700000001</v>
      </c>
      <c r="AB157" s="25" t="s">
        <v>98</v>
      </c>
      <c r="AC157" s="97"/>
    </row>
    <row r="158" spans="1:29" x14ac:dyDescent="0.3">
      <c r="A158" s="25" t="s">
        <v>143</v>
      </c>
      <c r="B158" s="41"/>
      <c r="C158" s="25" t="s">
        <v>61</v>
      </c>
      <c r="D158" s="41"/>
      <c r="E158" s="25" t="s">
        <v>131</v>
      </c>
      <c r="F158" s="41"/>
      <c r="G158" s="25" t="s">
        <v>86</v>
      </c>
      <c r="H158" s="41"/>
      <c r="I158" s="25" t="s">
        <v>134</v>
      </c>
      <c r="J158" s="41"/>
      <c r="K158" s="25" t="s">
        <v>113</v>
      </c>
      <c r="L158" s="41">
        <v>85670</v>
      </c>
      <c r="M158" s="25" t="s">
        <v>201</v>
      </c>
      <c r="N158" s="41">
        <v>34773.839999999997</v>
      </c>
      <c r="P158" s="25" t="s">
        <v>181</v>
      </c>
      <c r="Q158" s="41">
        <v>293614.5</v>
      </c>
      <c r="R158" s="25" t="s">
        <v>70</v>
      </c>
      <c r="S158" s="25"/>
      <c r="T158" s="25" t="s">
        <v>119</v>
      </c>
      <c r="U158" s="25"/>
      <c r="V158" s="25" t="s">
        <v>281</v>
      </c>
      <c r="W158" s="41">
        <v>120021.37</v>
      </c>
      <c r="X158" s="25" t="s">
        <v>305</v>
      </c>
      <c r="Y158" s="41">
        <v>490.9</v>
      </c>
      <c r="Z158" s="25" t="s">
        <v>67</v>
      </c>
      <c r="AA158" s="41">
        <v>6840829.8700000001</v>
      </c>
      <c r="AB158" s="25" t="s">
        <v>99</v>
      </c>
      <c r="AC158" s="97"/>
    </row>
    <row r="159" spans="1:29" x14ac:dyDescent="0.3">
      <c r="A159" s="25" t="s">
        <v>144</v>
      </c>
      <c r="B159" s="41"/>
      <c r="C159" s="25" t="s">
        <v>66</v>
      </c>
      <c r="D159" s="41"/>
      <c r="E159" s="25" t="s">
        <v>133</v>
      </c>
      <c r="F159" s="41"/>
      <c r="G159" s="25" t="s">
        <v>87</v>
      </c>
      <c r="H159" s="41"/>
      <c r="I159" s="25" t="s">
        <v>135</v>
      </c>
      <c r="J159" s="41"/>
      <c r="K159" s="25" t="s">
        <v>182</v>
      </c>
      <c r="L159" s="41">
        <v>85360</v>
      </c>
      <c r="M159" s="25" t="s">
        <v>83</v>
      </c>
      <c r="N159" s="41">
        <v>33596.21</v>
      </c>
      <c r="P159" s="25" t="s">
        <v>297</v>
      </c>
      <c r="Q159" s="41">
        <v>276834.56</v>
      </c>
      <c r="R159" s="25" t="s">
        <v>71</v>
      </c>
      <c r="S159" s="25"/>
      <c r="T159" s="25" t="s">
        <v>120</v>
      </c>
      <c r="U159" s="25"/>
      <c r="V159" s="25" t="s">
        <v>306</v>
      </c>
      <c r="W159" s="41">
        <v>119265.2</v>
      </c>
      <c r="X159" s="25" t="s">
        <v>291</v>
      </c>
      <c r="Y159" s="41">
        <v>423</v>
      </c>
      <c r="Z159" s="25" t="s">
        <v>233</v>
      </c>
      <c r="AA159" s="41">
        <v>6783643.2599999998</v>
      </c>
      <c r="AB159" s="25" t="s">
        <v>100</v>
      </c>
      <c r="AC159" s="97"/>
    </row>
    <row r="160" spans="1:29" x14ac:dyDescent="0.3">
      <c r="A160" s="25" t="s">
        <v>145</v>
      </c>
      <c r="B160" s="41"/>
      <c r="C160" s="25" t="s">
        <v>67</v>
      </c>
      <c r="D160" s="41"/>
      <c r="E160" s="25" t="s">
        <v>135</v>
      </c>
      <c r="F160" s="41"/>
      <c r="G160" s="25" t="s">
        <v>90</v>
      </c>
      <c r="H160" s="41"/>
      <c r="I160" s="25" t="s">
        <v>136</v>
      </c>
      <c r="J160" s="41"/>
      <c r="K160" s="25" t="s">
        <v>199</v>
      </c>
      <c r="L160" s="41">
        <v>82300</v>
      </c>
      <c r="M160" s="25" t="s">
        <v>250</v>
      </c>
      <c r="N160" s="41">
        <v>33557.97</v>
      </c>
      <c r="P160" s="25" t="s">
        <v>239</v>
      </c>
      <c r="Q160" s="41">
        <v>273389.14</v>
      </c>
      <c r="R160" s="25" t="s">
        <v>76</v>
      </c>
      <c r="S160" s="25"/>
      <c r="T160" s="25" t="s">
        <v>121</v>
      </c>
      <c r="U160" s="25"/>
      <c r="V160" s="25" t="s">
        <v>117</v>
      </c>
      <c r="W160" s="41">
        <v>118185.34</v>
      </c>
      <c r="X160" s="25" t="s">
        <v>281</v>
      </c>
      <c r="Y160" s="41">
        <v>405.78</v>
      </c>
      <c r="Z160" s="25" t="s">
        <v>59</v>
      </c>
      <c r="AA160" s="41">
        <v>6426471.4500000002</v>
      </c>
      <c r="AB160" s="25" t="s">
        <v>101</v>
      </c>
      <c r="AC160" s="97"/>
    </row>
    <row r="161" spans="1:29" x14ac:dyDescent="0.3">
      <c r="A161" s="25" t="s">
        <v>146</v>
      </c>
      <c r="B161" s="41"/>
      <c r="C161" s="25" t="s">
        <v>68</v>
      </c>
      <c r="D161" s="41"/>
      <c r="E161" s="25" t="s">
        <v>136</v>
      </c>
      <c r="F161" s="41"/>
      <c r="G161" s="25" t="s">
        <v>91</v>
      </c>
      <c r="H161" s="41"/>
      <c r="I161" s="25" t="s">
        <v>137</v>
      </c>
      <c r="J161" s="41"/>
      <c r="K161" s="25" t="s">
        <v>288</v>
      </c>
      <c r="L161" s="41">
        <v>66863.03</v>
      </c>
      <c r="M161" s="25" t="s">
        <v>76</v>
      </c>
      <c r="N161" s="41">
        <v>30410.19</v>
      </c>
      <c r="P161" s="25" t="s">
        <v>305</v>
      </c>
      <c r="Q161" s="41">
        <v>259301.06</v>
      </c>
      <c r="R161" s="25" t="s">
        <v>81</v>
      </c>
      <c r="S161" s="25"/>
      <c r="T161" s="25" t="s">
        <v>122</v>
      </c>
      <c r="U161" s="25"/>
      <c r="V161" s="25" t="s">
        <v>226</v>
      </c>
      <c r="W161" s="41">
        <v>117295.62</v>
      </c>
      <c r="X161" s="25" t="s">
        <v>289</v>
      </c>
      <c r="Y161" s="41">
        <v>366</v>
      </c>
      <c r="Z161" s="25" t="s">
        <v>65</v>
      </c>
      <c r="AA161" s="41">
        <v>6418385.1799999997</v>
      </c>
      <c r="AB161" s="25" t="s">
        <v>104</v>
      </c>
      <c r="AC161" s="97"/>
    </row>
    <row r="162" spans="1:29" x14ac:dyDescent="0.3">
      <c r="A162" s="25" t="s">
        <v>147</v>
      </c>
      <c r="B162" s="41"/>
      <c r="C162" s="25" t="s">
        <v>69</v>
      </c>
      <c r="D162" s="41"/>
      <c r="E162" s="25" t="s">
        <v>137</v>
      </c>
      <c r="F162" s="41"/>
      <c r="G162" s="25" t="s">
        <v>94</v>
      </c>
      <c r="H162" s="41"/>
      <c r="I162" s="25" t="s">
        <v>138</v>
      </c>
      <c r="J162" s="41"/>
      <c r="K162" s="25" t="s">
        <v>176</v>
      </c>
      <c r="L162" s="41">
        <v>59035.01</v>
      </c>
      <c r="M162" s="25" t="s">
        <v>78</v>
      </c>
      <c r="N162" s="41">
        <v>30250.04</v>
      </c>
      <c r="P162" s="25" t="s">
        <v>240</v>
      </c>
      <c r="Q162" s="41">
        <v>234732.64</v>
      </c>
      <c r="R162" s="25" t="s">
        <v>82</v>
      </c>
      <c r="S162" s="25"/>
      <c r="T162" s="25" t="s">
        <v>123</v>
      </c>
      <c r="U162" s="25"/>
      <c r="V162" s="25" t="s">
        <v>229</v>
      </c>
      <c r="W162" s="41">
        <v>113554.23</v>
      </c>
      <c r="X162" s="25" t="s">
        <v>308</v>
      </c>
      <c r="Y162" s="41">
        <v>309.2</v>
      </c>
      <c r="Z162" s="25" t="s">
        <v>206</v>
      </c>
      <c r="AA162" s="41">
        <v>6390109.0700000003</v>
      </c>
      <c r="AB162" s="25" t="s">
        <v>105</v>
      </c>
      <c r="AC162" s="97"/>
    </row>
    <row r="163" spans="1:29" x14ac:dyDescent="0.3">
      <c r="A163" s="25" t="s">
        <v>148</v>
      </c>
      <c r="B163" s="41"/>
      <c r="C163" s="25" t="s">
        <v>70</v>
      </c>
      <c r="D163" s="41"/>
      <c r="E163" s="25" t="s">
        <v>138</v>
      </c>
      <c r="F163" s="41"/>
      <c r="G163" s="25" t="s">
        <v>95</v>
      </c>
      <c r="H163" s="41"/>
      <c r="I163" s="25" t="s">
        <v>139</v>
      </c>
      <c r="J163" s="41"/>
      <c r="K163" s="25" t="s">
        <v>255</v>
      </c>
      <c r="L163" s="41">
        <v>56986</v>
      </c>
      <c r="M163" s="25" t="s">
        <v>65</v>
      </c>
      <c r="N163" s="41">
        <v>29907.33</v>
      </c>
      <c r="P163" s="25" t="s">
        <v>302</v>
      </c>
      <c r="Q163" s="41">
        <v>234528.51</v>
      </c>
      <c r="R163" s="25" t="s">
        <v>87</v>
      </c>
      <c r="S163" s="25"/>
      <c r="T163" s="25" t="s">
        <v>124</v>
      </c>
      <c r="U163" s="25"/>
      <c r="V163" s="25" t="s">
        <v>282</v>
      </c>
      <c r="W163" s="41">
        <v>108061.98</v>
      </c>
      <c r="X163" s="25" t="s">
        <v>283</v>
      </c>
      <c r="Y163" s="41">
        <v>226.42</v>
      </c>
      <c r="Z163" s="25" t="s">
        <v>201</v>
      </c>
      <c r="AA163" s="41">
        <v>6340106.9299999997</v>
      </c>
      <c r="AB163" s="25" t="s">
        <v>106</v>
      </c>
      <c r="AC163" s="97"/>
    </row>
    <row r="164" spans="1:29" x14ac:dyDescent="0.3">
      <c r="A164" s="25" t="s">
        <v>149</v>
      </c>
      <c r="B164" s="41"/>
      <c r="C164" s="25" t="s">
        <v>71</v>
      </c>
      <c r="D164" s="41"/>
      <c r="E164" s="25" t="s">
        <v>139</v>
      </c>
      <c r="F164" s="41"/>
      <c r="G164" s="25" t="s">
        <v>96</v>
      </c>
      <c r="H164" s="41"/>
      <c r="I164" s="25" t="s">
        <v>140</v>
      </c>
      <c r="J164" s="41"/>
      <c r="K164" s="25" t="s">
        <v>275</v>
      </c>
      <c r="L164" s="41">
        <v>55051</v>
      </c>
      <c r="M164" s="25" t="s">
        <v>75</v>
      </c>
      <c r="N164" s="41">
        <v>29122.94</v>
      </c>
      <c r="P164" s="25" t="s">
        <v>172</v>
      </c>
      <c r="Q164" s="41">
        <v>219543.71</v>
      </c>
      <c r="R164" s="25" t="s">
        <v>89</v>
      </c>
      <c r="S164" s="25"/>
      <c r="T164" s="25" t="s">
        <v>125</v>
      </c>
      <c r="U164" s="25"/>
      <c r="V164" s="25" t="s">
        <v>173</v>
      </c>
      <c r="W164" s="41">
        <v>108025.2</v>
      </c>
      <c r="X164" s="25" t="s">
        <v>186</v>
      </c>
      <c r="Y164" s="41">
        <v>222</v>
      </c>
      <c r="Z164" s="25" t="s">
        <v>159</v>
      </c>
      <c r="AA164" s="41">
        <v>6161343.04</v>
      </c>
      <c r="AB164" s="25" t="s">
        <v>107</v>
      </c>
      <c r="AC164" s="97"/>
    </row>
    <row r="165" spans="1:29" x14ac:dyDescent="0.3">
      <c r="A165" s="25" t="s">
        <v>150</v>
      </c>
      <c r="B165" s="41"/>
      <c r="C165" s="25" t="s">
        <v>72</v>
      </c>
      <c r="D165" s="41"/>
      <c r="E165" s="25" t="s">
        <v>140</v>
      </c>
      <c r="F165" s="41"/>
      <c r="G165" s="25" t="s">
        <v>97</v>
      </c>
      <c r="H165" s="41"/>
      <c r="I165" s="25" t="s">
        <v>141</v>
      </c>
      <c r="J165" s="41"/>
      <c r="K165" s="25" t="s">
        <v>287</v>
      </c>
      <c r="L165" s="41">
        <v>54519.4</v>
      </c>
      <c r="M165" s="25" t="s">
        <v>264</v>
      </c>
      <c r="N165" s="41">
        <v>28597.59</v>
      </c>
      <c r="P165" s="25" t="s">
        <v>85</v>
      </c>
      <c r="Q165" s="41">
        <v>193023.14</v>
      </c>
      <c r="R165" s="25" t="s">
        <v>90</v>
      </c>
      <c r="S165" s="25"/>
      <c r="T165" s="25" t="s">
        <v>126</v>
      </c>
      <c r="U165" s="25"/>
      <c r="V165" s="25" t="s">
        <v>197</v>
      </c>
      <c r="W165" s="41">
        <v>87948.31</v>
      </c>
      <c r="X165" s="25" t="s">
        <v>76</v>
      </c>
      <c r="Y165" s="41">
        <v>153.66</v>
      </c>
      <c r="Z165" s="25" t="s">
        <v>87</v>
      </c>
      <c r="AA165" s="41">
        <v>5808697.04</v>
      </c>
      <c r="AB165" s="25" t="s">
        <v>108</v>
      </c>
      <c r="AC165" s="97"/>
    </row>
    <row r="166" spans="1:29" x14ac:dyDescent="0.3">
      <c r="A166" s="25" t="s">
        <v>151</v>
      </c>
      <c r="B166" s="41"/>
      <c r="C166" s="25" t="s">
        <v>75</v>
      </c>
      <c r="D166" s="41"/>
      <c r="E166" s="25" t="s">
        <v>141</v>
      </c>
      <c r="F166" s="41"/>
      <c r="G166" s="25" t="s">
        <v>98</v>
      </c>
      <c r="H166" s="41"/>
      <c r="I166" s="25" t="s">
        <v>142</v>
      </c>
      <c r="J166" s="41"/>
      <c r="K166" s="25" t="s">
        <v>309</v>
      </c>
      <c r="L166" s="41">
        <v>53139.53</v>
      </c>
      <c r="M166" s="25" t="s">
        <v>92</v>
      </c>
      <c r="N166" s="41">
        <v>27565.22</v>
      </c>
      <c r="P166" s="25" t="s">
        <v>117</v>
      </c>
      <c r="Q166" s="41">
        <v>175860.51</v>
      </c>
      <c r="R166" s="25" t="s">
        <v>91</v>
      </c>
      <c r="S166" s="25"/>
      <c r="T166" s="25" t="s">
        <v>127</v>
      </c>
      <c r="U166" s="25"/>
      <c r="V166" s="25" t="s">
        <v>294</v>
      </c>
      <c r="W166" s="41">
        <v>87827.41</v>
      </c>
      <c r="X166" s="25" t="s">
        <v>195</v>
      </c>
      <c r="Y166" s="41">
        <v>90.03</v>
      </c>
      <c r="Z166" s="25" t="s">
        <v>163</v>
      </c>
      <c r="AA166" s="41">
        <v>5764450.4299999997</v>
      </c>
      <c r="AB166" s="25" t="s">
        <v>109</v>
      </c>
      <c r="AC166" s="97"/>
    </row>
    <row r="167" spans="1:29" x14ac:dyDescent="0.3">
      <c r="A167" s="25" t="s">
        <v>152</v>
      </c>
      <c r="B167" s="41"/>
      <c r="C167" s="25" t="s">
        <v>76</v>
      </c>
      <c r="D167" s="41"/>
      <c r="E167" s="25" t="s">
        <v>142</v>
      </c>
      <c r="F167" s="41"/>
      <c r="G167" s="25" t="s">
        <v>99</v>
      </c>
      <c r="H167" s="41"/>
      <c r="I167" s="25" t="s">
        <v>143</v>
      </c>
      <c r="J167" s="41"/>
      <c r="K167" s="25" t="s">
        <v>128</v>
      </c>
      <c r="L167" s="41">
        <v>51815</v>
      </c>
      <c r="M167" s="25" t="s">
        <v>293</v>
      </c>
      <c r="N167" s="41">
        <v>27084.11</v>
      </c>
      <c r="P167" s="25" t="s">
        <v>173</v>
      </c>
      <c r="Q167" s="41">
        <v>161311.88</v>
      </c>
      <c r="R167" s="25" t="s">
        <v>92</v>
      </c>
      <c r="S167" s="25"/>
      <c r="T167" s="25" t="s">
        <v>128</v>
      </c>
      <c r="U167" s="25"/>
      <c r="V167" s="25" t="s">
        <v>246</v>
      </c>
      <c r="W167" s="41">
        <v>75052.820000000007</v>
      </c>
      <c r="X167" s="25" t="s">
        <v>53</v>
      </c>
      <c r="Y167" s="25"/>
      <c r="Z167" s="25" t="s">
        <v>274</v>
      </c>
      <c r="AA167" s="41">
        <v>5714826.1900000004</v>
      </c>
      <c r="AB167" s="25" t="s">
        <v>110</v>
      </c>
      <c r="AC167" s="97"/>
    </row>
    <row r="168" spans="1:29" x14ac:dyDescent="0.3">
      <c r="A168" s="25" t="s">
        <v>153</v>
      </c>
      <c r="B168" s="41"/>
      <c r="C168" s="25" t="s">
        <v>77</v>
      </c>
      <c r="D168" s="41"/>
      <c r="E168" s="25" t="s">
        <v>143</v>
      </c>
      <c r="F168" s="41"/>
      <c r="G168" s="25" t="s">
        <v>101</v>
      </c>
      <c r="H168" s="41"/>
      <c r="I168" s="25" t="s">
        <v>144</v>
      </c>
      <c r="J168" s="41"/>
      <c r="K168" s="25" t="s">
        <v>267</v>
      </c>
      <c r="L168" s="41">
        <v>51643</v>
      </c>
      <c r="M168" s="25" t="s">
        <v>240</v>
      </c>
      <c r="N168" s="41">
        <v>26525.51</v>
      </c>
      <c r="P168" s="25" t="s">
        <v>261</v>
      </c>
      <c r="Q168" s="41">
        <v>152492.20000000001</v>
      </c>
      <c r="R168" s="25" t="s">
        <v>93</v>
      </c>
      <c r="S168" s="25"/>
      <c r="T168" s="25" t="s">
        <v>129</v>
      </c>
      <c r="U168" s="25"/>
      <c r="V168" s="25" t="s">
        <v>259</v>
      </c>
      <c r="W168" s="41">
        <v>74049.33</v>
      </c>
      <c r="X168" s="25" t="s">
        <v>54</v>
      </c>
      <c r="Y168" s="25"/>
      <c r="Z168" s="25" t="s">
        <v>283</v>
      </c>
      <c r="AA168" s="41">
        <v>5711297.9000000004</v>
      </c>
      <c r="AB168" s="25" t="s">
        <v>111</v>
      </c>
      <c r="AC168" s="97"/>
    </row>
    <row r="169" spans="1:29" x14ac:dyDescent="0.3">
      <c r="A169" s="25" t="s">
        <v>154</v>
      </c>
      <c r="B169" s="41"/>
      <c r="C169" s="25" t="s">
        <v>81</v>
      </c>
      <c r="D169" s="41"/>
      <c r="E169" s="25" t="s">
        <v>144</v>
      </c>
      <c r="F169" s="41"/>
      <c r="G169" s="25" t="s">
        <v>102</v>
      </c>
      <c r="H169" s="41"/>
      <c r="I169" s="25" t="s">
        <v>145</v>
      </c>
      <c r="J169" s="41"/>
      <c r="K169" s="25" t="s">
        <v>246</v>
      </c>
      <c r="L169" s="41">
        <v>50000</v>
      </c>
      <c r="M169" s="25" t="s">
        <v>290</v>
      </c>
      <c r="N169" s="41">
        <v>26478.35</v>
      </c>
      <c r="P169" s="25" t="s">
        <v>146</v>
      </c>
      <c r="Q169" s="41">
        <v>144580.67000000001</v>
      </c>
      <c r="R169" s="25" t="s">
        <v>94</v>
      </c>
      <c r="S169" s="25"/>
      <c r="T169" s="25" t="s">
        <v>130</v>
      </c>
      <c r="U169" s="25"/>
      <c r="V169" s="25" t="s">
        <v>290</v>
      </c>
      <c r="W169" s="41">
        <v>60462.63</v>
      </c>
      <c r="X169" s="25" t="s">
        <v>56</v>
      </c>
      <c r="Y169" s="25"/>
      <c r="Z169" s="25" t="s">
        <v>128</v>
      </c>
      <c r="AA169" s="41">
        <v>5622994.25</v>
      </c>
      <c r="AB169" s="25" t="s">
        <v>113</v>
      </c>
      <c r="AC169" s="97"/>
    </row>
    <row r="170" spans="1:29" x14ac:dyDescent="0.3">
      <c r="A170" s="25" t="s">
        <v>155</v>
      </c>
      <c r="B170" s="41"/>
      <c r="C170" s="25" t="s">
        <v>82</v>
      </c>
      <c r="D170" s="41"/>
      <c r="E170" s="25" t="s">
        <v>145</v>
      </c>
      <c r="F170" s="41"/>
      <c r="G170" s="25" t="s">
        <v>103</v>
      </c>
      <c r="H170" s="41"/>
      <c r="I170" s="25" t="s">
        <v>146</v>
      </c>
      <c r="J170" s="41"/>
      <c r="K170" s="25" t="s">
        <v>308</v>
      </c>
      <c r="L170" s="41">
        <v>49689</v>
      </c>
      <c r="M170" s="25" t="s">
        <v>144</v>
      </c>
      <c r="N170" s="41">
        <v>26000</v>
      </c>
      <c r="P170" s="25" t="s">
        <v>241</v>
      </c>
      <c r="Q170" s="41">
        <v>141500.21</v>
      </c>
      <c r="R170" s="25" t="s">
        <v>96</v>
      </c>
      <c r="S170" s="25"/>
      <c r="T170" s="25" t="s">
        <v>131</v>
      </c>
      <c r="U170" s="25"/>
      <c r="V170" s="25" t="s">
        <v>240</v>
      </c>
      <c r="W170" s="41">
        <v>59061</v>
      </c>
      <c r="X170" s="25" t="s">
        <v>59</v>
      </c>
      <c r="Y170" s="25"/>
      <c r="Z170" s="25" t="s">
        <v>240</v>
      </c>
      <c r="AA170" s="41">
        <v>5330267.4400000004</v>
      </c>
      <c r="AB170" s="25" t="s">
        <v>115</v>
      </c>
      <c r="AC170" s="97"/>
    </row>
    <row r="171" spans="1:29" x14ac:dyDescent="0.3">
      <c r="A171" s="25" t="s">
        <v>156</v>
      </c>
      <c r="B171" s="41"/>
      <c r="C171" s="25" t="s">
        <v>83</v>
      </c>
      <c r="D171" s="41"/>
      <c r="E171" s="25" t="s">
        <v>146</v>
      </c>
      <c r="F171" s="41"/>
      <c r="G171" s="25" t="s">
        <v>104</v>
      </c>
      <c r="H171" s="41"/>
      <c r="I171" s="25" t="s">
        <v>147</v>
      </c>
      <c r="J171" s="41"/>
      <c r="K171" s="25" t="s">
        <v>83</v>
      </c>
      <c r="L171" s="41">
        <v>49511.78</v>
      </c>
      <c r="M171" s="25" t="s">
        <v>186</v>
      </c>
      <c r="N171" s="41">
        <v>25262.04</v>
      </c>
      <c r="P171" s="25" t="s">
        <v>206</v>
      </c>
      <c r="Q171" s="41">
        <v>121041.89</v>
      </c>
      <c r="R171" s="25" t="s">
        <v>97</v>
      </c>
      <c r="S171" s="25"/>
      <c r="T171" s="25" t="s">
        <v>132</v>
      </c>
      <c r="U171" s="25"/>
      <c r="V171" s="25" t="s">
        <v>196</v>
      </c>
      <c r="W171" s="41">
        <v>50207.42</v>
      </c>
      <c r="X171" s="25" t="s">
        <v>60</v>
      </c>
      <c r="Y171" s="25"/>
      <c r="Z171" s="25" t="s">
        <v>151</v>
      </c>
      <c r="AA171" s="41">
        <v>5314033.05</v>
      </c>
      <c r="AB171" s="25" t="s">
        <v>116</v>
      </c>
      <c r="AC171" s="97"/>
    </row>
    <row r="172" spans="1:29" x14ac:dyDescent="0.3">
      <c r="A172" s="25" t="s">
        <v>157</v>
      </c>
      <c r="B172" s="41"/>
      <c r="C172" s="25" t="s">
        <v>85</v>
      </c>
      <c r="D172" s="41"/>
      <c r="E172" s="25" t="s">
        <v>147</v>
      </c>
      <c r="F172" s="41"/>
      <c r="G172" s="25" t="s">
        <v>105</v>
      </c>
      <c r="H172" s="41"/>
      <c r="I172" s="25" t="s">
        <v>148</v>
      </c>
      <c r="J172" s="41"/>
      <c r="K172" s="25" t="s">
        <v>200</v>
      </c>
      <c r="L172" s="41">
        <v>43642</v>
      </c>
      <c r="M172" s="25" t="s">
        <v>185</v>
      </c>
      <c r="N172" s="41">
        <v>24579.62</v>
      </c>
      <c r="P172" s="25" t="s">
        <v>234</v>
      </c>
      <c r="Q172" s="41">
        <v>114679.03</v>
      </c>
      <c r="R172" s="25" t="s">
        <v>98</v>
      </c>
      <c r="S172" s="25"/>
      <c r="T172" s="25" t="s">
        <v>134</v>
      </c>
      <c r="U172" s="25"/>
      <c r="V172" s="25" t="s">
        <v>284</v>
      </c>
      <c r="W172" s="41">
        <v>49406.13</v>
      </c>
      <c r="X172" s="25" t="s">
        <v>61</v>
      </c>
      <c r="Y172" s="25"/>
      <c r="Z172" s="25" t="s">
        <v>236</v>
      </c>
      <c r="AA172" s="41">
        <v>5198150.55</v>
      </c>
      <c r="AB172" s="25" t="s">
        <v>118</v>
      </c>
      <c r="AC172" s="97"/>
    </row>
    <row r="173" spans="1:29" x14ac:dyDescent="0.3">
      <c r="A173" s="25" t="s">
        <v>158</v>
      </c>
      <c r="B173" s="41"/>
      <c r="C173" s="25" t="s">
        <v>89</v>
      </c>
      <c r="D173" s="41"/>
      <c r="E173" s="25" t="s">
        <v>148</v>
      </c>
      <c r="F173" s="41"/>
      <c r="G173" s="25" t="s">
        <v>107</v>
      </c>
      <c r="H173" s="41"/>
      <c r="I173" s="25" t="s">
        <v>149</v>
      </c>
      <c r="J173" s="41"/>
      <c r="K173" s="25" t="s">
        <v>60</v>
      </c>
      <c r="L173" s="41">
        <v>42335.73</v>
      </c>
      <c r="M173" s="25" t="s">
        <v>72</v>
      </c>
      <c r="N173" s="41">
        <v>24273.53</v>
      </c>
      <c r="P173" s="25" t="s">
        <v>275</v>
      </c>
      <c r="Q173" s="41">
        <v>110437.56</v>
      </c>
      <c r="R173" s="25" t="s">
        <v>99</v>
      </c>
      <c r="S173" s="25"/>
      <c r="T173" s="25" t="s">
        <v>135</v>
      </c>
      <c r="U173" s="25"/>
      <c r="V173" s="25" t="s">
        <v>203</v>
      </c>
      <c r="W173" s="41">
        <v>45443.03</v>
      </c>
      <c r="X173" s="25" t="s">
        <v>62</v>
      </c>
      <c r="Y173" s="25"/>
      <c r="Z173" s="25" t="s">
        <v>305</v>
      </c>
      <c r="AA173" s="41">
        <v>5167870.72</v>
      </c>
      <c r="AB173" s="25" t="s">
        <v>119</v>
      </c>
      <c r="AC173" s="97"/>
    </row>
    <row r="174" spans="1:29" x14ac:dyDescent="0.3">
      <c r="A174" s="25" t="s">
        <v>159</v>
      </c>
      <c r="B174" s="41"/>
      <c r="C174" s="25" t="s">
        <v>91</v>
      </c>
      <c r="D174" s="41"/>
      <c r="E174" s="25" t="s">
        <v>149</v>
      </c>
      <c r="F174" s="41"/>
      <c r="G174" s="25" t="s">
        <v>108</v>
      </c>
      <c r="H174" s="41"/>
      <c r="I174" s="25" t="s">
        <v>150</v>
      </c>
      <c r="J174" s="41"/>
      <c r="K174" s="25" t="s">
        <v>152</v>
      </c>
      <c r="L174" s="41">
        <v>40133.82</v>
      </c>
      <c r="M174" s="25" t="s">
        <v>263</v>
      </c>
      <c r="N174" s="41">
        <v>24156.83</v>
      </c>
      <c r="P174" s="25" t="s">
        <v>255</v>
      </c>
      <c r="Q174" s="41">
        <v>109858.47</v>
      </c>
      <c r="R174" s="25" t="s">
        <v>100</v>
      </c>
      <c r="S174" s="25"/>
      <c r="T174" s="25" t="s">
        <v>136</v>
      </c>
      <c r="U174" s="25"/>
      <c r="V174" s="25" t="s">
        <v>222</v>
      </c>
      <c r="W174" s="41">
        <v>44622.59</v>
      </c>
      <c r="X174" s="25" t="s">
        <v>63</v>
      </c>
      <c r="Y174" s="25"/>
      <c r="Z174" s="25" t="s">
        <v>175</v>
      </c>
      <c r="AA174" s="41">
        <v>5119112.54</v>
      </c>
      <c r="AB174" s="25" t="s">
        <v>120</v>
      </c>
      <c r="AC174" s="97"/>
    </row>
    <row r="175" spans="1:29" x14ac:dyDescent="0.3">
      <c r="A175" s="25" t="s">
        <v>160</v>
      </c>
      <c r="B175" s="41"/>
      <c r="C175" s="25" t="s">
        <v>92</v>
      </c>
      <c r="D175" s="41"/>
      <c r="E175" s="25" t="s">
        <v>150</v>
      </c>
      <c r="F175" s="41"/>
      <c r="G175" s="25" t="s">
        <v>109</v>
      </c>
      <c r="H175" s="41"/>
      <c r="I175" s="25" t="s">
        <v>151</v>
      </c>
      <c r="J175" s="41"/>
      <c r="K175" s="25" t="s">
        <v>280</v>
      </c>
      <c r="L175" s="41">
        <v>35000</v>
      </c>
      <c r="M175" s="25" t="s">
        <v>280</v>
      </c>
      <c r="N175" s="41">
        <v>23751.919999999998</v>
      </c>
      <c r="P175" s="25" t="s">
        <v>199</v>
      </c>
      <c r="Q175" s="41">
        <v>109090.28</v>
      </c>
      <c r="R175" s="25" t="s">
        <v>101</v>
      </c>
      <c r="S175" s="25"/>
      <c r="T175" s="25" t="s">
        <v>137</v>
      </c>
      <c r="U175" s="25"/>
      <c r="V175" s="25" t="s">
        <v>172</v>
      </c>
      <c r="W175" s="41">
        <v>42755.31</v>
      </c>
      <c r="X175" s="25" t="s">
        <v>66</v>
      </c>
      <c r="Y175" s="25"/>
      <c r="Z175" s="25" t="s">
        <v>181</v>
      </c>
      <c r="AA175" s="41">
        <v>4884872.38</v>
      </c>
      <c r="AB175" s="25" t="s">
        <v>121</v>
      </c>
      <c r="AC175" s="97"/>
    </row>
    <row r="176" spans="1:29" x14ac:dyDescent="0.3">
      <c r="A176" s="25" t="s">
        <v>161</v>
      </c>
      <c r="B176" s="41"/>
      <c r="C176" s="25" t="s">
        <v>93</v>
      </c>
      <c r="D176" s="41"/>
      <c r="E176" s="25" t="s">
        <v>151</v>
      </c>
      <c r="F176" s="41"/>
      <c r="G176" s="25" t="s">
        <v>110</v>
      </c>
      <c r="H176" s="41"/>
      <c r="I176" s="25" t="s">
        <v>152</v>
      </c>
      <c r="J176" s="41"/>
      <c r="K176" s="25" t="s">
        <v>188</v>
      </c>
      <c r="L176" s="41">
        <v>34964</v>
      </c>
      <c r="M176" s="25" t="s">
        <v>299</v>
      </c>
      <c r="N176" s="41">
        <v>18378.72</v>
      </c>
      <c r="P176" s="25" t="s">
        <v>280</v>
      </c>
      <c r="Q176" s="41">
        <v>99291.43</v>
      </c>
      <c r="R176" s="25" t="s">
        <v>104</v>
      </c>
      <c r="S176" s="25"/>
      <c r="T176" s="25" t="s">
        <v>138</v>
      </c>
      <c r="U176" s="25"/>
      <c r="V176" s="25" t="s">
        <v>285</v>
      </c>
      <c r="W176" s="41">
        <v>42066.8</v>
      </c>
      <c r="X176" s="25" t="s">
        <v>68</v>
      </c>
      <c r="Y176" s="25"/>
      <c r="Z176" s="25" t="s">
        <v>136</v>
      </c>
      <c r="AA176" s="41">
        <v>4685762.07</v>
      </c>
      <c r="AB176" s="25" t="s">
        <v>122</v>
      </c>
      <c r="AC176" s="97"/>
    </row>
    <row r="177" spans="1:29" x14ac:dyDescent="0.3">
      <c r="A177" s="25" t="s">
        <v>162</v>
      </c>
      <c r="B177" s="41"/>
      <c r="C177" s="25" t="s">
        <v>94</v>
      </c>
      <c r="D177" s="41"/>
      <c r="E177" s="25" t="s">
        <v>152</v>
      </c>
      <c r="F177" s="41"/>
      <c r="G177" s="25" t="s">
        <v>111</v>
      </c>
      <c r="H177" s="41"/>
      <c r="I177" s="25" t="s">
        <v>153</v>
      </c>
      <c r="J177" s="41"/>
      <c r="K177" s="25" t="s">
        <v>118</v>
      </c>
      <c r="L177" s="41">
        <v>33307</v>
      </c>
      <c r="M177" s="25" t="s">
        <v>84</v>
      </c>
      <c r="N177" s="41">
        <v>18224.93</v>
      </c>
      <c r="P177" s="25" t="s">
        <v>156</v>
      </c>
      <c r="Q177" s="41">
        <v>94090.95</v>
      </c>
      <c r="R177" s="25" t="s">
        <v>105</v>
      </c>
      <c r="S177" s="25"/>
      <c r="T177" s="25" t="s">
        <v>139</v>
      </c>
      <c r="U177" s="25"/>
      <c r="V177" s="25" t="s">
        <v>87</v>
      </c>
      <c r="W177" s="41">
        <v>37370.910000000003</v>
      </c>
      <c r="X177" s="25" t="s">
        <v>69</v>
      </c>
      <c r="Y177" s="25"/>
      <c r="Z177" s="25" t="s">
        <v>214</v>
      </c>
      <c r="AA177" s="41">
        <v>3974668.02</v>
      </c>
      <c r="AB177" s="25" t="s">
        <v>123</v>
      </c>
      <c r="AC177" s="97"/>
    </row>
    <row r="178" spans="1:29" x14ac:dyDescent="0.3">
      <c r="A178" s="25" t="s">
        <v>163</v>
      </c>
      <c r="B178" s="41"/>
      <c r="C178" s="25" t="s">
        <v>95</v>
      </c>
      <c r="D178" s="41"/>
      <c r="E178" s="25" t="s">
        <v>153</v>
      </c>
      <c r="F178" s="41"/>
      <c r="G178" s="25" t="s">
        <v>112</v>
      </c>
      <c r="H178" s="41"/>
      <c r="I178" s="25" t="s">
        <v>154</v>
      </c>
      <c r="J178" s="41"/>
      <c r="K178" s="25" t="s">
        <v>205</v>
      </c>
      <c r="L178" s="41">
        <v>31090</v>
      </c>
      <c r="M178" s="25" t="s">
        <v>260</v>
      </c>
      <c r="N178" s="41">
        <v>16900</v>
      </c>
      <c r="P178" s="25" t="s">
        <v>208</v>
      </c>
      <c r="Q178" s="41">
        <v>91886.03</v>
      </c>
      <c r="R178" s="25" t="s">
        <v>106</v>
      </c>
      <c r="S178" s="25"/>
      <c r="T178" s="25" t="s">
        <v>140</v>
      </c>
      <c r="U178" s="25"/>
      <c r="V178" s="25" t="s">
        <v>305</v>
      </c>
      <c r="W178" s="41">
        <v>35660.230000000003</v>
      </c>
      <c r="X178" s="25" t="s">
        <v>70</v>
      </c>
      <c r="Y178" s="25"/>
      <c r="Z178" s="25" t="s">
        <v>308</v>
      </c>
      <c r="AA178" s="41">
        <v>3740548.87</v>
      </c>
      <c r="AB178" s="25" t="s">
        <v>124</v>
      </c>
      <c r="AC178" s="97"/>
    </row>
    <row r="179" spans="1:29" x14ac:dyDescent="0.3">
      <c r="A179" s="25" t="s">
        <v>164</v>
      </c>
      <c r="B179" s="41"/>
      <c r="C179" s="25" t="s">
        <v>96</v>
      </c>
      <c r="D179" s="41"/>
      <c r="E179" s="25" t="s">
        <v>154</v>
      </c>
      <c r="F179" s="41"/>
      <c r="G179" s="25" t="s">
        <v>113</v>
      </c>
      <c r="H179" s="41"/>
      <c r="I179" s="25" t="s">
        <v>155</v>
      </c>
      <c r="J179" s="41"/>
      <c r="K179" s="25" t="s">
        <v>59</v>
      </c>
      <c r="L179" s="41">
        <v>27590.73</v>
      </c>
      <c r="M179" s="25" t="s">
        <v>71</v>
      </c>
      <c r="N179" s="41">
        <v>16376.57</v>
      </c>
      <c r="P179" s="25" t="s">
        <v>190</v>
      </c>
      <c r="Q179" s="41">
        <v>80229.350000000006</v>
      </c>
      <c r="R179" s="25" t="s">
        <v>107</v>
      </c>
      <c r="S179" s="25"/>
      <c r="T179" s="25" t="s">
        <v>141</v>
      </c>
      <c r="U179" s="25"/>
      <c r="V179" s="25" t="s">
        <v>216</v>
      </c>
      <c r="W179" s="41">
        <v>31297.33</v>
      </c>
      <c r="X179" s="25" t="s">
        <v>72</v>
      </c>
      <c r="Y179" s="25"/>
      <c r="Z179" s="25" t="s">
        <v>210</v>
      </c>
      <c r="AA179" s="41">
        <v>3642868.77</v>
      </c>
      <c r="AB179" s="25" t="s">
        <v>126</v>
      </c>
      <c r="AC179" s="97"/>
    </row>
    <row r="180" spans="1:29" x14ac:dyDescent="0.3">
      <c r="A180" s="25" t="s">
        <v>165</v>
      </c>
      <c r="B180" s="41"/>
      <c r="C180" s="25" t="s">
        <v>97</v>
      </c>
      <c r="D180" s="41"/>
      <c r="E180" s="25" t="s">
        <v>155</v>
      </c>
      <c r="F180" s="41"/>
      <c r="G180" s="25" t="s">
        <v>115</v>
      </c>
      <c r="H180" s="41"/>
      <c r="I180" s="25" t="s">
        <v>156</v>
      </c>
      <c r="J180" s="41"/>
      <c r="K180" s="25" t="s">
        <v>290</v>
      </c>
      <c r="L180" s="41">
        <v>23860.5</v>
      </c>
      <c r="M180" s="25" t="s">
        <v>302</v>
      </c>
      <c r="N180" s="41">
        <v>16051.49</v>
      </c>
      <c r="P180" s="25" t="s">
        <v>97</v>
      </c>
      <c r="Q180" s="41">
        <v>79709.62</v>
      </c>
      <c r="R180" s="25" t="s">
        <v>108</v>
      </c>
      <c r="S180" s="25"/>
      <c r="T180" s="25" t="s">
        <v>142</v>
      </c>
      <c r="U180" s="25"/>
      <c r="V180" s="25" t="s">
        <v>209</v>
      </c>
      <c r="W180" s="41">
        <v>31154.26</v>
      </c>
      <c r="X180" s="25" t="s">
        <v>82</v>
      </c>
      <c r="Y180" s="25"/>
      <c r="Z180" s="25" t="s">
        <v>252</v>
      </c>
      <c r="AA180" s="41">
        <v>3560531.29</v>
      </c>
      <c r="AB180" s="25" t="s">
        <v>129</v>
      </c>
      <c r="AC180" s="97"/>
    </row>
    <row r="181" spans="1:29" x14ac:dyDescent="0.3">
      <c r="A181" s="25" t="s">
        <v>166</v>
      </c>
      <c r="B181" s="41"/>
      <c r="C181" s="25" t="s">
        <v>98</v>
      </c>
      <c r="D181" s="41"/>
      <c r="E181" s="25" t="s">
        <v>159</v>
      </c>
      <c r="F181" s="41"/>
      <c r="G181" s="25" t="s">
        <v>116</v>
      </c>
      <c r="H181" s="41"/>
      <c r="I181" s="25" t="s">
        <v>159</v>
      </c>
      <c r="J181" s="41"/>
      <c r="K181" s="25" t="s">
        <v>203</v>
      </c>
      <c r="L181" s="41">
        <v>23805.15</v>
      </c>
      <c r="M181" s="25" t="s">
        <v>283</v>
      </c>
      <c r="N181" s="41">
        <v>15566</v>
      </c>
      <c r="P181" s="25" t="s">
        <v>144</v>
      </c>
      <c r="Q181" s="41">
        <v>79167.05</v>
      </c>
      <c r="R181" s="25" t="s">
        <v>109</v>
      </c>
      <c r="S181" s="25"/>
      <c r="T181" s="25" t="s">
        <v>143</v>
      </c>
      <c r="U181" s="25"/>
      <c r="V181" s="25" t="s">
        <v>296</v>
      </c>
      <c r="W181" s="41">
        <v>26088.85</v>
      </c>
      <c r="X181" s="25" t="s">
        <v>87</v>
      </c>
      <c r="Y181" s="25"/>
      <c r="Z181" s="25" t="s">
        <v>129</v>
      </c>
      <c r="AA181" s="41">
        <v>3559084.3</v>
      </c>
      <c r="AB181" s="25" t="s">
        <v>130</v>
      </c>
      <c r="AC181" s="97"/>
    </row>
    <row r="182" spans="1:29" x14ac:dyDescent="0.3">
      <c r="A182" s="25" t="s">
        <v>167</v>
      </c>
      <c r="B182" s="41"/>
      <c r="C182" s="25" t="s">
        <v>99</v>
      </c>
      <c r="D182" s="41"/>
      <c r="E182" s="25" t="s">
        <v>161</v>
      </c>
      <c r="F182" s="41"/>
      <c r="G182" s="25" t="s">
        <v>118</v>
      </c>
      <c r="H182" s="41"/>
      <c r="I182" s="25" t="s">
        <v>161</v>
      </c>
      <c r="J182" s="41"/>
      <c r="K182" s="25" t="s">
        <v>127</v>
      </c>
      <c r="L182" s="41">
        <v>21423.74</v>
      </c>
      <c r="M182" s="25" t="s">
        <v>226</v>
      </c>
      <c r="N182" s="41">
        <v>15043.7</v>
      </c>
      <c r="P182" s="25" t="s">
        <v>77</v>
      </c>
      <c r="Q182" s="41">
        <v>71655.61</v>
      </c>
      <c r="R182" s="25" t="s">
        <v>110</v>
      </c>
      <c r="S182" s="25"/>
      <c r="T182" s="25" t="s">
        <v>144</v>
      </c>
      <c r="U182" s="25"/>
      <c r="V182" s="25" t="s">
        <v>283</v>
      </c>
      <c r="W182" s="41">
        <v>21502.61</v>
      </c>
      <c r="X182" s="25" t="s">
        <v>91</v>
      </c>
      <c r="Y182" s="25"/>
      <c r="Z182" s="25" t="s">
        <v>241</v>
      </c>
      <c r="AA182" s="41">
        <v>3515639.12</v>
      </c>
      <c r="AB182" s="25" t="s">
        <v>131</v>
      </c>
      <c r="AC182" s="97"/>
    </row>
    <row r="183" spans="1:29" x14ac:dyDescent="0.3">
      <c r="A183" s="25" t="s">
        <v>168</v>
      </c>
      <c r="B183" s="41"/>
      <c r="C183" s="25" t="s">
        <v>100</v>
      </c>
      <c r="D183" s="41"/>
      <c r="E183" s="25" t="s">
        <v>162</v>
      </c>
      <c r="F183" s="41"/>
      <c r="G183" s="25" t="s">
        <v>119</v>
      </c>
      <c r="H183" s="41"/>
      <c r="I183" s="25" t="s">
        <v>162</v>
      </c>
      <c r="J183" s="41"/>
      <c r="K183" s="25" t="s">
        <v>300</v>
      </c>
      <c r="L183" s="41">
        <v>20856.7</v>
      </c>
      <c r="M183" s="25" t="s">
        <v>87</v>
      </c>
      <c r="N183" s="41">
        <v>12999.52</v>
      </c>
      <c r="P183" s="25" t="s">
        <v>294</v>
      </c>
      <c r="Q183" s="41">
        <v>67397.17</v>
      </c>
      <c r="R183" s="25" t="s">
        <v>111</v>
      </c>
      <c r="S183" s="25"/>
      <c r="T183" s="25" t="s">
        <v>145</v>
      </c>
      <c r="U183" s="25"/>
      <c r="V183" s="25" t="s">
        <v>141</v>
      </c>
      <c r="W183" s="41">
        <v>21358.03</v>
      </c>
      <c r="X183" s="25" t="s">
        <v>93</v>
      </c>
      <c r="Y183" s="25"/>
      <c r="Z183" s="25" t="s">
        <v>53</v>
      </c>
      <c r="AA183" s="41">
        <v>3502084.7</v>
      </c>
      <c r="AB183" s="25" t="s">
        <v>132</v>
      </c>
      <c r="AC183" s="97"/>
    </row>
    <row r="184" spans="1:29" x14ac:dyDescent="0.3">
      <c r="A184" s="25" t="s">
        <v>169</v>
      </c>
      <c r="B184" s="41"/>
      <c r="C184" s="25" t="s">
        <v>101</v>
      </c>
      <c r="D184" s="41"/>
      <c r="E184" s="25" t="s">
        <v>163</v>
      </c>
      <c r="F184" s="41"/>
      <c r="G184" s="25" t="s">
        <v>121</v>
      </c>
      <c r="H184" s="41"/>
      <c r="I184" s="25" t="s">
        <v>163</v>
      </c>
      <c r="J184" s="41"/>
      <c r="K184" s="25" t="s">
        <v>93</v>
      </c>
      <c r="L184" s="41">
        <v>19976.099999999999</v>
      </c>
      <c r="M184" s="25" t="s">
        <v>294</v>
      </c>
      <c r="N184" s="41">
        <v>10960</v>
      </c>
      <c r="P184" s="25" t="s">
        <v>75</v>
      </c>
      <c r="Q184" s="41">
        <v>62890.44</v>
      </c>
      <c r="R184" s="25" t="s">
        <v>113</v>
      </c>
      <c r="S184" s="25"/>
      <c r="T184" s="25" t="s">
        <v>146</v>
      </c>
      <c r="U184" s="25"/>
      <c r="V184" s="25" t="s">
        <v>179</v>
      </c>
      <c r="W184" s="41">
        <v>20391</v>
      </c>
      <c r="X184" s="25" t="s">
        <v>94</v>
      </c>
      <c r="Y184" s="25"/>
      <c r="Z184" s="25" t="s">
        <v>280</v>
      </c>
      <c r="AA184" s="41">
        <v>3453162.98</v>
      </c>
      <c r="AB184" s="25" t="s">
        <v>133</v>
      </c>
      <c r="AC184" s="97"/>
    </row>
    <row r="185" spans="1:29" x14ac:dyDescent="0.3">
      <c r="A185" s="25" t="s">
        <v>170</v>
      </c>
      <c r="B185" s="41"/>
      <c r="C185" s="25" t="s">
        <v>102</v>
      </c>
      <c r="D185" s="41"/>
      <c r="E185" s="25" t="s">
        <v>164</v>
      </c>
      <c r="F185" s="41"/>
      <c r="G185" s="25" t="s">
        <v>122</v>
      </c>
      <c r="H185" s="41"/>
      <c r="I185" s="25" t="s">
        <v>164</v>
      </c>
      <c r="J185" s="41"/>
      <c r="K185" s="25" t="s">
        <v>168</v>
      </c>
      <c r="L185" s="41">
        <v>19125</v>
      </c>
      <c r="M185" s="25" t="s">
        <v>112</v>
      </c>
      <c r="N185" s="41">
        <v>10817.83</v>
      </c>
      <c r="P185" s="25" t="s">
        <v>214</v>
      </c>
      <c r="Q185" s="41">
        <v>50620.72</v>
      </c>
      <c r="R185" s="25" t="s">
        <v>115</v>
      </c>
      <c r="S185" s="25"/>
      <c r="T185" s="25" t="s">
        <v>148</v>
      </c>
      <c r="U185" s="25"/>
      <c r="V185" s="25" t="s">
        <v>113</v>
      </c>
      <c r="W185" s="41">
        <v>15988</v>
      </c>
      <c r="X185" s="25" t="s">
        <v>95</v>
      </c>
      <c r="Y185" s="25"/>
      <c r="Z185" s="25" t="s">
        <v>117</v>
      </c>
      <c r="AA185" s="41">
        <v>3411674.93</v>
      </c>
      <c r="AB185" s="25" t="s">
        <v>134</v>
      </c>
      <c r="AC185" s="97"/>
    </row>
    <row r="186" spans="1:29" x14ac:dyDescent="0.3">
      <c r="A186" s="25" t="s">
        <v>171</v>
      </c>
      <c r="B186" s="41"/>
      <c r="C186" s="25" t="s">
        <v>103</v>
      </c>
      <c r="D186" s="41"/>
      <c r="E186" s="25" t="s">
        <v>165</v>
      </c>
      <c r="F186" s="41"/>
      <c r="G186" s="25" t="s">
        <v>123</v>
      </c>
      <c r="H186" s="41"/>
      <c r="I186" s="25" t="s">
        <v>165</v>
      </c>
      <c r="J186" s="41"/>
      <c r="K186" s="25" t="s">
        <v>75</v>
      </c>
      <c r="L186" s="41">
        <v>18910.84</v>
      </c>
      <c r="M186" s="25" t="s">
        <v>307</v>
      </c>
      <c r="N186" s="41">
        <v>9885.4</v>
      </c>
      <c r="P186" s="25" t="s">
        <v>185</v>
      </c>
      <c r="Q186" s="41">
        <v>38802.83</v>
      </c>
      <c r="R186" s="25" t="s">
        <v>116</v>
      </c>
      <c r="S186" s="25"/>
      <c r="T186" s="25" t="s">
        <v>149</v>
      </c>
      <c r="U186" s="25"/>
      <c r="V186" s="25" t="s">
        <v>71</v>
      </c>
      <c r="W186" s="41">
        <v>14840.73</v>
      </c>
      <c r="X186" s="25" t="s">
        <v>96</v>
      </c>
      <c r="Y186" s="25"/>
      <c r="Z186" s="25" t="s">
        <v>66</v>
      </c>
      <c r="AA186" s="41">
        <v>3400126.63</v>
      </c>
      <c r="AB186" s="25" t="s">
        <v>135</v>
      </c>
      <c r="AC186" s="97"/>
    </row>
    <row r="187" spans="1:29" x14ac:dyDescent="0.3">
      <c r="A187" s="25" t="s">
        <v>172</v>
      </c>
      <c r="B187" s="41"/>
      <c r="C187" s="25" t="s">
        <v>105</v>
      </c>
      <c r="D187" s="41"/>
      <c r="E187" s="25" t="s">
        <v>166</v>
      </c>
      <c r="F187" s="41"/>
      <c r="G187" s="25" t="s">
        <v>125</v>
      </c>
      <c r="H187" s="41"/>
      <c r="I187" s="25" t="s">
        <v>166</v>
      </c>
      <c r="J187" s="41"/>
      <c r="K187" s="25" t="s">
        <v>281</v>
      </c>
      <c r="L187" s="41">
        <v>17597.3</v>
      </c>
      <c r="M187" s="25" t="s">
        <v>221</v>
      </c>
      <c r="N187" s="41">
        <v>9862.15</v>
      </c>
      <c r="P187" s="25" t="s">
        <v>189</v>
      </c>
      <c r="Q187" s="41">
        <v>28369.05</v>
      </c>
      <c r="R187" s="25" t="s">
        <v>118</v>
      </c>
      <c r="S187" s="25"/>
      <c r="T187" s="25" t="s">
        <v>150</v>
      </c>
      <c r="U187" s="25"/>
      <c r="V187" s="25" t="s">
        <v>210</v>
      </c>
      <c r="W187" s="41">
        <v>14809.03</v>
      </c>
      <c r="X187" s="25" t="s">
        <v>97</v>
      </c>
      <c r="Y187" s="25"/>
      <c r="Z187" s="25" t="s">
        <v>246</v>
      </c>
      <c r="AA187" s="41">
        <v>3352102.32</v>
      </c>
      <c r="AB187" s="25" t="s">
        <v>136</v>
      </c>
      <c r="AC187" s="97"/>
    </row>
    <row r="188" spans="1:29" x14ac:dyDescent="0.3">
      <c r="A188" s="25" t="s">
        <v>173</v>
      </c>
      <c r="B188" s="41"/>
      <c r="C188" s="25" t="s">
        <v>106</v>
      </c>
      <c r="D188" s="41"/>
      <c r="E188" s="25" t="s">
        <v>168</v>
      </c>
      <c r="F188" s="41"/>
      <c r="G188" s="25" t="s">
        <v>129</v>
      </c>
      <c r="H188" s="41"/>
      <c r="I188" s="25" t="s">
        <v>167</v>
      </c>
      <c r="J188" s="41"/>
      <c r="K188" s="25" t="s">
        <v>260</v>
      </c>
      <c r="L188" s="41">
        <v>15877</v>
      </c>
      <c r="M188" s="25" t="s">
        <v>308</v>
      </c>
      <c r="N188" s="41">
        <v>9652.0400000000009</v>
      </c>
      <c r="P188" s="25" t="s">
        <v>243</v>
      </c>
      <c r="Q188" s="41">
        <v>27054.15</v>
      </c>
      <c r="R188" s="25" t="s">
        <v>119</v>
      </c>
      <c r="S188" s="25"/>
      <c r="T188" s="25" t="s">
        <v>151</v>
      </c>
      <c r="U188" s="25"/>
      <c r="V188" s="25" t="s">
        <v>287</v>
      </c>
      <c r="W188" s="41">
        <v>14659.93</v>
      </c>
      <c r="X188" s="25" t="s">
        <v>98</v>
      </c>
      <c r="Y188" s="25"/>
      <c r="Z188" s="25" t="s">
        <v>258</v>
      </c>
      <c r="AA188" s="41">
        <v>3181487.59</v>
      </c>
      <c r="AB188" s="25" t="s">
        <v>137</v>
      </c>
      <c r="AC188" s="97"/>
    </row>
    <row r="189" spans="1:29" x14ac:dyDescent="0.3">
      <c r="A189" s="25" t="s">
        <v>174</v>
      </c>
      <c r="B189" s="41"/>
      <c r="C189" s="25" t="s">
        <v>107</v>
      </c>
      <c r="D189" s="41"/>
      <c r="E189" s="25" t="s">
        <v>169</v>
      </c>
      <c r="F189" s="41"/>
      <c r="G189" s="25" t="s">
        <v>130</v>
      </c>
      <c r="H189" s="41"/>
      <c r="I189" s="25" t="s">
        <v>168</v>
      </c>
      <c r="J189" s="41"/>
      <c r="K189" s="25" t="s">
        <v>294</v>
      </c>
      <c r="L189" s="41">
        <v>14005.45</v>
      </c>
      <c r="M189" s="25" t="s">
        <v>197</v>
      </c>
      <c r="N189" s="41">
        <v>8213</v>
      </c>
      <c r="P189" s="25" t="s">
        <v>65</v>
      </c>
      <c r="Q189" s="41">
        <v>24756.17</v>
      </c>
      <c r="R189" s="25" t="s">
        <v>120</v>
      </c>
      <c r="S189" s="25"/>
      <c r="T189" s="25" t="s">
        <v>152</v>
      </c>
      <c r="U189" s="25"/>
      <c r="V189" s="25" t="s">
        <v>192</v>
      </c>
      <c r="W189" s="41">
        <v>12332.83</v>
      </c>
      <c r="X189" s="25" t="s">
        <v>99</v>
      </c>
      <c r="Y189" s="25"/>
      <c r="Z189" s="25" t="s">
        <v>174</v>
      </c>
      <c r="AA189" s="41">
        <v>3044896.4</v>
      </c>
      <c r="AB189" s="25" t="s">
        <v>138</v>
      </c>
      <c r="AC189" s="97"/>
    </row>
    <row r="190" spans="1:29" x14ac:dyDescent="0.3">
      <c r="A190" s="25" t="s">
        <v>175</v>
      </c>
      <c r="B190" s="41"/>
      <c r="C190" s="25" t="s">
        <v>108</v>
      </c>
      <c r="D190" s="41"/>
      <c r="E190" s="25" t="s">
        <v>171</v>
      </c>
      <c r="F190" s="41"/>
      <c r="G190" s="25" t="s">
        <v>131</v>
      </c>
      <c r="H190" s="41"/>
      <c r="I190" s="25" t="s">
        <v>169</v>
      </c>
      <c r="J190" s="41"/>
      <c r="K190" s="25" t="s">
        <v>241</v>
      </c>
      <c r="L190" s="41">
        <v>13834</v>
      </c>
      <c r="M190" s="25" t="s">
        <v>151</v>
      </c>
      <c r="N190" s="41">
        <v>7872</v>
      </c>
      <c r="P190" s="25" t="s">
        <v>163</v>
      </c>
      <c r="Q190" s="41">
        <v>23991.33</v>
      </c>
      <c r="R190" s="25" t="s">
        <v>121</v>
      </c>
      <c r="S190" s="25"/>
      <c r="T190" s="25" t="s">
        <v>153</v>
      </c>
      <c r="U190" s="25"/>
      <c r="V190" s="25" t="s">
        <v>108</v>
      </c>
      <c r="W190" s="41">
        <v>11944.04</v>
      </c>
      <c r="X190" s="25" t="s">
        <v>100</v>
      </c>
      <c r="Y190" s="25"/>
      <c r="Z190" s="25" t="s">
        <v>204</v>
      </c>
      <c r="AA190" s="41">
        <v>2904751.15</v>
      </c>
      <c r="AB190" s="25" t="s">
        <v>139</v>
      </c>
      <c r="AC190" s="97"/>
    </row>
    <row r="191" spans="1:29" x14ac:dyDescent="0.3">
      <c r="A191" s="25" t="s">
        <v>177</v>
      </c>
      <c r="B191" s="41"/>
      <c r="C191" s="25" t="s">
        <v>109</v>
      </c>
      <c r="D191" s="41"/>
      <c r="E191" s="25" t="s">
        <v>172</v>
      </c>
      <c r="F191" s="41"/>
      <c r="G191" s="25" t="s">
        <v>132</v>
      </c>
      <c r="H191" s="41"/>
      <c r="I191" s="25" t="s">
        <v>170</v>
      </c>
      <c r="J191" s="41"/>
      <c r="K191" s="25" t="s">
        <v>209</v>
      </c>
      <c r="L191" s="41">
        <v>13261.46</v>
      </c>
      <c r="M191" s="25" t="s">
        <v>189</v>
      </c>
      <c r="N191" s="41">
        <v>7858</v>
      </c>
      <c r="P191" s="25" t="s">
        <v>135</v>
      </c>
      <c r="Q191" s="41">
        <v>23711.9</v>
      </c>
      <c r="R191" s="25" t="s">
        <v>122</v>
      </c>
      <c r="S191" s="25"/>
      <c r="T191" s="25" t="s">
        <v>154</v>
      </c>
      <c r="U191" s="25"/>
      <c r="V191" s="25" t="s">
        <v>300</v>
      </c>
      <c r="W191" s="41">
        <v>11473.77</v>
      </c>
      <c r="X191" s="25" t="s">
        <v>101</v>
      </c>
      <c r="Y191" s="25"/>
      <c r="Z191" s="25" t="s">
        <v>191</v>
      </c>
      <c r="AA191" s="41">
        <v>2782524.07</v>
      </c>
      <c r="AB191" s="25" t="s">
        <v>140</v>
      </c>
      <c r="AC191" s="97"/>
    </row>
    <row r="192" spans="1:29" x14ac:dyDescent="0.3">
      <c r="A192" s="25" t="s">
        <v>178</v>
      </c>
      <c r="B192" s="41"/>
      <c r="C192" s="25" t="s">
        <v>110</v>
      </c>
      <c r="D192" s="41"/>
      <c r="E192" s="25" t="s">
        <v>174</v>
      </c>
      <c r="F192" s="41"/>
      <c r="G192" s="25" t="s">
        <v>134</v>
      </c>
      <c r="H192" s="41"/>
      <c r="I192" s="25" t="s">
        <v>171</v>
      </c>
      <c r="J192" s="41"/>
      <c r="K192" s="25" t="s">
        <v>92</v>
      </c>
      <c r="L192" s="41">
        <v>12434</v>
      </c>
      <c r="M192" s="25" t="s">
        <v>200</v>
      </c>
      <c r="N192" s="41">
        <v>7380.11</v>
      </c>
      <c r="P192" s="25" t="s">
        <v>192</v>
      </c>
      <c r="Q192" s="41">
        <v>21397.06</v>
      </c>
      <c r="R192" s="25" t="s">
        <v>123</v>
      </c>
      <c r="S192" s="25"/>
      <c r="T192" s="25" t="s">
        <v>155</v>
      </c>
      <c r="U192" s="25"/>
      <c r="V192" s="25" t="s">
        <v>191</v>
      </c>
      <c r="W192" s="41">
        <v>10796</v>
      </c>
      <c r="X192" s="25" t="s">
        <v>102</v>
      </c>
      <c r="Y192" s="25"/>
      <c r="Z192" s="25" t="s">
        <v>216</v>
      </c>
      <c r="AA192" s="41">
        <v>2737402.71</v>
      </c>
      <c r="AB192" s="25" t="s">
        <v>141</v>
      </c>
      <c r="AC192" s="97"/>
    </row>
    <row r="193" spans="1:29" x14ac:dyDescent="0.3">
      <c r="A193" s="25" t="s">
        <v>179</v>
      </c>
      <c r="B193" s="41"/>
      <c r="C193" s="25" t="s">
        <v>111</v>
      </c>
      <c r="D193" s="41"/>
      <c r="E193" s="25" t="s">
        <v>175</v>
      </c>
      <c r="F193" s="41"/>
      <c r="G193" s="25" t="s">
        <v>135</v>
      </c>
      <c r="H193" s="41"/>
      <c r="I193" s="25" t="s">
        <v>172</v>
      </c>
      <c r="J193" s="41"/>
      <c r="K193" s="25" t="s">
        <v>285</v>
      </c>
      <c r="L193" s="41">
        <v>11118.4</v>
      </c>
      <c r="M193" s="25" t="s">
        <v>297</v>
      </c>
      <c r="N193" s="41">
        <v>7357.53</v>
      </c>
      <c r="P193" s="25" t="s">
        <v>245</v>
      </c>
      <c r="Q193" s="41">
        <v>21225.33</v>
      </c>
      <c r="R193" s="25" t="s">
        <v>124</v>
      </c>
      <c r="S193" s="25"/>
      <c r="T193" s="25" t="s">
        <v>156</v>
      </c>
      <c r="U193" s="25"/>
      <c r="V193" s="25" t="s">
        <v>89</v>
      </c>
      <c r="W193" s="41">
        <v>10087.16</v>
      </c>
      <c r="X193" s="25" t="s">
        <v>103</v>
      </c>
      <c r="Y193" s="25"/>
      <c r="Z193" s="25" t="s">
        <v>166</v>
      </c>
      <c r="AA193" s="41">
        <v>2554937.81</v>
      </c>
      <c r="AB193" s="25" t="s">
        <v>142</v>
      </c>
      <c r="AC193" s="97"/>
    </row>
    <row r="194" spans="1:29" x14ac:dyDescent="0.3">
      <c r="A194" s="25" t="s">
        <v>180</v>
      </c>
      <c r="B194" s="41"/>
      <c r="C194" s="25" t="s">
        <v>113</v>
      </c>
      <c r="D194" s="41"/>
      <c r="E194" s="25" t="s">
        <v>176</v>
      </c>
      <c r="F194" s="41"/>
      <c r="G194" s="25" t="s">
        <v>136</v>
      </c>
      <c r="H194" s="41"/>
      <c r="I194" s="25" t="s">
        <v>173</v>
      </c>
      <c r="J194" s="41"/>
      <c r="K194" s="25" t="s">
        <v>197</v>
      </c>
      <c r="L194" s="41">
        <v>10771</v>
      </c>
      <c r="M194" s="25" t="s">
        <v>181</v>
      </c>
      <c r="N194" s="41">
        <v>6357.57</v>
      </c>
      <c r="P194" s="25" t="s">
        <v>278</v>
      </c>
      <c r="Q194" s="41">
        <v>19580.04</v>
      </c>
      <c r="R194" s="25" t="s">
        <v>126</v>
      </c>
      <c r="S194" s="25"/>
      <c r="T194" s="25" t="s">
        <v>157</v>
      </c>
      <c r="U194" s="25"/>
      <c r="V194" s="25" t="s">
        <v>286</v>
      </c>
      <c r="W194" s="41">
        <v>8946.5400000000009</v>
      </c>
      <c r="X194" s="25" t="s">
        <v>104</v>
      </c>
      <c r="Y194" s="25"/>
      <c r="Z194" s="25" t="s">
        <v>178</v>
      </c>
      <c r="AA194" s="41">
        <v>2528413.19</v>
      </c>
      <c r="AB194" s="25" t="s">
        <v>143</v>
      </c>
      <c r="AC194" s="97"/>
    </row>
    <row r="195" spans="1:29" x14ac:dyDescent="0.3">
      <c r="A195" s="25" t="s">
        <v>181</v>
      </c>
      <c r="B195" s="41"/>
      <c r="C195" s="25" t="s">
        <v>116</v>
      </c>
      <c r="D195" s="41"/>
      <c r="E195" s="25" t="s">
        <v>177</v>
      </c>
      <c r="F195" s="41"/>
      <c r="G195" s="25" t="s">
        <v>137</v>
      </c>
      <c r="H195" s="41"/>
      <c r="I195" s="25" t="s">
        <v>174</v>
      </c>
      <c r="J195" s="41"/>
      <c r="K195" s="25" t="s">
        <v>283</v>
      </c>
      <c r="L195" s="41">
        <v>10705.5</v>
      </c>
      <c r="M195" s="25" t="s">
        <v>300</v>
      </c>
      <c r="N195" s="41">
        <v>6265</v>
      </c>
      <c r="P195" s="25" t="s">
        <v>179</v>
      </c>
      <c r="Q195" s="41">
        <v>16719.53</v>
      </c>
      <c r="R195" s="25" t="s">
        <v>129</v>
      </c>
      <c r="S195" s="25"/>
      <c r="T195" s="25" t="s">
        <v>159</v>
      </c>
      <c r="U195" s="25"/>
      <c r="V195" s="25" t="s">
        <v>74</v>
      </c>
      <c r="W195" s="41">
        <v>5397.13</v>
      </c>
      <c r="X195" s="25" t="s">
        <v>105</v>
      </c>
      <c r="Y195" s="25"/>
      <c r="Z195" s="25" t="s">
        <v>226</v>
      </c>
      <c r="AA195" s="41">
        <v>2463539.63</v>
      </c>
      <c r="AB195" s="25" t="s">
        <v>144</v>
      </c>
      <c r="AC195" s="97"/>
    </row>
    <row r="196" spans="1:29" x14ac:dyDescent="0.3">
      <c r="A196" s="25" t="s">
        <v>182</v>
      </c>
      <c r="B196" s="41"/>
      <c r="C196" s="25" t="s">
        <v>118</v>
      </c>
      <c r="D196" s="41"/>
      <c r="E196" s="25" t="s">
        <v>178</v>
      </c>
      <c r="F196" s="41"/>
      <c r="G196" s="25" t="s">
        <v>138</v>
      </c>
      <c r="H196" s="41"/>
      <c r="I196" s="25" t="s">
        <v>175</v>
      </c>
      <c r="J196" s="41"/>
      <c r="K196" s="25" t="s">
        <v>238</v>
      </c>
      <c r="L196" s="41">
        <v>10402</v>
      </c>
      <c r="M196" s="25" t="s">
        <v>141</v>
      </c>
      <c r="N196" s="41">
        <v>6121.74</v>
      </c>
      <c r="P196" s="25" t="s">
        <v>296</v>
      </c>
      <c r="Q196" s="41">
        <v>16070.95</v>
      </c>
      <c r="R196" s="25" t="s">
        <v>130</v>
      </c>
      <c r="S196" s="25"/>
      <c r="T196" s="25" t="s">
        <v>163</v>
      </c>
      <c r="U196" s="25"/>
      <c r="V196" s="25" t="s">
        <v>78</v>
      </c>
      <c r="W196" s="41">
        <v>5321.13</v>
      </c>
      <c r="X196" s="25" t="s">
        <v>106</v>
      </c>
      <c r="Y196" s="25"/>
      <c r="Z196" s="25" t="s">
        <v>142</v>
      </c>
      <c r="AA196" s="41">
        <v>2428372.39</v>
      </c>
      <c r="AB196" s="25" t="s">
        <v>145</v>
      </c>
      <c r="AC196" s="97"/>
    </row>
    <row r="197" spans="1:29" x14ac:dyDescent="0.3">
      <c r="A197" s="25" t="s">
        <v>183</v>
      </c>
      <c r="B197" s="41"/>
      <c r="C197" s="25" t="s">
        <v>119</v>
      </c>
      <c r="D197" s="41"/>
      <c r="E197" s="25" t="s">
        <v>179</v>
      </c>
      <c r="F197" s="41"/>
      <c r="G197" s="25" t="s">
        <v>139</v>
      </c>
      <c r="H197" s="41"/>
      <c r="I197" s="25" t="s">
        <v>176</v>
      </c>
      <c r="J197" s="41"/>
      <c r="K197" s="25" t="s">
        <v>232</v>
      </c>
      <c r="L197" s="41">
        <v>9192.7999999999993</v>
      </c>
      <c r="M197" s="25" t="s">
        <v>63</v>
      </c>
      <c r="N197" s="41">
        <v>5500</v>
      </c>
      <c r="P197" s="25" t="s">
        <v>244</v>
      </c>
      <c r="Q197" s="41">
        <v>15488.86</v>
      </c>
      <c r="R197" s="25" t="s">
        <v>131</v>
      </c>
      <c r="S197" s="25"/>
      <c r="T197" s="25" t="s">
        <v>164</v>
      </c>
      <c r="U197" s="25"/>
      <c r="V197" s="25" t="s">
        <v>57</v>
      </c>
      <c r="W197" s="41">
        <v>4581.38</v>
      </c>
      <c r="X197" s="25" t="s">
        <v>107</v>
      </c>
      <c r="Y197" s="25"/>
      <c r="Z197" s="25" t="s">
        <v>307</v>
      </c>
      <c r="AA197" s="41">
        <v>2427548.56</v>
      </c>
      <c r="AB197" s="25" t="s">
        <v>146</v>
      </c>
      <c r="AC197" s="97"/>
    </row>
    <row r="198" spans="1:29" x14ac:dyDescent="0.3">
      <c r="A198" s="25" t="s">
        <v>184</v>
      </c>
      <c r="B198" s="41"/>
      <c r="C198" s="25" t="s">
        <v>120</v>
      </c>
      <c r="D198" s="41"/>
      <c r="E198" s="25" t="s">
        <v>181</v>
      </c>
      <c r="F198" s="41"/>
      <c r="G198" s="25" t="s">
        <v>140</v>
      </c>
      <c r="H198" s="41"/>
      <c r="I198" s="25" t="s">
        <v>177</v>
      </c>
      <c r="J198" s="41"/>
      <c r="K198" s="25" t="s">
        <v>135</v>
      </c>
      <c r="L198" s="41">
        <v>8540</v>
      </c>
      <c r="M198" s="25" t="s">
        <v>77</v>
      </c>
      <c r="N198" s="41">
        <v>4989.4399999999996</v>
      </c>
      <c r="P198" s="25" t="s">
        <v>95</v>
      </c>
      <c r="Q198" s="41">
        <v>14959.2</v>
      </c>
      <c r="R198" s="25" t="s">
        <v>132</v>
      </c>
      <c r="S198" s="25"/>
      <c r="T198" s="25" t="s">
        <v>165</v>
      </c>
      <c r="U198" s="25"/>
      <c r="V198" s="25" t="s">
        <v>190</v>
      </c>
      <c r="W198" s="41">
        <v>4246.51</v>
      </c>
      <c r="X198" s="25" t="s">
        <v>108</v>
      </c>
      <c r="Y198" s="25"/>
      <c r="Z198" s="25" t="s">
        <v>208</v>
      </c>
      <c r="AA198" s="41">
        <v>2352592.23</v>
      </c>
      <c r="AB198" s="25" t="s">
        <v>147</v>
      </c>
      <c r="AC198" s="97"/>
    </row>
    <row r="199" spans="1:29" x14ac:dyDescent="0.3">
      <c r="A199" s="25" t="s">
        <v>185</v>
      </c>
      <c r="B199" s="41"/>
      <c r="C199" s="25" t="s">
        <v>121</v>
      </c>
      <c r="D199" s="41"/>
      <c r="E199" s="25" t="s">
        <v>182</v>
      </c>
      <c r="F199" s="41"/>
      <c r="G199" s="25" t="s">
        <v>141</v>
      </c>
      <c r="H199" s="41"/>
      <c r="I199" s="25" t="s">
        <v>178</v>
      </c>
      <c r="J199" s="41"/>
      <c r="K199" s="25" t="s">
        <v>244</v>
      </c>
      <c r="L199" s="41">
        <v>8000</v>
      </c>
      <c r="M199" s="25" t="s">
        <v>69</v>
      </c>
      <c r="N199" s="41">
        <v>4927.4799999999996</v>
      </c>
      <c r="P199" s="25" t="s">
        <v>301</v>
      </c>
      <c r="Q199" s="41">
        <v>13781.15</v>
      </c>
      <c r="R199" s="25" t="s">
        <v>134</v>
      </c>
      <c r="S199" s="25"/>
      <c r="T199" s="25" t="s">
        <v>166</v>
      </c>
      <c r="U199" s="25"/>
      <c r="V199" s="25" t="s">
        <v>149</v>
      </c>
      <c r="W199" s="41">
        <v>3024</v>
      </c>
      <c r="X199" s="25" t="s">
        <v>109</v>
      </c>
      <c r="Y199" s="25"/>
      <c r="Z199" s="25" t="s">
        <v>70</v>
      </c>
      <c r="AA199" s="41">
        <v>2293759.2400000002</v>
      </c>
      <c r="AB199" s="25" t="s">
        <v>148</v>
      </c>
      <c r="AC199" s="97"/>
    </row>
    <row r="200" spans="1:29" x14ac:dyDescent="0.3">
      <c r="A200" s="25" t="s">
        <v>186</v>
      </c>
      <c r="B200" s="41"/>
      <c r="C200" s="25" t="s">
        <v>122</v>
      </c>
      <c r="D200" s="41"/>
      <c r="E200" s="25" t="s">
        <v>184</v>
      </c>
      <c r="F200" s="41"/>
      <c r="G200" s="25" t="s">
        <v>142</v>
      </c>
      <c r="H200" s="41"/>
      <c r="I200" s="25" t="s">
        <v>179</v>
      </c>
      <c r="J200" s="41"/>
      <c r="K200" s="25" t="s">
        <v>226</v>
      </c>
      <c r="L200" s="41">
        <v>7744.9</v>
      </c>
      <c r="M200" s="25" t="s">
        <v>218</v>
      </c>
      <c r="N200" s="41">
        <v>4572.26</v>
      </c>
      <c r="P200" s="25" t="s">
        <v>128</v>
      </c>
      <c r="Q200" s="41">
        <v>13419.68</v>
      </c>
      <c r="R200" s="25" t="s">
        <v>135</v>
      </c>
      <c r="S200" s="25"/>
      <c r="T200" s="25" t="s">
        <v>167</v>
      </c>
      <c r="U200" s="25"/>
      <c r="V200" s="25" t="s">
        <v>279</v>
      </c>
      <c r="W200" s="41">
        <v>2719</v>
      </c>
      <c r="X200" s="25" t="s">
        <v>110</v>
      </c>
      <c r="Y200" s="25"/>
      <c r="Z200" s="25" t="s">
        <v>147</v>
      </c>
      <c r="AA200" s="41">
        <v>2186404.66</v>
      </c>
      <c r="AB200" s="25" t="s">
        <v>150</v>
      </c>
      <c r="AC200" s="97"/>
    </row>
    <row r="201" spans="1:29" x14ac:dyDescent="0.3">
      <c r="A201" s="25" t="s">
        <v>187</v>
      </c>
      <c r="B201" s="41"/>
      <c r="C201" s="25" t="s">
        <v>123</v>
      </c>
      <c r="D201" s="41"/>
      <c r="E201" s="25" t="s">
        <v>185</v>
      </c>
      <c r="F201" s="41"/>
      <c r="G201" s="25" t="s">
        <v>143</v>
      </c>
      <c r="H201" s="41"/>
      <c r="I201" s="25" t="s">
        <v>181</v>
      </c>
      <c r="J201" s="41"/>
      <c r="K201" s="25" t="s">
        <v>77</v>
      </c>
      <c r="L201" s="41">
        <v>7593.12</v>
      </c>
      <c r="M201" s="25" t="s">
        <v>252</v>
      </c>
      <c r="N201" s="41">
        <v>3923.39</v>
      </c>
      <c r="P201" s="25" t="s">
        <v>152</v>
      </c>
      <c r="Q201" s="41">
        <v>8402.14</v>
      </c>
      <c r="R201" s="25" t="s">
        <v>136</v>
      </c>
      <c r="S201" s="25"/>
      <c r="T201" s="25" t="s">
        <v>168</v>
      </c>
      <c r="U201" s="25"/>
      <c r="V201" s="25" t="s">
        <v>289</v>
      </c>
      <c r="W201" s="41">
        <v>2450.81</v>
      </c>
      <c r="X201" s="25" t="s">
        <v>111</v>
      </c>
      <c r="Y201" s="25"/>
      <c r="Z201" s="25" t="s">
        <v>197</v>
      </c>
      <c r="AA201" s="41">
        <v>2173115.0699999998</v>
      </c>
      <c r="AB201" s="25" t="s">
        <v>151</v>
      </c>
      <c r="AC201" s="97"/>
    </row>
    <row r="202" spans="1:29" x14ac:dyDescent="0.3">
      <c r="A202" s="25" t="s">
        <v>188</v>
      </c>
      <c r="B202" s="41"/>
      <c r="C202" s="25" t="s">
        <v>124</v>
      </c>
      <c r="D202" s="41"/>
      <c r="E202" s="25" t="s">
        <v>186</v>
      </c>
      <c r="F202" s="41"/>
      <c r="G202" s="25" t="s">
        <v>144</v>
      </c>
      <c r="H202" s="41"/>
      <c r="I202" s="25" t="s">
        <v>182</v>
      </c>
      <c r="J202" s="41"/>
      <c r="K202" s="25" t="s">
        <v>289</v>
      </c>
      <c r="L202" s="41">
        <v>6612.1</v>
      </c>
      <c r="M202" s="25" t="s">
        <v>214</v>
      </c>
      <c r="N202" s="41">
        <v>3649.79</v>
      </c>
      <c r="P202" s="25" t="s">
        <v>104</v>
      </c>
      <c r="Q202" s="41">
        <v>8018.98</v>
      </c>
      <c r="R202" s="25" t="s">
        <v>137</v>
      </c>
      <c r="S202" s="25"/>
      <c r="T202" s="25" t="s">
        <v>169</v>
      </c>
      <c r="U202" s="25"/>
      <c r="V202" s="25" t="s">
        <v>171</v>
      </c>
      <c r="W202" s="41">
        <v>2141.66</v>
      </c>
      <c r="X202" s="25" t="s">
        <v>112</v>
      </c>
      <c r="Y202" s="25"/>
      <c r="Z202" s="25" t="s">
        <v>114</v>
      </c>
      <c r="AA202" s="41">
        <v>2155074.09</v>
      </c>
      <c r="AB202" s="25" t="s">
        <v>152</v>
      </c>
      <c r="AC202" s="97"/>
    </row>
    <row r="203" spans="1:29" x14ac:dyDescent="0.3">
      <c r="A203" s="25" t="s">
        <v>189</v>
      </c>
      <c r="B203" s="41"/>
      <c r="C203" s="25" t="s">
        <v>125</v>
      </c>
      <c r="D203" s="41"/>
      <c r="E203" s="25" t="s">
        <v>187</v>
      </c>
      <c r="F203" s="41"/>
      <c r="G203" s="25" t="s">
        <v>145</v>
      </c>
      <c r="H203" s="41"/>
      <c r="I203" s="25" t="s">
        <v>183</v>
      </c>
      <c r="J203" s="41"/>
      <c r="K203" s="25" t="s">
        <v>243</v>
      </c>
      <c r="L203" s="41">
        <v>6341</v>
      </c>
      <c r="M203" s="25" t="s">
        <v>190</v>
      </c>
      <c r="N203" s="41">
        <v>3600</v>
      </c>
      <c r="P203" s="25" t="s">
        <v>619</v>
      </c>
      <c r="Q203" s="41">
        <v>7559</v>
      </c>
      <c r="R203" s="25" t="s">
        <v>138</v>
      </c>
      <c r="S203" s="25"/>
      <c r="T203" s="25" t="s">
        <v>170</v>
      </c>
      <c r="U203" s="25"/>
      <c r="V203" s="25" t="s">
        <v>142</v>
      </c>
      <c r="W203" s="41">
        <v>1378.27</v>
      </c>
      <c r="X203" s="25" t="s">
        <v>113</v>
      </c>
      <c r="Y203" s="25"/>
      <c r="Z203" s="25" t="s">
        <v>145</v>
      </c>
      <c r="AA203" s="41">
        <v>1915405.65</v>
      </c>
      <c r="AB203" s="25" t="s">
        <v>153</v>
      </c>
      <c r="AC203" s="97"/>
    </row>
    <row r="204" spans="1:29" x14ac:dyDescent="0.3">
      <c r="A204" s="25" t="s">
        <v>190</v>
      </c>
      <c r="B204" s="41"/>
      <c r="C204" s="25" t="s">
        <v>126</v>
      </c>
      <c r="D204" s="41"/>
      <c r="E204" s="25" t="s">
        <v>188</v>
      </c>
      <c r="F204" s="41"/>
      <c r="G204" s="25" t="s">
        <v>146</v>
      </c>
      <c r="H204" s="41"/>
      <c r="I204" s="25" t="s">
        <v>184</v>
      </c>
      <c r="J204" s="41"/>
      <c r="K204" s="25" t="s">
        <v>173</v>
      </c>
      <c r="L204" s="41">
        <v>6050</v>
      </c>
      <c r="M204" s="25" t="s">
        <v>207</v>
      </c>
      <c r="N204" s="41">
        <v>3400</v>
      </c>
      <c r="P204" s="25" t="s">
        <v>178</v>
      </c>
      <c r="Q204" s="41">
        <v>5352.91</v>
      </c>
      <c r="R204" s="25" t="s">
        <v>139</v>
      </c>
      <c r="S204" s="25"/>
      <c r="T204" s="25" t="s">
        <v>171</v>
      </c>
      <c r="U204" s="25"/>
      <c r="V204" s="25" t="s">
        <v>189</v>
      </c>
      <c r="W204" s="41">
        <v>990.42</v>
      </c>
      <c r="X204" s="25" t="s">
        <v>114</v>
      </c>
      <c r="Y204" s="25"/>
      <c r="Z204" s="25" t="s">
        <v>245</v>
      </c>
      <c r="AA204" s="41">
        <v>1904782.92</v>
      </c>
      <c r="AB204" s="25" t="s">
        <v>154</v>
      </c>
      <c r="AC204" s="97"/>
    </row>
    <row r="205" spans="1:29" x14ac:dyDescent="0.3">
      <c r="A205" s="25" t="s">
        <v>192</v>
      </c>
      <c r="B205" s="41"/>
      <c r="C205" s="25" t="s">
        <v>129</v>
      </c>
      <c r="D205" s="41"/>
      <c r="E205" s="25" t="s">
        <v>189</v>
      </c>
      <c r="F205" s="41"/>
      <c r="G205" s="25" t="s">
        <v>148</v>
      </c>
      <c r="H205" s="41"/>
      <c r="I205" s="25" t="s">
        <v>185</v>
      </c>
      <c r="J205" s="41"/>
      <c r="K205" s="25" t="s">
        <v>284</v>
      </c>
      <c r="L205" s="41">
        <v>6048</v>
      </c>
      <c r="M205" s="25" t="s">
        <v>243</v>
      </c>
      <c r="N205" s="41">
        <v>2719.8</v>
      </c>
      <c r="P205" s="25" t="s">
        <v>99</v>
      </c>
      <c r="Q205" s="41">
        <v>5288.38</v>
      </c>
      <c r="R205" s="25" t="s">
        <v>140</v>
      </c>
      <c r="S205" s="25"/>
      <c r="T205" s="25" t="s">
        <v>172</v>
      </c>
      <c r="U205" s="25"/>
      <c r="V205" s="25" t="s">
        <v>67</v>
      </c>
      <c r="W205" s="41">
        <v>865.05</v>
      </c>
      <c r="X205" s="25" t="s">
        <v>115</v>
      </c>
      <c r="Y205" s="25"/>
      <c r="Z205" s="25" t="s">
        <v>260</v>
      </c>
      <c r="AA205" s="41">
        <v>1825716.72</v>
      </c>
      <c r="AB205" s="25" t="s">
        <v>155</v>
      </c>
      <c r="AC205" s="97"/>
    </row>
    <row r="206" spans="1:29" x14ac:dyDescent="0.3">
      <c r="A206" s="25" t="s">
        <v>193</v>
      </c>
      <c r="B206" s="41"/>
      <c r="C206" s="25" t="s">
        <v>130</v>
      </c>
      <c r="D206" s="41"/>
      <c r="E206" s="25" t="s">
        <v>190</v>
      </c>
      <c r="F206" s="41"/>
      <c r="G206" s="25" t="s">
        <v>149</v>
      </c>
      <c r="H206" s="41"/>
      <c r="I206" s="25" t="s">
        <v>186</v>
      </c>
      <c r="J206" s="41"/>
      <c r="K206" s="25" t="s">
        <v>123</v>
      </c>
      <c r="L206" s="41">
        <v>4542</v>
      </c>
      <c r="M206" s="25" t="s">
        <v>150</v>
      </c>
      <c r="N206" s="41">
        <v>2603.52</v>
      </c>
      <c r="P206" s="25" t="s">
        <v>116</v>
      </c>
      <c r="Q206" s="41">
        <v>5274.2</v>
      </c>
      <c r="R206" s="25" t="s">
        <v>141</v>
      </c>
      <c r="S206" s="25"/>
      <c r="T206" s="25" t="s">
        <v>173</v>
      </c>
      <c r="U206" s="25"/>
      <c r="V206" s="25" t="s">
        <v>207</v>
      </c>
      <c r="W206" s="41">
        <v>795.53</v>
      </c>
      <c r="X206" s="25" t="s">
        <v>116</v>
      </c>
      <c r="Y206" s="25"/>
      <c r="Z206" s="25" t="s">
        <v>268</v>
      </c>
      <c r="AA206" s="41">
        <v>1803606.11</v>
      </c>
      <c r="AB206" s="25" t="s">
        <v>156</v>
      </c>
      <c r="AC206" s="97"/>
    </row>
    <row r="207" spans="1:29" x14ac:dyDescent="0.3">
      <c r="A207" s="25" t="s">
        <v>194</v>
      </c>
      <c r="B207" s="41"/>
      <c r="C207" s="25" t="s">
        <v>131</v>
      </c>
      <c r="D207" s="41"/>
      <c r="E207" s="25" t="s">
        <v>191</v>
      </c>
      <c r="F207" s="41"/>
      <c r="G207" s="25" t="s">
        <v>150</v>
      </c>
      <c r="H207" s="41"/>
      <c r="I207" s="25" t="s">
        <v>187</v>
      </c>
      <c r="J207" s="41"/>
      <c r="K207" s="25" t="s">
        <v>58</v>
      </c>
      <c r="L207" s="41">
        <v>4407.29</v>
      </c>
      <c r="M207" s="25" t="s">
        <v>194</v>
      </c>
      <c r="N207" s="41">
        <v>1777.84</v>
      </c>
      <c r="P207" s="25" t="s">
        <v>159</v>
      </c>
      <c r="Q207" s="41">
        <v>3798.21</v>
      </c>
      <c r="R207" s="25" t="s">
        <v>142</v>
      </c>
      <c r="S207" s="25"/>
      <c r="T207" s="25" t="s">
        <v>174</v>
      </c>
      <c r="U207" s="25"/>
      <c r="V207" s="25" t="s">
        <v>150</v>
      </c>
      <c r="W207" s="41">
        <v>710.08</v>
      </c>
      <c r="X207" s="25" t="s">
        <v>117</v>
      </c>
      <c r="Y207" s="25"/>
      <c r="Z207" s="25" t="s">
        <v>234</v>
      </c>
      <c r="AA207" s="41">
        <v>1701145.59</v>
      </c>
      <c r="AB207" s="25" t="s">
        <v>162</v>
      </c>
      <c r="AC207" s="97"/>
    </row>
    <row r="208" spans="1:29" x14ac:dyDescent="0.3">
      <c r="A208" s="25" t="s">
        <v>196</v>
      </c>
      <c r="B208" s="41"/>
      <c r="C208" s="25" t="s">
        <v>132</v>
      </c>
      <c r="D208" s="41"/>
      <c r="E208" s="25" t="s">
        <v>192</v>
      </c>
      <c r="F208" s="41"/>
      <c r="G208" s="25" t="s">
        <v>151</v>
      </c>
      <c r="H208" s="41"/>
      <c r="I208" s="25" t="s">
        <v>188</v>
      </c>
      <c r="J208" s="41"/>
      <c r="K208" s="25" t="s">
        <v>80</v>
      </c>
      <c r="L208" s="41">
        <v>3801</v>
      </c>
      <c r="M208" s="25" t="s">
        <v>261</v>
      </c>
      <c r="N208" s="41">
        <v>1600</v>
      </c>
      <c r="P208" s="25" t="s">
        <v>198</v>
      </c>
      <c r="Q208" s="41">
        <v>3728.2</v>
      </c>
      <c r="R208" s="25" t="s">
        <v>143</v>
      </c>
      <c r="S208" s="25"/>
      <c r="T208" s="25" t="s">
        <v>175</v>
      </c>
      <c r="U208" s="25"/>
      <c r="V208" s="25" t="s">
        <v>76</v>
      </c>
      <c r="W208" s="41">
        <v>659.66</v>
      </c>
      <c r="X208" s="25" t="s">
        <v>118</v>
      </c>
      <c r="Y208" s="25"/>
      <c r="Z208" s="25" t="s">
        <v>306</v>
      </c>
      <c r="AA208" s="41">
        <v>1634766.55</v>
      </c>
      <c r="AB208" s="25" t="s">
        <v>163</v>
      </c>
      <c r="AC208" s="97"/>
    </row>
    <row r="209" spans="1:29" x14ac:dyDescent="0.3">
      <c r="A209" s="25" t="s">
        <v>197</v>
      </c>
      <c r="B209" s="41"/>
      <c r="C209" s="25" t="s">
        <v>135</v>
      </c>
      <c r="D209" s="41"/>
      <c r="E209" s="25" t="s">
        <v>193</v>
      </c>
      <c r="F209" s="41"/>
      <c r="G209" s="25" t="s">
        <v>152</v>
      </c>
      <c r="H209" s="41"/>
      <c r="I209" s="25" t="s">
        <v>189</v>
      </c>
      <c r="J209" s="41"/>
      <c r="K209" s="25" t="s">
        <v>307</v>
      </c>
      <c r="L209" s="41">
        <v>3194</v>
      </c>
      <c r="M209" s="25" t="s">
        <v>292</v>
      </c>
      <c r="N209" s="41">
        <v>1565.17</v>
      </c>
      <c r="P209" s="25" t="s">
        <v>229</v>
      </c>
      <c r="Q209" s="41">
        <v>3400</v>
      </c>
      <c r="R209" s="25" t="s">
        <v>144</v>
      </c>
      <c r="S209" s="25"/>
      <c r="T209" s="25" t="s">
        <v>178</v>
      </c>
      <c r="U209" s="25"/>
      <c r="V209" s="25" t="s">
        <v>145</v>
      </c>
      <c r="W209" s="41">
        <v>509.1</v>
      </c>
      <c r="X209" s="25" t="s">
        <v>119</v>
      </c>
      <c r="Y209" s="25"/>
      <c r="Z209" s="25" t="s">
        <v>300</v>
      </c>
      <c r="AA209" s="41">
        <v>1633866.24</v>
      </c>
      <c r="AB209" s="25" t="s">
        <v>164</v>
      </c>
      <c r="AC209" s="97"/>
    </row>
    <row r="210" spans="1:29" x14ac:dyDescent="0.3">
      <c r="A210" s="25" t="s">
        <v>199</v>
      </c>
      <c r="B210" s="41"/>
      <c r="C210" s="25" t="s">
        <v>136</v>
      </c>
      <c r="D210" s="41"/>
      <c r="E210" s="25" t="s">
        <v>194</v>
      </c>
      <c r="F210" s="41"/>
      <c r="G210" s="25" t="s">
        <v>153</v>
      </c>
      <c r="H210" s="41"/>
      <c r="I210" s="25" t="s">
        <v>190</v>
      </c>
      <c r="J210" s="41"/>
      <c r="K210" s="25" t="s">
        <v>194</v>
      </c>
      <c r="L210" s="41">
        <v>2535</v>
      </c>
      <c r="M210" s="25" t="s">
        <v>70</v>
      </c>
      <c r="N210" s="41">
        <v>1391.52</v>
      </c>
      <c r="P210" s="25" t="s">
        <v>84</v>
      </c>
      <c r="Q210" s="41">
        <v>2531.48</v>
      </c>
      <c r="R210" s="25" t="s">
        <v>145</v>
      </c>
      <c r="S210" s="25"/>
      <c r="T210" s="25" t="s">
        <v>179</v>
      </c>
      <c r="U210" s="25"/>
      <c r="V210" s="25" t="s">
        <v>70</v>
      </c>
      <c r="W210" s="41">
        <v>239</v>
      </c>
      <c r="X210" s="25" t="s">
        <v>120</v>
      </c>
      <c r="Y210" s="25"/>
      <c r="Z210" s="25" t="s">
        <v>64</v>
      </c>
      <c r="AA210" s="41">
        <v>1600650.14</v>
      </c>
      <c r="AB210" s="25" t="s">
        <v>165</v>
      </c>
      <c r="AC210" s="97"/>
    </row>
    <row r="211" spans="1:29" x14ac:dyDescent="0.3">
      <c r="A211" s="25" t="s">
        <v>201</v>
      </c>
      <c r="B211" s="41"/>
      <c r="C211" s="25" t="s">
        <v>137</v>
      </c>
      <c r="D211" s="41"/>
      <c r="E211" s="25" t="s">
        <v>197</v>
      </c>
      <c r="F211" s="41"/>
      <c r="G211" s="25" t="s">
        <v>154</v>
      </c>
      <c r="H211" s="41"/>
      <c r="I211" s="25" t="s">
        <v>191</v>
      </c>
      <c r="J211" s="41"/>
      <c r="K211" s="25" t="s">
        <v>245</v>
      </c>
      <c r="L211" s="41">
        <v>2397.61</v>
      </c>
      <c r="M211" s="25" t="s">
        <v>85</v>
      </c>
      <c r="N211" s="41">
        <v>1384.38</v>
      </c>
      <c r="P211" s="25" t="s">
        <v>114</v>
      </c>
      <c r="Q211" s="41">
        <v>2249.98</v>
      </c>
      <c r="R211" s="25" t="s">
        <v>147</v>
      </c>
      <c r="S211" s="25"/>
      <c r="T211" s="25" t="s">
        <v>180</v>
      </c>
      <c r="U211" s="25"/>
      <c r="V211" s="25" t="s">
        <v>53</v>
      </c>
      <c r="W211" s="25"/>
      <c r="X211" s="25" t="s">
        <v>121</v>
      </c>
      <c r="Y211" s="25"/>
      <c r="Z211" s="25" t="s">
        <v>192</v>
      </c>
      <c r="AA211" s="41">
        <v>1513078.3</v>
      </c>
      <c r="AB211" s="25" t="s">
        <v>166</v>
      </c>
      <c r="AC211" s="97"/>
    </row>
    <row r="212" spans="1:29" x14ac:dyDescent="0.3">
      <c r="A212" s="25" t="s">
        <v>202</v>
      </c>
      <c r="B212" s="41"/>
      <c r="C212" s="25" t="s">
        <v>138</v>
      </c>
      <c r="D212" s="41"/>
      <c r="E212" s="25" t="s">
        <v>198</v>
      </c>
      <c r="F212" s="41"/>
      <c r="G212" s="25" t="s">
        <v>155</v>
      </c>
      <c r="H212" s="41"/>
      <c r="I212" s="25" t="s">
        <v>192</v>
      </c>
      <c r="J212" s="41"/>
      <c r="K212" s="25" t="s">
        <v>193</v>
      </c>
      <c r="L212" s="41">
        <v>2250</v>
      </c>
      <c r="M212" s="25" t="s">
        <v>191</v>
      </c>
      <c r="N212" s="41">
        <v>1259.0899999999999</v>
      </c>
      <c r="P212" s="25" t="s">
        <v>213</v>
      </c>
      <c r="Q212" s="41">
        <v>1902</v>
      </c>
      <c r="R212" s="25" t="s">
        <v>150</v>
      </c>
      <c r="S212" s="25"/>
      <c r="T212" s="25" t="s">
        <v>181</v>
      </c>
      <c r="U212" s="25"/>
      <c r="V212" s="25" t="s">
        <v>54</v>
      </c>
      <c r="W212" s="25"/>
      <c r="X212" s="25" t="s">
        <v>122</v>
      </c>
      <c r="Y212" s="25"/>
      <c r="Z212" s="25" t="s">
        <v>203</v>
      </c>
      <c r="AA212" s="41">
        <v>1450764.35</v>
      </c>
      <c r="AB212" s="25" t="s">
        <v>167</v>
      </c>
      <c r="AC212" s="97"/>
    </row>
    <row r="213" spans="1:29" x14ac:dyDescent="0.3">
      <c r="A213" s="25" t="s">
        <v>203</v>
      </c>
      <c r="B213" s="41"/>
      <c r="C213" s="25" t="s">
        <v>139</v>
      </c>
      <c r="D213" s="41"/>
      <c r="E213" s="25" t="s">
        <v>199</v>
      </c>
      <c r="F213" s="41"/>
      <c r="G213" s="25" t="s">
        <v>156</v>
      </c>
      <c r="H213" s="41"/>
      <c r="I213" s="25" t="s">
        <v>193</v>
      </c>
      <c r="J213" s="41"/>
      <c r="K213" s="25" t="s">
        <v>159</v>
      </c>
      <c r="L213" s="41">
        <v>2176.9</v>
      </c>
      <c r="M213" s="25" t="s">
        <v>229</v>
      </c>
      <c r="N213" s="41">
        <v>1162.5</v>
      </c>
      <c r="P213" s="25" t="s">
        <v>106</v>
      </c>
      <c r="Q213" s="41">
        <v>1565.14</v>
      </c>
      <c r="R213" s="25" t="s">
        <v>151</v>
      </c>
      <c r="S213" s="25"/>
      <c r="T213" s="25" t="s">
        <v>182</v>
      </c>
      <c r="U213" s="25"/>
      <c r="V213" s="25" t="s">
        <v>56</v>
      </c>
      <c r="W213" s="25"/>
      <c r="X213" s="25" t="s">
        <v>123</v>
      </c>
      <c r="Y213" s="25"/>
      <c r="Z213" s="25" t="s">
        <v>294</v>
      </c>
      <c r="AA213" s="41">
        <v>1433202.76</v>
      </c>
      <c r="AB213" s="25" t="s">
        <v>168</v>
      </c>
      <c r="AC213" s="97"/>
    </row>
    <row r="214" spans="1:29" x14ac:dyDescent="0.3">
      <c r="A214" s="25" t="s">
        <v>204</v>
      </c>
      <c r="B214" s="41"/>
      <c r="C214" s="25" t="s">
        <v>140</v>
      </c>
      <c r="D214" s="41"/>
      <c r="E214" s="25" t="s">
        <v>200</v>
      </c>
      <c r="F214" s="41"/>
      <c r="G214" s="25" t="s">
        <v>162</v>
      </c>
      <c r="H214" s="41"/>
      <c r="I214" s="25" t="s">
        <v>194</v>
      </c>
      <c r="J214" s="41"/>
      <c r="K214" s="25" t="s">
        <v>81</v>
      </c>
      <c r="L214" s="41">
        <v>1997</v>
      </c>
      <c r="M214" s="25" t="s">
        <v>184</v>
      </c>
      <c r="N214" s="41">
        <v>1063.28</v>
      </c>
      <c r="P214" s="25" t="s">
        <v>103</v>
      </c>
      <c r="Q214" s="41">
        <v>1403.78</v>
      </c>
      <c r="R214" s="25" t="s">
        <v>153</v>
      </c>
      <c r="S214" s="25"/>
      <c r="T214" s="25" t="s">
        <v>183</v>
      </c>
      <c r="U214" s="25"/>
      <c r="V214" s="25" t="s">
        <v>61</v>
      </c>
      <c r="W214" s="25"/>
      <c r="X214" s="25" t="s">
        <v>124</v>
      </c>
      <c r="Y214" s="25"/>
      <c r="Z214" s="25" t="s">
        <v>276</v>
      </c>
      <c r="AA214" s="41">
        <v>1409535.81</v>
      </c>
      <c r="AB214" s="25" t="s">
        <v>169</v>
      </c>
      <c r="AC214" s="97"/>
    </row>
    <row r="215" spans="1:29" x14ac:dyDescent="0.3">
      <c r="A215" s="25" t="s">
        <v>205</v>
      </c>
      <c r="B215" s="41"/>
      <c r="C215" s="25" t="s">
        <v>141</v>
      </c>
      <c r="D215" s="41"/>
      <c r="E215" s="25" t="s">
        <v>202</v>
      </c>
      <c r="F215" s="41"/>
      <c r="G215" s="25" t="s">
        <v>163</v>
      </c>
      <c r="H215" s="41"/>
      <c r="I215" s="25" t="s">
        <v>195</v>
      </c>
      <c r="J215" s="41"/>
      <c r="K215" s="25" t="s">
        <v>240</v>
      </c>
      <c r="L215" s="41">
        <v>1762</v>
      </c>
      <c r="M215" s="25" t="s">
        <v>104</v>
      </c>
      <c r="N215" s="41">
        <v>687.2</v>
      </c>
      <c r="P215" s="25" t="s">
        <v>81</v>
      </c>
      <c r="Q215" s="41">
        <v>829.15</v>
      </c>
      <c r="R215" s="25" t="s">
        <v>154</v>
      </c>
      <c r="S215" s="25"/>
      <c r="T215" s="25" t="s">
        <v>184</v>
      </c>
      <c r="U215" s="25"/>
      <c r="V215" s="25" t="s">
        <v>66</v>
      </c>
      <c r="W215" s="25"/>
      <c r="X215" s="25" t="s">
        <v>125</v>
      </c>
      <c r="Y215" s="25"/>
      <c r="Z215" s="25" t="s">
        <v>255</v>
      </c>
      <c r="AA215" s="41">
        <v>1350191.68</v>
      </c>
      <c r="AB215" s="25" t="s">
        <v>170</v>
      </c>
      <c r="AC215" s="97"/>
    </row>
    <row r="216" spans="1:29" x14ac:dyDescent="0.3">
      <c r="A216" s="25" t="s">
        <v>206</v>
      </c>
      <c r="B216" s="41"/>
      <c r="C216" s="25" t="s">
        <v>142</v>
      </c>
      <c r="D216" s="41"/>
      <c r="E216" s="25" t="s">
        <v>203</v>
      </c>
      <c r="F216" s="41"/>
      <c r="G216" s="25" t="s">
        <v>164</v>
      </c>
      <c r="H216" s="41"/>
      <c r="I216" s="25" t="s">
        <v>197</v>
      </c>
      <c r="J216" s="41"/>
      <c r="K216" s="25" t="s">
        <v>116</v>
      </c>
      <c r="L216" s="41">
        <v>1401.87</v>
      </c>
      <c r="M216" s="25" t="s">
        <v>98</v>
      </c>
      <c r="N216" s="41">
        <v>605.62</v>
      </c>
      <c r="P216" s="25" t="s">
        <v>193</v>
      </c>
      <c r="Q216" s="41">
        <v>601</v>
      </c>
      <c r="R216" s="25" t="s">
        <v>155</v>
      </c>
      <c r="S216" s="25"/>
      <c r="T216" s="25" t="s">
        <v>185</v>
      </c>
      <c r="U216" s="25"/>
      <c r="V216" s="25" t="s">
        <v>68</v>
      </c>
      <c r="W216" s="25"/>
      <c r="X216" s="25" t="s">
        <v>126</v>
      </c>
      <c r="Y216" s="25"/>
      <c r="Z216" s="25" t="s">
        <v>296</v>
      </c>
      <c r="AA216" s="41">
        <v>1337262.03</v>
      </c>
      <c r="AB216" s="25" t="s">
        <v>171</v>
      </c>
      <c r="AC216" s="97"/>
    </row>
    <row r="217" spans="1:29" x14ac:dyDescent="0.3">
      <c r="A217" s="25" t="s">
        <v>207</v>
      </c>
      <c r="B217" s="41"/>
      <c r="C217" s="25" t="s">
        <v>143</v>
      </c>
      <c r="D217" s="41"/>
      <c r="E217" s="25" t="s">
        <v>204</v>
      </c>
      <c r="F217" s="41"/>
      <c r="G217" s="25" t="s">
        <v>165</v>
      </c>
      <c r="H217" s="41"/>
      <c r="I217" s="25" t="s">
        <v>198</v>
      </c>
      <c r="J217" s="41"/>
      <c r="K217" s="25" t="s">
        <v>141</v>
      </c>
      <c r="L217" s="41">
        <v>1146</v>
      </c>
      <c r="M217" s="25" t="s">
        <v>258</v>
      </c>
      <c r="N217" s="41">
        <v>503.72</v>
      </c>
      <c r="P217" s="25" t="s">
        <v>90</v>
      </c>
      <c r="Q217" s="41">
        <v>485.98</v>
      </c>
      <c r="R217" s="25" t="s">
        <v>156</v>
      </c>
      <c r="S217" s="25"/>
      <c r="T217" s="25" t="s">
        <v>186</v>
      </c>
      <c r="U217" s="25"/>
      <c r="V217" s="25" t="s">
        <v>69</v>
      </c>
      <c r="W217" s="25"/>
      <c r="X217" s="25" t="s">
        <v>127</v>
      </c>
      <c r="Y217" s="25"/>
      <c r="Z217" s="25" t="s">
        <v>238</v>
      </c>
      <c r="AA217" s="41">
        <v>1258115.19</v>
      </c>
      <c r="AB217" s="25" t="s">
        <v>174</v>
      </c>
      <c r="AC217" s="97"/>
    </row>
    <row r="218" spans="1:29" x14ac:dyDescent="0.3">
      <c r="A218" s="25" t="s">
        <v>208</v>
      </c>
      <c r="B218" s="41"/>
      <c r="C218" s="25" t="s">
        <v>144</v>
      </c>
      <c r="D218" s="41"/>
      <c r="E218" s="25" t="s">
        <v>205</v>
      </c>
      <c r="F218" s="41"/>
      <c r="G218" s="25" t="s">
        <v>166</v>
      </c>
      <c r="H218" s="41"/>
      <c r="I218" s="25" t="s">
        <v>199</v>
      </c>
      <c r="J218" s="41"/>
      <c r="K218" s="25" t="s">
        <v>112</v>
      </c>
      <c r="L218" s="41">
        <v>700</v>
      </c>
      <c r="M218" s="25" t="s">
        <v>89</v>
      </c>
      <c r="N218" s="41">
        <v>432.5</v>
      </c>
      <c r="P218" s="25" t="s">
        <v>175</v>
      </c>
      <c r="Q218" s="41">
        <v>473.73</v>
      </c>
      <c r="R218" s="25" t="s">
        <v>162</v>
      </c>
      <c r="S218" s="25"/>
      <c r="T218" s="25" t="s">
        <v>187</v>
      </c>
      <c r="U218" s="25"/>
      <c r="V218" s="25" t="s">
        <v>72</v>
      </c>
      <c r="W218" s="25"/>
      <c r="X218" s="25" t="s">
        <v>128</v>
      </c>
      <c r="Y218" s="25"/>
      <c r="Z218" s="25" t="s">
        <v>194</v>
      </c>
      <c r="AA218" s="41">
        <v>1197421.3500000001</v>
      </c>
      <c r="AB218" s="25" t="s">
        <v>175</v>
      </c>
      <c r="AC218" s="97"/>
    </row>
    <row r="219" spans="1:29" x14ac:dyDescent="0.3">
      <c r="A219" s="25" t="s">
        <v>209</v>
      </c>
      <c r="B219" s="41"/>
      <c r="C219" s="25" t="s">
        <v>145</v>
      </c>
      <c r="D219" s="41"/>
      <c r="E219" s="25" t="s">
        <v>206</v>
      </c>
      <c r="F219" s="41"/>
      <c r="G219" s="25" t="s">
        <v>167</v>
      </c>
      <c r="H219" s="41"/>
      <c r="I219" s="25" t="s">
        <v>200</v>
      </c>
      <c r="J219" s="41"/>
      <c r="K219" s="25" t="s">
        <v>192</v>
      </c>
      <c r="L219" s="41">
        <v>500</v>
      </c>
      <c r="M219" s="25" t="s">
        <v>238</v>
      </c>
      <c r="N219" s="41">
        <v>297</v>
      </c>
      <c r="P219" s="25" t="s">
        <v>89</v>
      </c>
      <c r="Q219" s="41">
        <v>118.2</v>
      </c>
      <c r="R219" s="25" t="s">
        <v>163</v>
      </c>
      <c r="S219" s="25"/>
      <c r="T219" s="25" t="s">
        <v>189</v>
      </c>
      <c r="U219" s="25"/>
      <c r="V219" s="25" t="s">
        <v>82</v>
      </c>
      <c r="W219" s="25"/>
      <c r="X219" s="25" t="s">
        <v>129</v>
      </c>
      <c r="Y219" s="25"/>
      <c r="Z219" s="25" t="s">
        <v>96</v>
      </c>
      <c r="AA219" s="41">
        <v>1086908.2</v>
      </c>
      <c r="AB219" s="25" t="s">
        <v>177</v>
      </c>
      <c r="AC219" s="97"/>
    </row>
    <row r="220" spans="1:29" x14ac:dyDescent="0.3">
      <c r="A220" s="25" t="s">
        <v>210</v>
      </c>
      <c r="B220" s="41"/>
      <c r="C220" s="25" t="s">
        <v>146</v>
      </c>
      <c r="D220" s="41"/>
      <c r="E220" s="25" t="s">
        <v>207</v>
      </c>
      <c r="F220" s="41"/>
      <c r="G220" s="25" t="s">
        <v>168</v>
      </c>
      <c r="H220" s="41"/>
      <c r="I220" s="25" t="s">
        <v>201</v>
      </c>
      <c r="J220" s="41"/>
      <c r="K220" s="25" t="s">
        <v>149</v>
      </c>
      <c r="L220" s="41">
        <v>400</v>
      </c>
      <c r="M220" s="25" t="s">
        <v>210</v>
      </c>
      <c r="N220" s="41">
        <v>220.72</v>
      </c>
      <c r="P220" s="25" t="s">
        <v>162</v>
      </c>
      <c r="Q220" s="41">
        <v>112.16</v>
      </c>
      <c r="R220" s="25" t="s">
        <v>164</v>
      </c>
      <c r="S220" s="25"/>
      <c r="T220" s="25" t="s">
        <v>190</v>
      </c>
      <c r="U220" s="25"/>
      <c r="V220" s="25" t="s">
        <v>91</v>
      </c>
      <c r="W220" s="25"/>
      <c r="X220" s="25" t="s">
        <v>130</v>
      </c>
      <c r="Y220" s="25"/>
      <c r="Z220" s="25" t="s">
        <v>165</v>
      </c>
      <c r="AA220" s="41">
        <v>1076412.3700000001</v>
      </c>
      <c r="AB220" s="25" t="s">
        <v>178</v>
      </c>
      <c r="AC220" s="97"/>
    </row>
    <row r="221" spans="1:29" x14ac:dyDescent="0.3">
      <c r="A221" s="25" t="s">
        <v>211</v>
      </c>
      <c r="B221" s="41"/>
      <c r="C221" s="25" t="s">
        <v>147</v>
      </c>
      <c r="D221" s="41"/>
      <c r="E221" s="25" t="s">
        <v>208</v>
      </c>
      <c r="F221" s="41"/>
      <c r="G221" s="25" t="s">
        <v>169</v>
      </c>
      <c r="H221" s="41"/>
      <c r="I221" s="25" t="s">
        <v>203</v>
      </c>
      <c r="J221" s="41"/>
      <c r="K221" s="25" t="s">
        <v>292</v>
      </c>
      <c r="L221" s="41">
        <v>310</v>
      </c>
      <c r="M221" s="25" t="s">
        <v>143</v>
      </c>
      <c r="N221" s="41">
        <v>213.68</v>
      </c>
      <c r="P221" s="25" t="s">
        <v>149</v>
      </c>
      <c r="Q221" s="41">
        <v>102.16</v>
      </c>
      <c r="R221" s="25" t="s">
        <v>165</v>
      </c>
      <c r="S221" s="25"/>
      <c r="T221" s="25" t="s">
        <v>191</v>
      </c>
      <c r="U221" s="25"/>
      <c r="V221" s="25" t="s">
        <v>93</v>
      </c>
      <c r="W221" s="25"/>
      <c r="X221" s="25" t="s">
        <v>131</v>
      </c>
      <c r="Y221" s="25"/>
      <c r="Z221" s="25" t="s">
        <v>266</v>
      </c>
      <c r="AA221" s="41">
        <v>1049983.6599999999</v>
      </c>
      <c r="AB221" s="25" t="s">
        <v>180</v>
      </c>
      <c r="AC221" s="97"/>
    </row>
    <row r="222" spans="1:29" x14ac:dyDescent="0.3">
      <c r="A222" s="25" t="s">
        <v>212</v>
      </c>
      <c r="B222" s="41"/>
      <c r="C222" s="25" t="s">
        <v>148</v>
      </c>
      <c r="D222" s="41"/>
      <c r="E222" s="25" t="s">
        <v>209</v>
      </c>
      <c r="F222" s="41"/>
      <c r="G222" s="25" t="s">
        <v>172</v>
      </c>
      <c r="H222" s="41"/>
      <c r="I222" s="25" t="s">
        <v>204</v>
      </c>
      <c r="J222" s="41"/>
      <c r="K222" s="25" t="s">
        <v>94</v>
      </c>
      <c r="L222" s="41">
        <v>225</v>
      </c>
      <c r="M222" s="25" t="s">
        <v>298</v>
      </c>
      <c r="N222" s="41">
        <v>162</v>
      </c>
      <c r="P222" s="25" t="s">
        <v>145</v>
      </c>
      <c r="Q222" s="41">
        <v>68</v>
      </c>
      <c r="R222" s="25" t="s">
        <v>166</v>
      </c>
      <c r="S222" s="25"/>
      <c r="T222" s="25" t="s">
        <v>192</v>
      </c>
      <c r="U222" s="25"/>
      <c r="V222" s="25" t="s">
        <v>94</v>
      </c>
      <c r="W222" s="25"/>
      <c r="X222" s="25" t="s">
        <v>132</v>
      </c>
      <c r="Y222" s="25"/>
      <c r="Z222" s="25" t="s">
        <v>146</v>
      </c>
      <c r="AA222" s="41">
        <v>938803.36</v>
      </c>
      <c r="AB222" s="25" t="s">
        <v>181</v>
      </c>
      <c r="AC222" s="97"/>
    </row>
    <row r="223" spans="1:29" x14ac:dyDescent="0.3">
      <c r="A223" s="25" t="s">
        <v>213</v>
      </c>
      <c r="B223" s="41"/>
      <c r="C223" s="25" t="s">
        <v>150</v>
      </c>
      <c r="D223" s="41"/>
      <c r="E223" s="25" t="s">
        <v>210</v>
      </c>
      <c r="F223" s="41"/>
      <c r="G223" s="25" t="s">
        <v>173</v>
      </c>
      <c r="H223" s="41"/>
      <c r="I223" s="25" t="s">
        <v>205</v>
      </c>
      <c r="J223" s="41"/>
      <c r="K223" s="25" t="s">
        <v>66</v>
      </c>
      <c r="L223" s="41">
        <v>200</v>
      </c>
      <c r="M223" s="25" t="s">
        <v>54</v>
      </c>
      <c r="N223" s="41"/>
      <c r="P223" s="25" t="s">
        <v>53</v>
      </c>
      <c r="Q223" s="25"/>
      <c r="R223" s="25" t="s">
        <v>168</v>
      </c>
      <c r="S223" s="25"/>
      <c r="T223" s="25" t="s">
        <v>193</v>
      </c>
      <c r="U223" s="25"/>
      <c r="V223" s="25" t="s">
        <v>95</v>
      </c>
      <c r="W223" s="25"/>
      <c r="X223" s="25" t="s">
        <v>134</v>
      </c>
      <c r="Y223" s="25"/>
      <c r="Z223" s="25" t="s">
        <v>277</v>
      </c>
      <c r="AA223" s="41">
        <v>888282.4</v>
      </c>
      <c r="AB223" s="25" t="s">
        <v>183</v>
      </c>
      <c r="AC223" s="97"/>
    </row>
    <row r="224" spans="1:29" x14ac:dyDescent="0.3">
      <c r="A224" s="25" t="s">
        <v>215</v>
      </c>
      <c r="B224" s="41"/>
      <c r="C224" s="25" t="s">
        <v>151</v>
      </c>
      <c r="D224" s="41"/>
      <c r="E224" s="25" t="s">
        <v>211</v>
      </c>
      <c r="F224" s="41"/>
      <c r="G224" s="25" t="s">
        <v>175</v>
      </c>
      <c r="H224" s="41"/>
      <c r="I224" s="25" t="s">
        <v>206</v>
      </c>
      <c r="J224" s="41"/>
      <c r="K224" s="25" t="s">
        <v>84</v>
      </c>
      <c r="L224" s="41">
        <v>142</v>
      </c>
      <c r="M224" s="25" t="s">
        <v>56</v>
      </c>
      <c r="N224" s="41"/>
      <c r="P224" s="25" t="s">
        <v>56</v>
      </c>
      <c r="Q224" s="25"/>
      <c r="R224" s="25" t="s">
        <v>170</v>
      </c>
      <c r="S224" s="25"/>
      <c r="T224" s="25" t="s">
        <v>194</v>
      </c>
      <c r="U224" s="25"/>
      <c r="V224" s="25" t="s">
        <v>96</v>
      </c>
      <c r="W224" s="25"/>
      <c r="X224" s="25" t="s">
        <v>135</v>
      </c>
      <c r="Y224" s="25"/>
      <c r="Z224" s="25" t="s">
        <v>239</v>
      </c>
      <c r="AA224" s="41">
        <v>847101.08</v>
      </c>
      <c r="AB224" s="25" t="s">
        <v>184</v>
      </c>
      <c r="AC224" s="97"/>
    </row>
    <row r="225" spans="1:29" x14ac:dyDescent="0.3">
      <c r="A225" s="25" t="s">
        <v>216</v>
      </c>
      <c r="B225" s="41"/>
      <c r="C225" s="25" t="s">
        <v>152</v>
      </c>
      <c r="D225" s="41"/>
      <c r="E225" s="25" t="s">
        <v>213</v>
      </c>
      <c r="F225" s="41"/>
      <c r="G225" s="25" t="s">
        <v>177</v>
      </c>
      <c r="H225" s="41"/>
      <c r="I225" s="25" t="s">
        <v>207</v>
      </c>
      <c r="J225" s="41"/>
      <c r="K225" s="25" t="s">
        <v>126</v>
      </c>
      <c r="L225" s="41">
        <v>125</v>
      </c>
      <c r="M225" s="25" t="s">
        <v>66</v>
      </c>
      <c r="N225" s="41"/>
      <c r="P225" s="25" t="s">
        <v>58</v>
      </c>
      <c r="Q225" s="25"/>
      <c r="R225" s="25" t="s">
        <v>171</v>
      </c>
      <c r="S225" s="25"/>
      <c r="T225" s="25" t="s">
        <v>196</v>
      </c>
      <c r="U225" s="25"/>
      <c r="V225" s="25" t="s">
        <v>97</v>
      </c>
      <c r="W225" s="25"/>
      <c r="X225" s="25" t="s">
        <v>136</v>
      </c>
      <c r="Y225" s="25"/>
      <c r="Z225" s="25" t="s">
        <v>205</v>
      </c>
      <c r="AA225" s="41">
        <v>833087.15</v>
      </c>
      <c r="AB225" s="25" t="s">
        <v>188</v>
      </c>
      <c r="AC225" s="97"/>
    </row>
    <row r="226" spans="1:29" x14ac:dyDescent="0.3">
      <c r="A226" s="25" t="s">
        <v>217</v>
      </c>
      <c r="B226" s="41"/>
      <c r="C226" s="25" t="s">
        <v>153</v>
      </c>
      <c r="D226" s="41"/>
      <c r="E226" s="25" t="s">
        <v>214</v>
      </c>
      <c r="F226" s="41"/>
      <c r="G226" s="25" t="s">
        <v>181</v>
      </c>
      <c r="H226" s="41"/>
      <c r="I226" s="25" t="s">
        <v>208</v>
      </c>
      <c r="J226" s="41"/>
      <c r="K226" s="25" t="s">
        <v>210</v>
      </c>
      <c r="L226" s="41">
        <v>115</v>
      </c>
      <c r="M226" s="25" t="s">
        <v>67</v>
      </c>
      <c r="N226" s="41"/>
      <c r="P226" s="25" t="s">
        <v>59</v>
      </c>
      <c r="Q226" s="25"/>
      <c r="R226" s="25" t="s">
        <v>172</v>
      </c>
      <c r="S226" s="25"/>
      <c r="T226" s="25" t="s">
        <v>197</v>
      </c>
      <c r="U226" s="25"/>
      <c r="V226" s="25" t="s">
        <v>98</v>
      </c>
      <c r="W226" s="25"/>
      <c r="X226" s="25" t="s">
        <v>137</v>
      </c>
      <c r="Y226" s="25"/>
      <c r="Z226" s="25" t="s">
        <v>243</v>
      </c>
      <c r="AA226" s="41">
        <v>735356.7</v>
      </c>
      <c r="AB226" s="25" t="s">
        <v>189</v>
      </c>
      <c r="AC226" s="97"/>
    </row>
    <row r="227" spans="1:29" x14ac:dyDescent="0.3">
      <c r="A227" s="25" t="s">
        <v>219</v>
      </c>
      <c r="B227" s="41"/>
      <c r="C227" s="25" t="s">
        <v>154</v>
      </c>
      <c r="D227" s="41"/>
      <c r="E227" s="25" t="s">
        <v>215</v>
      </c>
      <c r="F227" s="41"/>
      <c r="G227" s="25" t="s">
        <v>182</v>
      </c>
      <c r="H227" s="41"/>
      <c r="I227" s="25" t="s">
        <v>209</v>
      </c>
      <c r="J227" s="41"/>
      <c r="K227" s="25" t="s">
        <v>72</v>
      </c>
      <c r="L227" s="41">
        <v>100</v>
      </c>
      <c r="M227" s="25" t="s">
        <v>68</v>
      </c>
      <c r="N227" s="41"/>
      <c r="P227" s="25" t="s">
        <v>60</v>
      </c>
      <c r="Q227" s="25"/>
      <c r="R227" s="25" t="s">
        <v>174</v>
      </c>
      <c r="S227" s="25"/>
      <c r="T227" s="25" t="s">
        <v>198</v>
      </c>
      <c r="U227" s="25"/>
      <c r="V227" s="25" t="s">
        <v>99</v>
      </c>
      <c r="W227" s="25"/>
      <c r="X227" s="25" t="s">
        <v>138</v>
      </c>
      <c r="Y227" s="25"/>
      <c r="Z227" s="25" t="s">
        <v>190</v>
      </c>
      <c r="AA227" s="41">
        <v>718130.68</v>
      </c>
      <c r="AB227" s="25" t="s">
        <v>191</v>
      </c>
      <c r="AC227" s="97"/>
    </row>
    <row r="228" spans="1:29" x14ac:dyDescent="0.3">
      <c r="A228" s="25" t="s">
        <v>220</v>
      </c>
      <c r="B228" s="41"/>
      <c r="C228" s="25" t="s">
        <v>155</v>
      </c>
      <c r="D228" s="41"/>
      <c r="E228" s="25" t="s">
        <v>216</v>
      </c>
      <c r="F228" s="41"/>
      <c r="G228" s="25" t="s">
        <v>184</v>
      </c>
      <c r="H228" s="41"/>
      <c r="I228" s="25" t="s">
        <v>210</v>
      </c>
      <c r="J228" s="41"/>
      <c r="K228" s="25" t="s">
        <v>207</v>
      </c>
      <c r="L228" s="41">
        <v>100</v>
      </c>
      <c r="M228" s="25" t="s">
        <v>91</v>
      </c>
      <c r="N228" s="41"/>
      <c r="P228" s="25" t="s">
        <v>61</v>
      </c>
      <c r="Q228" s="25"/>
      <c r="R228" s="25" t="s">
        <v>175</v>
      </c>
      <c r="S228" s="25"/>
      <c r="T228" s="25" t="s">
        <v>199</v>
      </c>
      <c r="U228" s="25"/>
      <c r="V228" s="25" t="s">
        <v>100</v>
      </c>
      <c r="W228" s="25"/>
      <c r="X228" s="25" t="s">
        <v>139</v>
      </c>
      <c r="Y228" s="25"/>
      <c r="Z228" s="25" t="s">
        <v>189</v>
      </c>
      <c r="AA228" s="41">
        <v>712222.71999999997</v>
      </c>
      <c r="AB228" s="25" t="s">
        <v>192</v>
      </c>
      <c r="AC228" s="97"/>
    </row>
    <row r="229" spans="1:29" x14ac:dyDescent="0.3">
      <c r="A229" s="25" t="s">
        <v>221</v>
      </c>
      <c r="B229" s="41"/>
      <c r="C229" s="25" t="s">
        <v>160</v>
      </c>
      <c r="D229" s="41"/>
      <c r="E229" s="25" t="s">
        <v>217</v>
      </c>
      <c r="F229" s="41"/>
      <c r="G229" s="25" t="s">
        <v>185</v>
      </c>
      <c r="H229" s="41"/>
      <c r="I229" s="25" t="s">
        <v>211</v>
      </c>
      <c r="J229" s="41"/>
      <c r="K229" s="25" t="s">
        <v>124</v>
      </c>
      <c r="L229" s="41">
        <v>70</v>
      </c>
      <c r="M229" s="25" t="s">
        <v>93</v>
      </c>
      <c r="N229" s="41"/>
      <c r="P229" s="25" t="s">
        <v>63</v>
      </c>
      <c r="Q229" s="25"/>
      <c r="R229" s="25" t="s">
        <v>177</v>
      </c>
      <c r="S229" s="25"/>
      <c r="T229" s="25" t="s">
        <v>201</v>
      </c>
      <c r="U229" s="25"/>
      <c r="V229" s="25" t="s">
        <v>101</v>
      </c>
      <c r="W229" s="25"/>
      <c r="X229" s="25" t="s">
        <v>142</v>
      </c>
      <c r="Y229" s="25"/>
      <c r="Z229" s="25" t="s">
        <v>154</v>
      </c>
      <c r="AA229" s="41">
        <v>662649.88</v>
      </c>
      <c r="AB229" s="25" t="s">
        <v>193</v>
      </c>
      <c r="AC229" s="97"/>
    </row>
    <row r="230" spans="1:29" x14ac:dyDescent="0.3">
      <c r="A230" s="25" t="s">
        <v>222</v>
      </c>
      <c r="B230" s="41"/>
      <c r="C230" s="25" t="s">
        <v>163</v>
      </c>
      <c r="D230" s="41"/>
      <c r="E230" s="25" t="s">
        <v>218</v>
      </c>
      <c r="F230" s="41"/>
      <c r="G230" s="25" t="s">
        <v>187</v>
      </c>
      <c r="H230" s="41"/>
      <c r="I230" s="25" t="s">
        <v>212</v>
      </c>
      <c r="J230" s="41"/>
      <c r="K230" s="25" t="s">
        <v>191</v>
      </c>
      <c r="L230" s="41">
        <v>60</v>
      </c>
      <c r="M230" s="25" t="s">
        <v>94</v>
      </c>
      <c r="N230" s="41"/>
      <c r="P230" s="25" t="s">
        <v>64</v>
      </c>
      <c r="Q230" s="25"/>
      <c r="R230" s="25" t="s">
        <v>178</v>
      </c>
      <c r="S230" s="25"/>
      <c r="T230" s="25" t="s">
        <v>202</v>
      </c>
      <c r="U230" s="25"/>
      <c r="V230" s="25" t="s">
        <v>102</v>
      </c>
      <c r="W230" s="25"/>
      <c r="X230" s="25" t="s">
        <v>143</v>
      </c>
      <c r="Y230" s="25"/>
      <c r="Z230" s="25" t="s">
        <v>301</v>
      </c>
      <c r="AA230" s="41">
        <v>661940.18000000005</v>
      </c>
      <c r="AB230" s="25" t="s">
        <v>194</v>
      </c>
      <c r="AC230" s="97"/>
    </row>
    <row r="231" spans="1:29" x14ac:dyDescent="0.3">
      <c r="A231" s="25" t="s">
        <v>223</v>
      </c>
      <c r="B231" s="41"/>
      <c r="C231" s="25" t="s">
        <v>164</v>
      </c>
      <c r="D231" s="41"/>
      <c r="E231" s="25" t="s">
        <v>219</v>
      </c>
      <c r="F231" s="41"/>
      <c r="G231" s="25" t="s">
        <v>188</v>
      </c>
      <c r="H231" s="41"/>
      <c r="I231" s="25" t="s">
        <v>213</v>
      </c>
      <c r="J231" s="41"/>
      <c r="K231" s="25" t="s">
        <v>177</v>
      </c>
      <c r="L231" s="41">
        <v>11</v>
      </c>
      <c r="M231" s="25" t="s">
        <v>95</v>
      </c>
      <c r="N231" s="41"/>
      <c r="P231" s="25" t="s">
        <v>68</v>
      </c>
      <c r="Q231" s="25"/>
      <c r="R231" s="25" t="s">
        <v>180</v>
      </c>
      <c r="S231" s="25"/>
      <c r="T231" s="25" t="s">
        <v>203</v>
      </c>
      <c r="U231" s="25"/>
      <c r="V231" s="25" t="s">
        <v>104</v>
      </c>
      <c r="W231" s="25"/>
      <c r="X231" s="25" t="s">
        <v>144</v>
      </c>
      <c r="Y231" s="25"/>
      <c r="Z231" s="25" t="s">
        <v>179</v>
      </c>
      <c r="AA231" s="41">
        <v>619712.23</v>
      </c>
      <c r="AB231" s="25" t="s">
        <v>197</v>
      </c>
      <c r="AC231" s="97"/>
    </row>
    <row r="232" spans="1:29" x14ac:dyDescent="0.3">
      <c r="A232" s="25" t="s">
        <v>224</v>
      </c>
      <c r="B232" s="41"/>
      <c r="C232" s="25" t="s">
        <v>165</v>
      </c>
      <c r="D232" s="41"/>
      <c r="E232" s="25" t="s">
        <v>220</v>
      </c>
      <c r="F232" s="41"/>
      <c r="G232" s="25" t="s">
        <v>189</v>
      </c>
      <c r="H232" s="41"/>
      <c r="I232" s="25" t="s">
        <v>215</v>
      </c>
      <c r="J232" s="41"/>
      <c r="K232" s="25" t="s">
        <v>147</v>
      </c>
      <c r="L232" s="41">
        <v>10</v>
      </c>
      <c r="M232" s="25" t="s">
        <v>97</v>
      </c>
      <c r="N232" s="41"/>
      <c r="P232" s="25" t="s">
        <v>69</v>
      </c>
      <c r="Q232" s="25"/>
      <c r="R232" s="25" t="s">
        <v>181</v>
      </c>
      <c r="S232" s="25"/>
      <c r="T232" s="25" t="s">
        <v>619</v>
      </c>
      <c r="U232" s="25"/>
      <c r="V232" s="25" t="s">
        <v>105</v>
      </c>
      <c r="W232" s="25"/>
      <c r="X232" s="25" t="s">
        <v>146</v>
      </c>
      <c r="Y232" s="25"/>
      <c r="Z232" s="25" t="s">
        <v>144</v>
      </c>
      <c r="AA232" s="41">
        <v>596949.98</v>
      </c>
      <c r="AB232" s="25" t="s">
        <v>198</v>
      </c>
      <c r="AC232" s="97"/>
    </row>
    <row r="233" spans="1:29" x14ac:dyDescent="0.3">
      <c r="A233" s="25" t="s">
        <v>225</v>
      </c>
      <c r="B233" s="41"/>
      <c r="C233" s="25" t="s">
        <v>166</v>
      </c>
      <c r="D233" s="41"/>
      <c r="E233" s="25" t="s">
        <v>221</v>
      </c>
      <c r="F233" s="41"/>
      <c r="G233" s="25" t="s">
        <v>190</v>
      </c>
      <c r="H233" s="41"/>
      <c r="I233" s="25" t="s">
        <v>216</v>
      </c>
      <c r="J233" s="41"/>
      <c r="K233" s="25" t="s">
        <v>151</v>
      </c>
      <c r="L233" s="41">
        <v>10</v>
      </c>
      <c r="M233" s="25" t="s">
        <v>99</v>
      </c>
      <c r="N233" s="41"/>
      <c r="P233" s="25" t="s">
        <v>71</v>
      </c>
      <c r="Q233" s="25"/>
      <c r="R233" s="25" t="s">
        <v>182</v>
      </c>
      <c r="S233" s="25"/>
      <c r="T233" s="25" t="s">
        <v>204</v>
      </c>
      <c r="U233" s="25"/>
      <c r="V233" s="25" t="s">
        <v>106</v>
      </c>
      <c r="W233" s="25"/>
      <c r="X233" s="25" t="s">
        <v>148</v>
      </c>
      <c r="Y233" s="25"/>
      <c r="Z233" s="25" t="s">
        <v>72</v>
      </c>
      <c r="AA233" s="41">
        <v>539925.07999999996</v>
      </c>
      <c r="AB233" s="25" t="s">
        <v>199</v>
      </c>
      <c r="AC233" s="97"/>
    </row>
    <row r="234" spans="1:29" x14ac:dyDescent="0.3">
      <c r="A234" s="25" t="s">
        <v>226</v>
      </c>
      <c r="B234" s="41"/>
      <c r="C234" s="25" t="s">
        <v>168</v>
      </c>
      <c r="D234" s="41"/>
      <c r="E234" s="25" t="s">
        <v>222</v>
      </c>
      <c r="F234" s="41"/>
      <c r="G234" s="25" t="s">
        <v>191</v>
      </c>
      <c r="H234" s="41"/>
      <c r="I234" s="25" t="s">
        <v>217</v>
      </c>
      <c r="J234" s="41"/>
      <c r="K234" s="25" t="s">
        <v>61</v>
      </c>
      <c r="L234" s="41"/>
      <c r="M234" s="25" t="s">
        <v>100</v>
      </c>
      <c r="N234" s="41"/>
      <c r="P234" s="25" t="s">
        <v>72</v>
      </c>
      <c r="Q234" s="25"/>
      <c r="R234" s="25" t="s">
        <v>184</v>
      </c>
      <c r="S234" s="25"/>
      <c r="T234" s="25" t="s">
        <v>205</v>
      </c>
      <c r="U234" s="25"/>
      <c r="V234" s="25" t="s">
        <v>107</v>
      </c>
      <c r="W234" s="25"/>
      <c r="X234" s="25" t="s">
        <v>149</v>
      </c>
      <c r="Y234" s="25"/>
      <c r="Z234" s="25" t="s">
        <v>193</v>
      </c>
      <c r="AA234" s="41">
        <v>539543.79</v>
      </c>
      <c r="AB234" s="25" t="s">
        <v>200</v>
      </c>
      <c r="AC234" s="97"/>
    </row>
    <row r="235" spans="1:29" x14ac:dyDescent="0.3">
      <c r="A235" s="25" t="s">
        <v>227</v>
      </c>
      <c r="B235" s="41"/>
      <c r="C235" s="25" t="s">
        <v>169</v>
      </c>
      <c r="D235" s="41"/>
      <c r="E235" s="25" t="s">
        <v>223</v>
      </c>
      <c r="F235" s="41"/>
      <c r="G235" s="25" t="s">
        <v>192</v>
      </c>
      <c r="H235" s="41"/>
      <c r="I235" s="25" t="s">
        <v>218</v>
      </c>
      <c r="J235" s="41"/>
      <c r="K235" s="25" t="s">
        <v>67</v>
      </c>
      <c r="L235" s="41"/>
      <c r="M235" s="25" t="s">
        <v>101</v>
      </c>
      <c r="N235" s="41"/>
      <c r="P235" s="25" t="s">
        <v>74</v>
      </c>
      <c r="Q235" s="25"/>
      <c r="R235" s="25" t="s">
        <v>187</v>
      </c>
      <c r="S235" s="25"/>
      <c r="T235" s="25" t="s">
        <v>206</v>
      </c>
      <c r="U235" s="25"/>
      <c r="V235" s="25" t="s">
        <v>109</v>
      </c>
      <c r="W235" s="25"/>
      <c r="X235" s="25" t="s">
        <v>150</v>
      </c>
      <c r="Y235" s="25"/>
      <c r="Z235" s="25" t="s">
        <v>93</v>
      </c>
      <c r="AA235" s="41">
        <v>520411</v>
      </c>
      <c r="AB235" s="25" t="s">
        <v>201</v>
      </c>
      <c r="AC235" s="97"/>
    </row>
    <row r="236" spans="1:29" x14ac:dyDescent="0.3">
      <c r="A236" s="25" t="s">
        <v>229</v>
      </c>
      <c r="B236" s="41"/>
      <c r="C236" s="25" t="s">
        <v>170</v>
      </c>
      <c r="D236" s="41"/>
      <c r="E236" s="25" t="s">
        <v>224</v>
      </c>
      <c r="F236" s="41"/>
      <c r="G236" s="25" t="s">
        <v>193</v>
      </c>
      <c r="H236" s="41"/>
      <c r="I236" s="25" t="s">
        <v>219</v>
      </c>
      <c r="J236" s="41"/>
      <c r="K236" s="25" t="s">
        <v>68</v>
      </c>
      <c r="L236" s="41"/>
      <c r="M236" s="25" t="s">
        <v>102</v>
      </c>
      <c r="N236" s="41"/>
      <c r="P236" s="25" t="s">
        <v>76</v>
      </c>
      <c r="Q236" s="25"/>
      <c r="R236" s="25" t="s">
        <v>188</v>
      </c>
      <c r="S236" s="25"/>
      <c r="T236" s="25" t="s">
        <v>207</v>
      </c>
      <c r="U236" s="25"/>
      <c r="V236" s="25" t="s">
        <v>110</v>
      </c>
      <c r="W236" s="25"/>
      <c r="X236" s="25" t="s">
        <v>153</v>
      </c>
      <c r="Y236" s="25"/>
      <c r="Z236" s="25" t="s">
        <v>292</v>
      </c>
      <c r="AA236" s="41">
        <v>498225.45</v>
      </c>
      <c r="AB236" s="25" t="s">
        <v>202</v>
      </c>
      <c r="AC236" s="97"/>
    </row>
    <row r="237" spans="1:29" x14ac:dyDescent="0.3">
      <c r="A237" s="25" t="s">
        <v>230</v>
      </c>
      <c r="B237" s="41"/>
      <c r="C237" s="25" t="s">
        <v>171</v>
      </c>
      <c r="D237" s="41"/>
      <c r="E237" s="25" t="s">
        <v>227</v>
      </c>
      <c r="F237" s="41"/>
      <c r="G237" s="25" t="s">
        <v>194</v>
      </c>
      <c r="H237" s="41"/>
      <c r="I237" s="25" t="s">
        <v>220</v>
      </c>
      <c r="J237" s="41"/>
      <c r="K237" s="25" t="s">
        <v>69</v>
      </c>
      <c r="L237" s="41"/>
      <c r="M237" s="25" t="s">
        <v>103</v>
      </c>
      <c r="N237" s="41"/>
      <c r="P237" s="25" t="s">
        <v>78</v>
      </c>
      <c r="Q237" s="25"/>
      <c r="R237" s="25" t="s">
        <v>189</v>
      </c>
      <c r="S237" s="25"/>
      <c r="T237" s="25" t="s">
        <v>208</v>
      </c>
      <c r="U237" s="25"/>
      <c r="V237" s="25" t="s">
        <v>111</v>
      </c>
      <c r="W237" s="25"/>
      <c r="X237" s="25" t="s">
        <v>154</v>
      </c>
      <c r="Y237" s="25"/>
      <c r="Z237" s="25" t="s">
        <v>149</v>
      </c>
      <c r="AA237" s="41">
        <v>477471.57</v>
      </c>
      <c r="AB237" s="25" t="s">
        <v>203</v>
      </c>
      <c r="AC237" s="97"/>
    </row>
    <row r="238" spans="1:29" x14ac:dyDescent="0.3">
      <c r="A238" s="25" t="s">
        <v>231</v>
      </c>
      <c r="B238" s="41"/>
      <c r="C238" s="25" t="s">
        <v>173</v>
      </c>
      <c r="D238" s="41"/>
      <c r="E238" s="25" t="s">
        <v>229</v>
      </c>
      <c r="F238" s="41"/>
      <c r="G238" s="25" t="s">
        <v>199</v>
      </c>
      <c r="H238" s="41"/>
      <c r="I238" s="25" t="s">
        <v>221</v>
      </c>
      <c r="J238" s="41"/>
      <c r="K238" s="25" t="s">
        <v>70</v>
      </c>
      <c r="L238" s="41"/>
      <c r="M238" s="25" t="s">
        <v>105</v>
      </c>
      <c r="N238" s="41"/>
      <c r="P238" s="25" t="s">
        <v>79</v>
      </c>
      <c r="Q238" s="25"/>
      <c r="R238" s="25" t="s">
        <v>191</v>
      </c>
      <c r="S238" s="25"/>
      <c r="T238" s="25" t="s">
        <v>209</v>
      </c>
      <c r="U238" s="25"/>
      <c r="V238" s="25" t="s">
        <v>112</v>
      </c>
      <c r="W238" s="25"/>
      <c r="X238" s="25" t="s">
        <v>155</v>
      </c>
      <c r="Y238" s="25"/>
      <c r="Z238" s="25" t="s">
        <v>82</v>
      </c>
      <c r="AA238" s="41">
        <v>442141.76</v>
      </c>
      <c r="AB238" s="25" t="s">
        <v>619</v>
      </c>
      <c r="AC238" s="97"/>
    </row>
    <row r="239" spans="1:29" x14ac:dyDescent="0.3">
      <c r="A239" s="25" t="s">
        <v>232</v>
      </c>
      <c r="B239" s="41"/>
      <c r="C239" s="25" t="s">
        <v>174</v>
      </c>
      <c r="D239" s="41"/>
      <c r="E239" s="25" t="s">
        <v>230</v>
      </c>
      <c r="F239" s="41"/>
      <c r="G239" s="25" t="s">
        <v>201</v>
      </c>
      <c r="H239" s="41"/>
      <c r="I239" s="25" t="s">
        <v>222</v>
      </c>
      <c r="J239" s="41"/>
      <c r="K239" s="25" t="s">
        <v>71</v>
      </c>
      <c r="L239" s="41"/>
      <c r="M239" s="25" t="s">
        <v>106</v>
      </c>
      <c r="N239" s="41"/>
      <c r="P239" s="25" t="s">
        <v>82</v>
      </c>
      <c r="Q239" s="25"/>
      <c r="R239" s="25" t="s">
        <v>192</v>
      </c>
      <c r="S239" s="25"/>
      <c r="T239" s="25" t="s">
        <v>210</v>
      </c>
      <c r="U239" s="25"/>
      <c r="V239" s="25" t="s">
        <v>114</v>
      </c>
      <c r="W239" s="25"/>
      <c r="X239" s="25" t="s">
        <v>159</v>
      </c>
      <c r="Y239" s="25"/>
      <c r="Z239" s="25" t="s">
        <v>143</v>
      </c>
      <c r="AA239" s="41">
        <v>436977.21</v>
      </c>
      <c r="AB239" s="25" t="s">
        <v>205</v>
      </c>
      <c r="AC239" s="97"/>
    </row>
    <row r="240" spans="1:29" x14ac:dyDescent="0.3">
      <c r="A240" s="25" t="s">
        <v>233</v>
      </c>
      <c r="B240" s="41"/>
      <c r="C240" s="25" t="s">
        <v>177</v>
      </c>
      <c r="D240" s="41"/>
      <c r="E240" s="25" t="s">
        <v>231</v>
      </c>
      <c r="F240" s="41"/>
      <c r="G240" s="25" t="s">
        <v>203</v>
      </c>
      <c r="H240" s="41"/>
      <c r="I240" s="25" t="s">
        <v>223</v>
      </c>
      <c r="J240" s="41"/>
      <c r="K240" s="25" t="s">
        <v>78</v>
      </c>
      <c r="L240" s="41"/>
      <c r="M240" s="25" t="s">
        <v>107</v>
      </c>
      <c r="N240" s="41"/>
      <c r="P240" s="25" t="s">
        <v>83</v>
      </c>
      <c r="Q240" s="25"/>
      <c r="R240" s="25" t="s">
        <v>193</v>
      </c>
      <c r="S240" s="25"/>
      <c r="T240" s="25" t="s">
        <v>211</v>
      </c>
      <c r="U240" s="25"/>
      <c r="V240" s="25" t="s">
        <v>115</v>
      </c>
      <c r="W240" s="25"/>
      <c r="X240" s="25" t="s">
        <v>162</v>
      </c>
      <c r="Y240" s="25"/>
      <c r="Z240" s="25" t="s">
        <v>130</v>
      </c>
      <c r="AA240" s="41">
        <v>426182.55</v>
      </c>
      <c r="AB240" s="25" t="s">
        <v>206</v>
      </c>
      <c r="AC240" s="97"/>
    </row>
    <row r="241" spans="1:29" x14ac:dyDescent="0.3">
      <c r="A241" s="25" t="s">
        <v>234</v>
      </c>
      <c r="B241" s="41"/>
      <c r="C241" s="25" t="s">
        <v>179</v>
      </c>
      <c r="D241" s="41"/>
      <c r="E241" s="25" t="s">
        <v>232</v>
      </c>
      <c r="F241" s="41"/>
      <c r="G241" s="25" t="s">
        <v>205</v>
      </c>
      <c r="H241" s="41"/>
      <c r="I241" s="25" t="s">
        <v>224</v>
      </c>
      <c r="J241" s="41"/>
      <c r="K241" s="25" t="s">
        <v>82</v>
      </c>
      <c r="L241" s="41"/>
      <c r="M241" s="25" t="s">
        <v>108</v>
      </c>
      <c r="N241" s="41"/>
      <c r="P241" s="25" t="s">
        <v>86</v>
      </c>
      <c r="Q241" s="25"/>
      <c r="R241" s="25" t="s">
        <v>194</v>
      </c>
      <c r="S241" s="25"/>
      <c r="T241" s="25" t="s">
        <v>213</v>
      </c>
      <c r="U241" s="25"/>
      <c r="V241" s="25" t="s">
        <v>116</v>
      </c>
      <c r="W241" s="25"/>
      <c r="X241" s="25" t="s">
        <v>163</v>
      </c>
      <c r="Y241" s="25"/>
      <c r="Z241" s="25" t="s">
        <v>112</v>
      </c>
      <c r="AA241" s="41">
        <v>393464.53</v>
      </c>
      <c r="AB241" s="25" t="s">
        <v>207</v>
      </c>
      <c r="AC241" s="97"/>
    </row>
    <row r="242" spans="1:29" x14ac:dyDescent="0.3">
      <c r="A242" s="25" t="s">
        <v>235</v>
      </c>
      <c r="B242" s="41"/>
      <c r="C242" s="25" t="s">
        <v>180</v>
      </c>
      <c r="D242" s="41"/>
      <c r="E242" s="25" t="s">
        <v>233</v>
      </c>
      <c r="F242" s="41"/>
      <c r="G242" s="25" t="s">
        <v>206</v>
      </c>
      <c r="H242" s="41"/>
      <c r="I242" s="25" t="s">
        <v>225</v>
      </c>
      <c r="J242" s="41"/>
      <c r="K242" s="25" t="s">
        <v>87</v>
      </c>
      <c r="L242" s="41"/>
      <c r="M242" s="25" t="s">
        <v>109</v>
      </c>
      <c r="N242" s="41"/>
      <c r="P242" s="25" t="s">
        <v>87</v>
      </c>
      <c r="Q242" s="25"/>
      <c r="R242" s="25" t="s">
        <v>197</v>
      </c>
      <c r="S242" s="25"/>
      <c r="T242" s="25" t="s">
        <v>215</v>
      </c>
      <c r="U242" s="25"/>
      <c r="V242" s="25" t="s">
        <v>118</v>
      </c>
      <c r="W242" s="25"/>
      <c r="X242" s="25" t="s">
        <v>164</v>
      </c>
      <c r="Y242" s="25"/>
      <c r="Z242" s="25" t="s">
        <v>297</v>
      </c>
      <c r="AA242" s="41">
        <v>390519.16</v>
      </c>
      <c r="AB242" s="25" t="s">
        <v>208</v>
      </c>
      <c r="AC242" s="97"/>
    </row>
    <row r="243" spans="1:29" x14ac:dyDescent="0.3">
      <c r="A243" s="25" t="s">
        <v>236</v>
      </c>
      <c r="B243" s="41"/>
      <c r="C243" s="25" t="s">
        <v>184</v>
      </c>
      <c r="D243" s="41"/>
      <c r="E243" s="25" t="s">
        <v>234</v>
      </c>
      <c r="F243" s="41"/>
      <c r="G243" s="25" t="s">
        <v>207</v>
      </c>
      <c r="H243" s="41"/>
      <c r="I243" s="25" t="s">
        <v>226</v>
      </c>
      <c r="J243" s="41"/>
      <c r="K243" s="25" t="s">
        <v>91</v>
      </c>
      <c r="L243" s="41"/>
      <c r="M243" s="25" t="s">
        <v>110</v>
      </c>
      <c r="N243" s="41"/>
      <c r="P243" s="25" t="s">
        <v>91</v>
      </c>
      <c r="Q243" s="25"/>
      <c r="R243" s="25" t="s">
        <v>198</v>
      </c>
      <c r="S243" s="25"/>
      <c r="T243" s="25" t="s">
        <v>216</v>
      </c>
      <c r="U243" s="25"/>
      <c r="V243" s="25" t="s">
        <v>119</v>
      </c>
      <c r="W243" s="25"/>
      <c r="X243" s="25" t="s">
        <v>165</v>
      </c>
      <c r="Y243" s="25"/>
      <c r="Z243" s="25" t="s">
        <v>261</v>
      </c>
      <c r="AA243" s="41">
        <v>389289.6</v>
      </c>
      <c r="AB243" s="25" t="s">
        <v>210</v>
      </c>
      <c r="AC243" s="97"/>
    </row>
    <row r="244" spans="1:29" x14ac:dyDescent="0.3">
      <c r="A244" s="25" t="s">
        <v>237</v>
      </c>
      <c r="B244" s="41"/>
      <c r="C244" s="25" t="s">
        <v>185</v>
      </c>
      <c r="D244" s="41"/>
      <c r="E244" s="25" t="s">
        <v>235</v>
      </c>
      <c r="F244" s="41"/>
      <c r="G244" s="25" t="s">
        <v>208</v>
      </c>
      <c r="H244" s="41"/>
      <c r="I244" s="25" t="s">
        <v>229</v>
      </c>
      <c r="J244" s="41"/>
      <c r="K244" s="25" t="s">
        <v>96</v>
      </c>
      <c r="L244" s="41"/>
      <c r="M244" s="25" t="s">
        <v>111</v>
      </c>
      <c r="N244" s="41"/>
      <c r="P244" s="25" t="s">
        <v>93</v>
      </c>
      <c r="Q244" s="25"/>
      <c r="R244" s="25" t="s">
        <v>199</v>
      </c>
      <c r="S244" s="25"/>
      <c r="T244" s="25" t="s">
        <v>217</v>
      </c>
      <c r="U244" s="25"/>
      <c r="V244" s="25" t="s">
        <v>120</v>
      </c>
      <c r="W244" s="25"/>
      <c r="X244" s="25" t="s">
        <v>166</v>
      </c>
      <c r="Y244" s="25"/>
      <c r="Z244" s="25" t="s">
        <v>164</v>
      </c>
      <c r="AA244" s="41">
        <v>368568.59</v>
      </c>
      <c r="AB244" s="25" t="s">
        <v>211</v>
      </c>
      <c r="AC244" s="97"/>
    </row>
    <row r="245" spans="1:29" x14ac:dyDescent="0.3">
      <c r="A245" s="25" t="s">
        <v>238</v>
      </c>
      <c r="B245" s="41"/>
      <c r="C245" s="25" t="s">
        <v>189</v>
      </c>
      <c r="D245" s="41"/>
      <c r="E245" s="25" t="s">
        <v>236</v>
      </c>
      <c r="F245" s="41"/>
      <c r="G245" s="25" t="s">
        <v>209</v>
      </c>
      <c r="H245" s="41"/>
      <c r="I245" s="25" t="s">
        <v>230</v>
      </c>
      <c r="J245" s="41"/>
      <c r="K245" s="25" t="s">
        <v>97</v>
      </c>
      <c r="L245" s="41"/>
      <c r="M245" s="25" t="s">
        <v>116</v>
      </c>
      <c r="N245" s="41"/>
      <c r="P245" s="25" t="s">
        <v>94</v>
      </c>
      <c r="Q245" s="25"/>
      <c r="R245" s="25" t="s">
        <v>200</v>
      </c>
      <c r="S245" s="25"/>
      <c r="T245" s="25" t="s">
        <v>218</v>
      </c>
      <c r="U245" s="25"/>
      <c r="V245" s="25" t="s">
        <v>121</v>
      </c>
      <c r="W245" s="25"/>
      <c r="X245" s="25" t="s">
        <v>168</v>
      </c>
      <c r="Y245" s="25"/>
      <c r="Z245" s="25" t="s">
        <v>148</v>
      </c>
      <c r="AA245" s="41">
        <v>313965.2</v>
      </c>
      <c r="AB245" s="25" t="s">
        <v>212</v>
      </c>
      <c r="AC245" s="97"/>
    </row>
    <row r="246" spans="1:29" x14ac:dyDescent="0.3">
      <c r="A246" s="25" t="s">
        <v>239</v>
      </c>
      <c r="B246" s="41"/>
      <c r="C246" s="25" t="s">
        <v>190</v>
      </c>
      <c r="D246" s="41"/>
      <c r="E246" s="25" t="s">
        <v>237</v>
      </c>
      <c r="F246" s="41"/>
      <c r="G246" s="25" t="s">
        <v>210</v>
      </c>
      <c r="H246" s="41"/>
      <c r="I246" s="25" t="s">
        <v>232</v>
      </c>
      <c r="J246" s="41"/>
      <c r="K246" s="25" t="s">
        <v>98</v>
      </c>
      <c r="L246" s="41"/>
      <c r="M246" s="25" t="s">
        <v>118</v>
      </c>
      <c r="N246" s="41"/>
      <c r="P246" s="25" t="s">
        <v>96</v>
      </c>
      <c r="Q246" s="25"/>
      <c r="R246" s="25" t="s">
        <v>201</v>
      </c>
      <c r="S246" s="25"/>
      <c r="T246" s="25" t="s">
        <v>219</v>
      </c>
      <c r="U246" s="25"/>
      <c r="V246" s="25" t="s">
        <v>122</v>
      </c>
      <c r="W246" s="25"/>
      <c r="X246" s="25" t="s">
        <v>171</v>
      </c>
      <c r="Y246" s="25"/>
      <c r="Z246" s="25" t="s">
        <v>111</v>
      </c>
      <c r="AA246" s="41">
        <v>262787.19</v>
      </c>
      <c r="AB246" s="25" t="s">
        <v>213</v>
      </c>
      <c r="AC246" s="97"/>
    </row>
    <row r="247" spans="1:29" x14ac:dyDescent="0.3">
      <c r="A247" s="25" t="s">
        <v>240</v>
      </c>
      <c r="B247" s="41"/>
      <c r="C247" s="25" t="s">
        <v>191</v>
      </c>
      <c r="D247" s="41"/>
      <c r="E247" s="25" t="s">
        <v>238</v>
      </c>
      <c r="F247" s="41"/>
      <c r="G247" s="25" t="s">
        <v>211</v>
      </c>
      <c r="H247" s="41"/>
      <c r="I247" s="25" t="s">
        <v>233</v>
      </c>
      <c r="J247" s="41"/>
      <c r="K247" s="25" t="s">
        <v>99</v>
      </c>
      <c r="L247" s="41"/>
      <c r="M247" s="25" t="s">
        <v>119</v>
      </c>
      <c r="N247" s="41"/>
      <c r="P247" s="25" t="s">
        <v>98</v>
      </c>
      <c r="Q247" s="25"/>
      <c r="R247" s="25" t="s">
        <v>202</v>
      </c>
      <c r="S247" s="25"/>
      <c r="T247" s="25" t="s">
        <v>220</v>
      </c>
      <c r="U247" s="25"/>
      <c r="V247" s="25" t="s">
        <v>123</v>
      </c>
      <c r="W247" s="25"/>
      <c r="X247" s="25" t="s">
        <v>173</v>
      </c>
      <c r="Y247" s="25"/>
      <c r="Z247" s="25" t="s">
        <v>127</v>
      </c>
      <c r="AA247" s="41">
        <v>260536.02</v>
      </c>
      <c r="AB247" s="25" t="s">
        <v>215</v>
      </c>
      <c r="AC247" s="97"/>
    </row>
    <row r="248" spans="1:29" x14ac:dyDescent="0.3">
      <c r="A248" s="25" t="s">
        <v>241</v>
      </c>
      <c r="B248" s="41"/>
      <c r="C248" s="25" t="s">
        <v>192</v>
      </c>
      <c r="D248" s="41"/>
      <c r="E248" s="25" t="s">
        <v>239</v>
      </c>
      <c r="F248" s="41"/>
      <c r="G248" s="25" t="s">
        <v>212</v>
      </c>
      <c r="H248" s="41"/>
      <c r="I248" s="25" t="s">
        <v>234</v>
      </c>
      <c r="J248" s="41"/>
      <c r="K248" s="25" t="s">
        <v>101</v>
      </c>
      <c r="L248" s="41"/>
      <c r="M248" s="25" t="s">
        <v>120</v>
      </c>
      <c r="N248" s="41"/>
      <c r="P248" s="25" t="s">
        <v>100</v>
      </c>
      <c r="Q248" s="25"/>
      <c r="R248" s="25" t="s">
        <v>619</v>
      </c>
      <c r="S248" s="25"/>
      <c r="T248" s="25" t="s">
        <v>222</v>
      </c>
      <c r="U248" s="25"/>
      <c r="V248" s="25" t="s">
        <v>124</v>
      </c>
      <c r="W248" s="25"/>
      <c r="X248" s="25" t="s">
        <v>174</v>
      </c>
      <c r="Y248" s="25"/>
      <c r="Z248" s="25" t="s">
        <v>171</v>
      </c>
      <c r="AA248" s="41">
        <v>255886.09</v>
      </c>
      <c r="AB248" s="25" t="s">
        <v>216</v>
      </c>
      <c r="AC248" s="97"/>
    </row>
    <row r="249" spans="1:29" x14ac:dyDescent="0.3">
      <c r="A249" s="25" t="s">
        <v>242</v>
      </c>
      <c r="B249" s="41"/>
      <c r="C249" s="25" t="s">
        <v>193</v>
      </c>
      <c r="D249" s="41"/>
      <c r="E249" s="25" t="s">
        <v>240</v>
      </c>
      <c r="F249" s="41"/>
      <c r="G249" s="25" t="s">
        <v>213</v>
      </c>
      <c r="H249" s="41"/>
      <c r="I249" s="25" t="s">
        <v>235</v>
      </c>
      <c r="J249" s="41"/>
      <c r="K249" s="25" t="s">
        <v>105</v>
      </c>
      <c r="L249" s="41"/>
      <c r="M249" s="25" t="s">
        <v>121</v>
      </c>
      <c r="N249" s="41"/>
      <c r="P249" s="25" t="s">
        <v>101</v>
      </c>
      <c r="Q249" s="25"/>
      <c r="R249" s="25" t="s">
        <v>205</v>
      </c>
      <c r="S249" s="25"/>
      <c r="T249" s="25" t="s">
        <v>223</v>
      </c>
      <c r="U249" s="25"/>
      <c r="V249" s="25" t="s">
        <v>125</v>
      </c>
      <c r="W249" s="25"/>
      <c r="X249" s="25" t="s">
        <v>177</v>
      </c>
      <c r="Y249" s="25"/>
      <c r="Z249" s="25" t="s">
        <v>244</v>
      </c>
      <c r="AA249" s="41">
        <v>234414.43</v>
      </c>
      <c r="AB249" s="25" t="s">
        <v>217</v>
      </c>
      <c r="AC249" s="97"/>
    </row>
    <row r="250" spans="1:29" x14ac:dyDescent="0.3">
      <c r="A250" s="25" t="s">
        <v>243</v>
      </c>
      <c r="B250" s="41"/>
      <c r="C250" s="25" t="s">
        <v>194</v>
      </c>
      <c r="D250" s="41"/>
      <c r="E250" s="25" t="s">
        <v>241</v>
      </c>
      <c r="F250" s="41"/>
      <c r="G250" s="25" t="s">
        <v>215</v>
      </c>
      <c r="H250" s="41"/>
      <c r="I250" s="25" t="s">
        <v>236</v>
      </c>
      <c r="J250" s="41"/>
      <c r="K250" s="25" t="s">
        <v>106</v>
      </c>
      <c r="L250" s="41"/>
      <c r="M250" s="25" t="s">
        <v>122</v>
      </c>
      <c r="N250" s="41"/>
      <c r="P250" s="25" t="s">
        <v>102</v>
      </c>
      <c r="Q250" s="25"/>
      <c r="R250" s="25" t="s">
        <v>206</v>
      </c>
      <c r="S250" s="25"/>
      <c r="T250" s="25" t="s">
        <v>227</v>
      </c>
      <c r="U250" s="25"/>
      <c r="V250" s="25" t="s">
        <v>126</v>
      </c>
      <c r="W250" s="25"/>
      <c r="X250" s="25" t="s">
        <v>178</v>
      </c>
      <c r="Y250" s="25"/>
      <c r="Z250" s="25" t="s">
        <v>95</v>
      </c>
      <c r="AA250" s="41">
        <v>218061.34</v>
      </c>
      <c r="AB250" s="25" t="s">
        <v>218</v>
      </c>
      <c r="AC250" s="97"/>
    </row>
    <row r="251" spans="1:29" x14ac:dyDescent="0.3">
      <c r="A251" s="25" t="s">
        <v>244</v>
      </c>
      <c r="B251" s="41"/>
      <c r="C251" s="25" t="s">
        <v>195</v>
      </c>
      <c r="D251" s="41"/>
      <c r="E251" s="25" t="s">
        <v>243</v>
      </c>
      <c r="F251" s="41"/>
      <c r="G251" s="25" t="s">
        <v>216</v>
      </c>
      <c r="H251" s="41"/>
      <c r="I251" s="25" t="s">
        <v>237</v>
      </c>
      <c r="J251" s="41"/>
      <c r="K251" s="25" t="s">
        <v>107</v>
      </c>
      <c r="L251" s="41"/>
      <c r="M251" s="25" t="s">
        <v>123</v>
      </c>
      <c r="N251" s="41"/>
      <c r="P251" s="25" t="s">
        <v>105</v>
      </c>
      <c r="Q251" s="25"/>
      <c r="R251" s="25" t="s">
        <v>207</v>
      </c>
      <c r="S251" s="25"/>
      <c r="T251" s="25" t="s">
        <v>229</v>
      </c>
      <c r="U251" s="25"/>
      <c r="V251" s="25" t="s">
        <v>129</v>
      </c>
      <c r="W251" s="25"/>
      <c r="X251" s="25" t="s">
        <v>180</v>
      </c>
      <c r="Y251" s="25"/>
      <c r="Z251" s="25" t="s">
        <v>113</v>
      </c>
      <c r="AA251" s="41">
        <v>196754.92</v>
      </c>
      <c r="AB251" s="25" t="s">
        <v>219</v>
      </c>
      <c r="AC251" s="97"/>
    </row>
    <row r="252" spans="1:29" x14ac:dyDescent="0.3">
      <c r="A252" s="25" t="s">
        <v>245</v>
      </c>
      <c r="B252" s="41"/>
      <c r="C252" s="25" t="s">
        <v>197</v>
      </c>
      <c r="D252" s="41"/>
      <c r="E252" s="25" t="s">
        <v>244</v>
      </c>
      <c r="F252" s="41"/>
      <c r="G252" s="25" t="s">
        <v>217</v>
      </c>
      <c r="H252" s="41"/>
      <c r="I252" s="25" t="s">
        <v>238</v>
      </c>
      <c r="J252" s="41"/>
      <c r="K252" s="25" t="s">
        <v>108</v>
      </c>
      <c r="L252" s="41"/>
      <c r="M252" s="25" t="s">
        <v>124</v>
      </c>
      <c r="N252" s="41"/>
      <c r="P252" s="25" t="s">
        <v>107</v>
      </c>
      <c r="Q252" s="25"/>
      <c r="R252" s="25" t="s">
        <v>208</v>
      </c>
      <c r="S252" s="25"/>
      <c r="T252" s="25" t="s">
        <v>230</v>
      </c>
      <c r="U252" s="25"/>
      <c r="V252" s="25" t="s">
        <v>130</v>
      </c>
      <c r="W252" s="25"/>
      <c r="X252" s="25" t="s">
        <v>184</v>
      </c>
      <c r="Y252" s="25"/>
      <c r="Z252" s="25" t="s">
        <v>153</v>
      </c>
      <c r="AA252" s="41">
        <v>193258.93</v>
      </c>
      <c r="AB252" s="25" t="s">
        <v>220</v>
      </c>
      <c r="AC252" s="97"/>
    </row>
    <row r="253" spans="1:29" x14ac:dyDescent="0.3">
      <c r="A253" s="25" t="s">
        <v>246</v>
      </c>
      <c r="B253" s="41"/>
      <c r="C253" s="25" t="s">
        <v>198</v>
      </c>
      <c r="D253" s="41"/>
      <c r="E253" s="25" t="s">
        <v>245</v>
      </c>
      <c r="F253" s="41"/>
      <c r="G253" s="25" t="s">
        <v>218</v>
      </c>
      <c r="H253" s="41"/>
      <c r="I253" s="25" t="s">
        <v>239</v>
      </c>
      <c r="J253" s="41"/>
      <c r="K253" s="25" t="s">
        <v>109</v>
      </c>
      <c r="L253" s="41"/>
      <c r="M253" s="25" t="s">
        <v>125</v>
      </c>
      <c r="N253" s="41"/>
      <c r="P253" s="25" t="s">
        <v>108</v>
      </c>
      <c r="Q253" s="25"/>
      <c r="R253" s="25" t="s">
        <v>210</v>
      </c>
      <c r="S253" s="25"/>
      <c r="T253" s="25" t="s">
        <v>231</v>
      </c>
      <c r="U253" s="25"/>
      <c r="V253" s="25" t="s">
        <v>131</v>
      </c>
      <c r="W253" s="25"/>
      <c r="X253" s="25" t="s">
        <v>189</v>
      </c>
      <c r="Y253" s="25"/>
      <c r="Z253" s="25" t="s">
        <v>155</v>
      </c>
      <c r="AA253" s="41">
        <v>170946.75</v>
      </c>
      <c r="AB253" s="25" t="s">
        <v>222</v>
      </c>
      <c r="AC253" s="97"/>
    </row>
    <row r="254" spans="1:29" x14ac:dyDescent="0.3">
      <c r="A254" s="25" t="s">
        <v>247</v>
      </c>
      <c r="B254" s="41"/>
      <c r="C254" s="25" t="s">
        <v>199</v>
      </c>
      <c r="D254" s="41"/>
      <c r="E254" s="25" t="s">
        <v>246</v>
      </c>
      <c r="F254" s="41"/>
      <c r="G254" s="25" t="s">
        <v>219</v>
      </c>
      <c r="H254" s="41"/>
      <c r="I254" s="25" t="s">
        <v>240</v>
      </c>
      <c r="J254" s="41"/>
      <c r="K254" s="25" t="s">
        <v>110</v>
      </c>
      <c r="L254" s="41"/>
      <c r="M254" s="25" t="s">
        <v>126</v>
      </c>
      <c r="N254" s="41"/>
      <c r="P254" s="25" t="s">
        <v>109</v>
      </c>
      <c r="Q254" s="25"/>
      <c r="R254" s="25" t="s">
        <v>211</v>
      </c>
      <c r="S254" s="25"/>
      <c r="T254" s="25" t="s">
        <v>232</v>
      </c>
      <c r="U254" s="25"/>
      <c r="V254" s="25" t="s">
        <v>132</v>
      </c>
      <c r="W254" s="25"/>
      <c r="X254" s="25" t="s">
        <v>190</v>
      </c>
      <c r="Y254" s="25"/>
      <c r="Z254" s="25" t="s">
        <v>215</v>
      </c>
      <c r="AA254" s="41">
        <v>163980.63</v>
      </c>
      <c r="AB254" s="25" t="s">
        <v>226</v>
      </c>
      <c r="AC254" s="97"/>
    </row>
    <row r="255" spans="1:29" x14ac:dyDescent="0.3">
      <c r="A255" s="25" t="s">
        <v>248</v>
      </c>
      <c r="B255" s="41"/>
      <c r="C255" s="25" t="s">
        <v>201</v>
      </c>
      <c r="D255" s="41"/>
      <c r="E255" s="25" t="s">
        <v>247</v>
      </c>
      <c r="F255" s="41"/>
      <c r="G255" s="25" t="s">
        <v>220</v>
      </c>
      <c r="H255" s="41"/>
      <c r="I255" s="25" t="s">
        <v>241</v>
      </c>
      <c r="J255" s="41"/>
      <c r="K255" s="25" t="s">
        <v>111</v>
      </c>
      <c r="L255" s="41"/>
      <c r="M255" s="25" t="s">
        <v>129</v>
      </c>
      <c r="N255" s="41"/>
      <c r="P255" s="25" t="s">
        <v>110</v>
      </c>
      <c r="Q255" s="25"/>
      <c r="R255" s="25" t="s">
        <v>212</v>
      </c>
      <c r="S255" s="25"/>
      <c r="T255" s="25" t="s">
        <v>235</v>
      </c>
      <c r="U255" s="25"/>
      <c r="V255" s="25" t="s">
        <v>134</v>
      </c>
      <c r="W255" s="25"/>
      <c r="X255" s="25" t="s">
        <v>191</v>
      </c>
      <c r="Y255" s="25"/>
      <c r="Z255" s="25" t="s">
        <v>116</v>
      </c>
      <c r="AA255" s="41">
        <v>161608.32000000001</v>
      </c>
      <c r="AB255" s="25" t="s">
        <v>229</v>
      </c>
      <c r="AC255" s="97"/>
    </row>
    <row r="256" spans="1:29" x14ac:dyDescent="0.3">
      <c r="A256" s="25" t="s">
        <v>249</v>
      </c>
      <c r="B256" s="41"/>
      <c r="C256" s="25" t="s">
        <v>202</v>
      </c>
      <c r="D256" s="41"/>
      <c r="E256" s="25" t="s">
        <v>248</v>
      </c>
      <c r="F256" s="41"/>
      <c r="G256" s="25" t="s">
        <v>221</v>
      </c>
      <c r="H256" s="41"/>
      <c r="I256" s="25" t="s">
        <v>242</v>
      </c>
      <c r="J256" s="41"/>
      <c r="K256" s="25" t="s">
        <v>115</v>
      </c>
      <c r="L256" s="41"/>
      <c r="M256" s="25" t="s">
        <v>130</v>
      </c>
      <c r="N256" s="41"/>
      <c r="P256" s="25" t="s">
        <v>111</v>
      </c>
      <c r="Q256" s="25"/>
      <c r="R256" s="25" t="s">
        <v>213</v>
      </c>
      <c r="S256" s="25"/>
      <c r="T256" s="25" t="s">
        <v>236</v>
      </c>
      <c r="U256" s="25"/>
      <c r="V256" s="25" t="s">
        <v>135</v>
      </c>
      <c r="W256" s="25"/>
      <c r="X256" s="25" t="s">
        <v>193</v>
      </c>
      <c r="Y256" s="25"/>
      <c r="Z256" s="25" t="s">
        <v>619</v>
      </c>
      <c r="AA256" s="41">
        <v>156374.6</v>
      </c>
      <c r="AB256" s="25" t="s">
        <v>230</v>
      </c>
      <c r="AC256" s="97"/>
    </row>
    <row r="257" spans="1:29" x14ac:dyDescent="0.3">
      <c r="A257" s="25" t="s">
        <v>250</v>
      </c>
      <c r="B257" s="41"/>
      <c r="C257" s="25" t="s">
        <v>203</v>
      </c>
      <c r="D257" s="41"/>
      <c r="E257" s="25" t="s">
        <v>249</v>
      </c>
      <c r="F257" s="41"/>
      <c r="G257" s="25" t="s">
        <v>222</v>
      </c>
      <c r="H257" s="41"/>
      <c r="I257" s="25" t="s">
        <v>243</v>
      </c>
      <c r="J257" s="41"/>
      <c r="K257" s="25" t="s">
        <v>120</v>
      </c>
      <c r="L257" s="41"/>
      <c r="M257" s="25" t="s">
        <v>131</v>
      </c>
      <c r="N257" s="41"/>
      <c r="P257" s="25" t="s">
        <v>112</v>
      </c>
      <c r="Q257" s="25"/>
      <c r="R257" s="25" t="s">
        <v>215</v>
      </c>
      <c r="S257" s="25"/>
      <c r="T257" s="25" t="s">
        <v>238</v>
      </c>
      <c r="U257" s="25"/>
      <c r="V257" s="25" t="s">
        <v>136</v>
      </c>
      <c r="W257" s="25"/>
      <c r="X257" s="25" t="s">
        <v>194</v>
      </c>
      <c r="Y257" s="25"/>
      <c r="Z257" s="25" t="s">
        <v>229</v>
      </c>
      <c r="AA257" s="41">
        <v>141778.13</v>
      </c>
      <c r="AB257" s="25" t="s">
        <v>231</v>
      </c>
      <c r="AC257" s="97"/>
    </row>
    <row r="258" spans="1:29" x14ac:dyDescent="0.3">
      <c r="A258" s="25" t="s">
        <v>251</v>
      </c>
      <c r="B258" s="41"/>
      <c r="C258" s="25" t="s">
        <v>619</v>
      </c>
      <c r="D258" s="41"/>
      <c r="E258" s="25" t="s">
        <v>250</v>
      </c>
      <c r="F258" s="41"/>
      <c r="G258" s="25" t="s">
        <v>223</v>
      </c>
      <c r="H258" s="41"/>
      <c r="I258" s="25" t="s">
        <v>244</v>
      </c>
      <c r="J258" s="41"/>
      <c r="K258" s="25" t="s">
        <v>121</v>
      </c>
      <c r="L258" s="41"/>
      <c r="M258" s="25" t="s">
        <v>132</v>
      </c>
      <c r="N258" s="41"/>
      <c r="P258" s="25" t="s">
        <v>113</v>
      </c>
      <c r="Q258" s="25"/>
      <c r="R258" s="25" t="s">
        <v>216</v>
      </c>
      <c r="S258" s="25"/>
      <c r="T258" s="25" t="s">
        <v>239</v>
      </c>
      <c r="U258" s="25"/>
      <c r="V258" s="25" t="s">
        <v>137</v>
      </c>
      <c r="W258" s="25"/>
      <c r="X258" s="25" t="s">
        <v>198</v>
      </c>
      <c r="Y258" s="25"/>
      <c r="Z258" s="25" t="s">
        <v>56</v>
      </c>
      <c r="AA258" s="41">
        <v>135769.43</v>
      </c>
      <c r="AB258" s="25" t="s">
        <v>232</v>
      </c>
      <c r="AC258" s="97"/>
    </row>
    <row r="259" spans="1:29" x14ac:dyDescent="0.3">
      <c r="A259" s="25" t="s">
        <v>252</v>
      </c>
      <c r="B259" s="41"/>
      <c r="C259" s="25" t="s">
        <v>204</v>
      </c>
      <c r="D259" s="41"/>
      <c r="E259" s="25" t="s">
        <v>251</v>
      </c>
      <c r="F259" s="41"/>
      <c r="G259" s="25" t="s">
        <v>226</v>
      </c>
      <c r="H259" s="41"/>
      <c r="I259" s="25" t="s">
        <v>245</v>
      </c>
      <c r="J259" s="41"/>
      <c r="K259" s="25" t="s">
        <v>122</v>
      </c>
      <c r="L259" s="41"/>
      <c r="M259" s="25" t="s">
        <v>135</v>
      </c>
      <c r="N259" s="41"/>
      <c r="P259" s="25" t="s">
        <v>118</v>
      </c>
      <c r="Q259" s="25"/>
      <c r="R259" s="25" t="s">
        <v>217</v>
      </c>
      <c r="S259" s="25"/>
      <c r="T259" s="25" t="s">
        <v>240</v>
      </c>
      <c r="U259" s="25"/>
      <c r="V259" s="25" t="s">
        <v>138</v>
      </c>
      <c r="W259" s="25"/>
      <c r="X259" s="25" t="s">
        <v>199</v>
      </c>
      <c r="Y259" s="25"/>
      <c r="Z259" s="25" t="s">
        <v>232</v>
      </c>
      <c r="AA259" s="41">
        <v>127284.9</v>
      </c>
      <c r="AB259" s="25" t="s">
        <v>234</v>
      </c>
      <c r="AC259" s="97"/>
    </row>
    <row r="260" spans="1:29" x14ac:dyDescent="0.3">
      <c r="A260" s="25" t="s">
        <v>253</v>
      </c>
      <c r="B260" s="41"/>
      <c r="C260" s="25" t="s">
        <v>205</v>
      </c>
      <c r="D260" s="41"/>
      <c r="E260" s="25" t="s">
        <v>252</v>
      </c>
      <c r="F260" s="41"/>
      <c r="G260" s="25" t="s">
        <v>229</v>
      </c>
      <c r="H260" s="41"/>
      <c r="I260" s="25" t="s">
        <v>246</v>
      </c>
      <c r="J260" s="41"/>
      <c r="K260" s="25" t="s">
        <v>131</v>
      </c>
      <c r="L260" s="41"/>
      <c r="M260" s="25" t="s">
        <v>136</v>
      </c>
      <c r="N260" s="41"/>
      <c r="P260" s="25" t="s">
        <v>119</v>
      </c>
      <c r="Q260" s="25"/>
      <c r="R260" s="25" t="s">
        <v>218</v>
      </c>
      <c r="S260" s="25"/>
      <c r="T260" s="25" t="s">
        <v>243</v>
      </c>
      <c r="U260" s="25"/>
      <c r="V260" s="25" t="s">
        <v>139</v>
      </c>
      <c r="W260" s="25"/>
      <c r="X260" s="25" t="s">
        <v>202</v>
      </c>
      <c r="Y260" s="25"/>
      <c r="Z260" s="25" t="s">
        <v>63</v>
      </c>
      <c r="AA260" s="41">
        <v>108993.85</v>
      </c>
      <c r="AB260" s="25" t="s">
        <v>235</v>
      </c>
      <c r="AC260" s="97"/>
    </row>
    <row r="261" spans="1:29" x14ac:dyDescent="0.3">
      <c r="A261" s="25" t="s">
        <v>254</v>
      </c>
      <c r="B261" s="41"/>
      <c r="C261" s="25" t="s">
        <v>206</v>
      </c>
      <c r="D261" s="41"/>
      <c r="E261" s="25" t="s">
        <v>253</v>
      </c>
      <c r="F261" s="41"/>
      <c r="G261" s="25" t="s">
        <v>230</v>
      </c>
      <c r="H261" s="41"/>
      <c r="I261" s="25" t="s">
        <v>247</v>
      </c>
      <c r="J261" s="41"/>
      <c r="K261" s="25" t="s">
        <v>132</v>
      </c>
      <c r="L261" s="41"/>
      <c r="M261" s="25" t="s">
        <v>137</v>
      </c>
      <c r="N261" s="41"/>
      <c r="P261" s="25" t="s">
        <v>120</v>
      </c>
      <c r="Q261" s="25"/>
      <c r="R261" s="25" t="s">
        <v>219</v>
      </c>
      <c r="S261" s="25"/>
      <c r="T261" s="25" t="s">
        <v>244</v>
      </c>
      <c r="U261" s="25"/>
      <c r="V261" s="25" t="s">
        <v>143</v>
      </c>
      <c r="W261" s="25"/>
      <c r="X261" s="25" t="s">
        <v>204</v>
      </c>
      <c r="Y261" s="25"/>
      <c r="Z261" s="25" t="s">
        <v>106</v>
      </c>
      <c r="AA261" s="41">
        <v>106316.38</v>
      </c>
      <c r="AB261" s="25" t="s">
        <v>236</v>
      </c>
      <c r="AC261" s="97"/>
    </row>
    <row r="262" spans="1:29" x14ac:dyDescent="0.3">
      <c r="A262" s="25" t="s">
        <v>255</v>
      </c>
      <c r="B262" s="41"/>
      <c r="C262" s="25" t="s">
        <v>207</v>
      </c>
      <c r="D262" s="41"/>
      <c r="E262" s="25" t="s">
        <v>254</v>
      </c>
      <c r="F262" s="41"/>
      <c r="G262" s="25" t="s">
        <v>232</v>
      </c>
      <c r="H262" s="41"/>
      <c r="I262" s="25" t="s">
        <v>249</v>
      </c>
      <c r="J262" s="41"/>
      <c r="K262" s="25" t="s">
        <v>134</v>
      </c>
      <c r="L262" s="41"/>
      <c r="M262" s="25" t="s">
        <v>138</v>
      </c>
      <c r="N262" s="41"/>
      <c r="P262" s="25" t="s">
        <v>121</v>
      </c>
      <c r="Q262" s="25"/>
      <c r="R262" s="25" t="s">
        <v>220</v>
      </c>
      <c r="S262" s="25"/>
      <c r="T262" s="25" t="s">
        <v>245</v>
      </c>
      <c r="U262" s="25"/>
      <c r="V262" s="25" t="s">
        <v>144</v>
      </c>
      <c r="W262" s="25"/>
      <c r="X262" s="25" t="s">
        <v>206</v>
      </c>
      <c r="Y262" s="25"/>
      <c r="Z262" s="25" t="s">
        <v>279</v>
      </c>
      <c r="AA262" s="41">
        <v>80342.37</v>
      </c>
      <c r="AB262" s="25" t="s">
        <v>237</v>
      </c>
      <c r="AC262" s="97"/>
    </row>
    <row r="263" spans="1:29" x14ac:dyDescent="0.3">
      <c r="A263" s="25" t="s">
        <v>256</v>
      </c>
      <c r="B263" s="41"/>
      <c r="C263" s="25" t="s">
        <v>208</v>
      </c>
      <c r="D263" s="41"/>
      <c r="E263" s="25" t="s">
        <v>255</v>
      </c>
      <c r="F263" s="41"/>
      <c r="G263" s="25" t="s">
        <v>234</v>
      </c>
      <c r="H263" s="41"/>
      <c r="I263" s="25" t="s">
        <v>250</v>
      </c>
      <c r="J263" s="41"/>
      <c r="K263" s="25" t="s">
        <v>137</v>
      </c>
      <c r="L263" s="41"/>
      <c r="M263" s="25" t="s">
        <v>139</v>
      </c>
      <c r="N263" s="41"/>
      <c r="P263" s="25" t="s">
        <v>122</v>
      </c>
      <c r="Q263" s="25"/>
      <c r="R263" s="25" t="s">
        <v>222</v>
      </c>
      <c r="S263" s="25"/>
      <c r="T263" s="25" t="s">
        <v>246</v>
      </c>
      <c r="U263" s="25"/>
      <c r="V263" s="25" t="s">
        <v>146</v>
      </c>
      <c r="W263" s="25"/>
      <c r="X263" s="25" t="s">
        <v>208</v>
      </c>
      <c r="Y263" s="25"/>
      <c r="Z263" s="25" t="s">
        <v>100</v>
      </c>
      <c r="AA263" s="41">
        <v>77425.17</v>
      </c>
      <c r="AB263" s="25" t="s">
        <v>238</v>
      </c>
      <c r="AC263" s="97"/>
    </row>
    <row r="264" spans="1:29" x14ac:dyDescent="0.3">
      <c r="A264" s="25" t="s">
        <v>258</v>
      </c>
      <c r="B264" s="41"/>
      <c r="C264" s="25" t="s">
        <v>210</v>
      </c>
      <c r="D264" s="41"/>
      <c r="E264" s="25" t="s">
        <v>258</v>
      </c>
      <c r="F264" s="41"/>
      <c r="G264" s="25" t="s">
        <v>235</v>
      </c>
      <c r="H264" s="41"/>
      <c r="I264" s="25" t="s">
        <v>251</v>
      </c>
      <c r="J264" s="41"/>
      <c r="K264" s="25" t="s">
        <v>138</v>
      </c>
      <c r="L264" s="41"/>
      <c r="M264" s="25" t="s">
        <v>140</v>
      </c>
      <c r="N264" s="41"/>
      <c r="P264" s="25" t="s">
        <v>123</v>
      </c>
      <c r="Q264" s="25"/>
      <c r="R264" s="25" t="s">
        <v>229</v>
      </c>
      <c r="S264" s="25"/>
      <c r="T264" s="25" t="s">
        <v>247</v>
      </c>
      <c r="U264" s="25"/>
      <c r="V264" s="25" t="s">
        <v>148</v>
      </c>
      <c r="W264" s="25"/>
      <c r="X264" s="25" t="s">
        <v>209</v>
      </c>
      <c r="Y264" s="25"/>
      <c r="Z264" s="25" t="s">
        <v>140</v>
      </c>
      <c r="AA264" s="41">
        <v>74871.06</v>
      </c>
      <c r="AB264" s="25" t="s">
        <v>239</v>
      </c>
      <c r="AC264" s="97"/>
    </row>
    <row r="265" spans="1:29" x14ac:dyDescent="0.3">
      <c r="A265" s="25" t="s">
        <v>259</v>
      </c>
      <c r="B265" s="41"/>
      <c r="C265" s="25" t="s">
        <v>211</v>
      </c>
      <c r="D265" s="41"/>
      <c r="E265" s="25" t="s">
        <v>259</v>
      </c>
      <c r="F265" s="41"/>
      <c r="G265" s="25" t="s">
        <v>236</v>
      </c>
      <c r="H265" s="41"/>
      <c r="I265" s="25" t="s">
        <v>252</v>
      </c>
      <c r="J265" s="41"/>
      <c r="K265" s="25" t="s">
        <v>139</v>
      </c>
      <c r="L265" s="41"/>
      <c r="M265" s="25" t="s">
        <v>146</v>
      </c>
      <c r="N265" s="41"/>
      <c r="P265" s="25" t="s">
        <v>124</v>
      </c>
      <c r="Q265" s="25"/>
      <c r="R265" s="25" t="s">
        <v>230</v>
      </c>
      <c r="S265" s="25"/>
      <c r="T265" s="25" t="s">
        <v>248</v>
      </c>
      <c r="U265" s="25"/>
      <c r="V265" s="25" t="s">
        <v>153</v>
      </c>
      <c r="W265" s="25"/>
      <c r="X265" s="25" t="s">
        <v>210</v>
      </c>
      <c r="Y265" s="25"/>
      <c r="Z265" s="25" t="s">
        <v>109</v>
      </c>
      <c r="AA265" s="41">
        <v>66976.08</v>
      </c>
      <c r="AB265" s="25" t="s">
        <v>240</v>
      </c>
      <c r="AC265" s="97"/>
    </row>
    <row r="266" spans="1:29" x14ac:dyDescent="0.3">
      <c r="A266" s="25" t="s">
        <v>260</v>
      </c>
      <c r="B266" s="41"/>
      <c r="C266" s="25" t="s">
        <v>213</v>
      </c>
      <c r="D266" s="41"/>
      <c r="E266" s="25" t="s">
        <v>260</v>
      </c>
      <c r="F266" s="41"/>
      <c r="G266" s="25" t="s">
        <v>237</v>
      </c>
      <c r="H266" s="41"/>
      <c r="I266" s="25" t="s">
        <v>253</v>
      </c>
      <c r="J266" s="41"/>
      <c r="K266" s="25" t="s">
        <v>143</v>
      </c>
      <c r="L266" s="41"/>
      <c r="M266" s="25" t="s">
        <v>147</v>
      </c>
      <c r="N266" s="41"/>
      <c r="P266" s="25" t="s">
        <v>125</v>
      </c>
      <c r="Q266" s="25"/>
      <c r="R266" s="25" t="s">
        <v>231</v>
      </c>
      <c r="S266" s="25"/>
      <c r="T266" s="25" t="s">
        <v>250</v>
      </c>
      <c r="U266" s="25"/>
      <c r="V266" s="25" t="s">
        <v>154</v>
      </c>
      <c r="W266" s="25"/>
      <c r="X266" s="25" t="s">
        <v>211</v>
      </c>
      <c r="Y266" s="25"/>
      <c r="Z266" s="25" t="s">
        <v>184</v>
      </c>
      <c r="AA266" s="41">
        <v>65240.82</v>
      </c>
      <c r="AB266" s="25" t="s">
        <v>241</v>
      </c>
      <c r="AC266" s="97"/>
    </row>
    <row r="267" spans="1:29" x14ac:dyDescent="0.3">
      <c r="A267" s="25" t="s">
        <v>261</v>
      </c>
      <c r="B267" s="41"/>
      <c r="C267" s="25" t="s">
        <v>214</v>
      </c>
      <c r="D267" s="41"/>
      <c r="E267" s="25" t="s">
        <v>261</v>
      </c>
      <c r="F267" s="41"/>
      <c r="G267" s="25" t="s">
        <v>238</v>
      </c>
      <c r="H267" s="41"/>
      <c r="I267" s="25" t="s">
        <v>254</v>
      </c>
      <c r="J267" s="41"/>
      <c r="K267" s="25" t="s">
        <v>144</v>
      </c>
      <c r="L267" s="41"/>
      <c r="M267" s="25" t="s">
        <v>148</v>
      </c>
      <c r="N267" s="41"/>
      <c r="P267" s="25" t="s">
        <v>126</v>
      </c>
      <c r="Q267" s="25"/>
      <c r="R267" s="25" t="s">
        <v>232</v>
      </c>
      <c r="S267" s="25"/>
      <c r="T267" s="25" t="s">
        <v>258</v>
      </c>
      <c r="U267" s="25"/>
      <c r="V267" s="25" t="s">
        <v>155</v>
      </c>
      <c r="W267" s="25"/>
      <c r="X267" s="25" t="s">
        <v>213</v>
      </c>
      <c r="Y267" s="25"/>
      <c r="Z267" s="25" t="s">
        <v>125</v>
      </c>
      <c r="AA267" s="41">
        <v>61276</v>
      </c>
      <c r="AB267" s="25" t="s">
        <v>242</v>
      </c>
      <c r="AC267" s="97"/>
    </row>
    <row r="268" spans="1:29" x14ac:dyDescent="0.3">
      <c r="A268" s="25" t="s">
        <v>263</v>
      </c>
      <c r="B268" s="41"/>
      <c r="C268" s="25" t="s">
        <v>215</v>
      </c>
      <c r="D268" s="41"/>
      <c r="E268" s="25" t="s">
        <v>262</v>
      </c>
      <c r="F268" s="41"/>
      <c r="G268" s="25" t="s">
        <v>239</v>
      </c>
      <c r="H268" s="41"/>
      <c r="I268" s="25" t="s">
        <v>255</v>
      </c>
      <c r="J268" s="41"/>
      <c r="K268" s="25" t="s">
        <v>145</v>
      </c>
      <c r="L268" s="41"/>
      <c r="M268" s="25" t="s">
        <v>153</v>
      </c>
      <c r="N268" s="41"/>
      <c r="P268" s="25" t="s">
        <v>129</v>
      </c>
      <c r="Q268" s="25"/>
      <c r="R268" s="25" t="s">
        <v>234</v>
      </c>
      <c r="S268" s="25"/>
      <c r="T268" s="25" t="s">
        <v>259</v>
      </c>
      <c r="U268" s="25"/>
      <c r="V268" s="25" t="s">
        <v>159</v>
      </c>
      <c r="W268" s="25"/>
      <c r="X268" s="25" t="s">
        <v>215</v>
      </c>
      <c r="Y268" s="25"/>
      <c r="Z268" s="25" t="s">
        <v>101</v>
      </c>
      <c r="AA268" s="41">
        <v>57516.95</v>
      </c>
      <c r="AB268" s="25" t="s">
        <v>244</v>
      </c>
      <c r="AC268" s="97"/>
    </row>
    <row r="269" spans="1:29" x14ac:dyDescent="0.3">
      <c r="A269" s="25" t="s">
        <v>264</v>
      </c>
      <c r="B269" s="41"/>
      <c r="C269" s="25" t="s">
        <v>216</v>
      </c>
      <c r="D269" s="41"/>
      <c r="E269" s="25" t="s">
        <v>263</v>
      </c>
      <c r="F269" s="41"/>
      <c r="G269" s="25" t="s">
        <v>240</v>
      </c>
      <c r="H269" s="41"/>
      <c r="I269" s="25" t="s">
        <v>256</v>
      </c>
      <c r="J269" s="41"/>
      <c r="K269" s="25" t="s">
        <v>146</v>
      </c>
      <c r="L269" s="41"/>
      <c r="M269" s="25" t="s">
        <v>155</v>
      </c>
      <c r="N269" s="41"/>
      <c r="P269" s="25" t="s">
        <v>130</v>
      </c>
      <c r="Q269" s="25"/>
      <c r="R269" s="25" t="s">
        <v>235</v>
      </c>
      <c r="S269" s="25"/>
      <c r="T269" s="25" t="s">
        <v>260</v>
      </c>
      <c r="U269" s="25"/>
      <c r="V269" s="25" t="s">
        <v>162</v>
      </c>
      <c r="W269" s="25"/>
      <c r="X269" s="25" t="s">
        <v>217</v>
      </c>
      <c r="Y269" s="25"/>
      <c r="Z269" s="25" t="s">
        <v>71</v>
      </c>
      <c r="AA269" s="41">
        <v>51638.55</v>
      </c>
      <c r="AB269" s="25" t="s">
        <v>245</v>
      </c>
      <c r="AC269" s="97"/>
    </row>
    <row r="270" spans="1:29" x14ac:dyDescent="0.3">
      <c r="A270" s="25" t="s">
        <v>265</v>
      </c>
      <c r="B270" s="41"/>
      <c r="C270" s="25" t="s">
        <v>217</v>
      </c>
      <c r="D270" s="41"/>
      <c r="E270" s="25" t="s">
        <v>264</v>
      </c>
      <c r="F270" s="41"/>
      <c r="G270" s="25" t="s">
        <v>242</v>
      </c>
      <c r="H270" s="41"/>
      <c r="I270" s="25" t="s">
        <v>258</v>
      </c>
      <c r="J270" s="41"/>
      <c r="K270" s="25" t="s">
        <v>148</v>
      </c>
      <c r="L270" s="41"/>
      <c r="M270" s="25" t="s">
        <v>163</v>
      </c>
      <c r="N270" s="41"/>
      <c r="P270" s="25" t="s">
        <v>131</v>
      </c>
      <c r="Q270" s="25"/>
      <c r="R270" s="25" t="s">
        <v>236</v>
      </c>
      <c r="S270" s="25"/>
      <c r="T270" s="25" t="s">
        <v>261</v>
      </c>
      <c r="U270" s="25"/>
      <c r="V270" s="25" t="s">
        <v>163</v>
      </c>
      <c r="W270" s="25"/>
      <c r="X270" s="25" t="s">
        <v>218</v>
      </c>
      <c r="Y270" s="25"/>
      <c r="Z270" s="25" t="s">
        <v>98</v>
      </c>
      <c r="AA270" s="41">
        <v>34790.519999999997</v>
      </c>
      <c r="AB270" s="25" t="s">
        <v>248</v>
      </c>
      <c r="AC270" s="97"/>
    </row>
    <row r="271" spans="1:29" x14ac:dyDescent="0.3">
      <c r="A271" s="25" t="s">
        <v>266</v>
      </c>
      <c r="B271" s="41"/>
      <c r="C271" s="25" t="s">
        <v>219</v>
      </c>
      <c r="D271" s="41"/>
      <c r="E271" s="25" t="s">
        <v>265</v>
      </c>
      <c r="F271" s="41"/>
      <c r="G271" s="25" t="s">
        <v>243</v>
      </c>
      <c r="H271" s="41"/>
      <c r="I271" s="25" t="s">
        <v>259</v>
      </c>
      <c r="J271" s="41"/>
      <c r="K271" s="25" t="s">
        <v>150</v>
      </c>
      <c r="L271" s="41"/>
      <c r="M271" s="25" t="s">
        <v>164</v>
      </c>
      <c r="N271" s="41"/>
      <c r="P271" s="25" t="s">
        <v>132</v>
      </c>
      <c r="Q271" s="25"/>
      <c r="R271" s="25" t="s">
        <v>237</v>
      </c>
      <c r="S271" s="25"/>
      <c r="T271" s="25" t="s">
        <v>265</v>
      </c>
      <c r="U271" s="25"/>
      <c r="V271" s="25" t="s">
        <v>164</v>
      </c>
      <c r="W271" s="25"/>
      <c r="X271" s="25" t="s">
        <v>219</v>
      </c>
      <c r="Y271" s="25"/>
      <c r="Z271" s="25" t="s">
        <v>313</v>
      </c>
      <c r="AA271" s="41">
        <v>31196.02</v>
      </c>
      <c r="AB271" s="25" t="s">
        <v>252</v>
      </c>
      <c r="AC271" s="97"/>
    </row>
    <row r="272" spans="1:29" x14ac:dyDescent="0.3">
      <c r="A272" s="25" t="s">
        <v>267</v>
      </c>
      <c r="B272" s="41"/>
      <c r="C272" s="25" t="s">
        <v>220</v>
      </c>
      <c r="D272" s="41"/>
      <c r="E272" s="25" t="s">
        <v>266</v>
      </c>
      <c r="F272" s="41"/>
      <c r="G272" s="25" t="s">
        <v>244</v>
      </c>
      <c r="H272" s="41"/>
      <c r="I272" s="25" t="s">
        <v>260</v>
      </c>
      <c r="J272" s="41"/>
      <c r="K272" s="25" t="s">
        <v>153</v>
      </c>
      <c r="L272" s="41"/>
      <c r="M272" s="25" t="s">
        <v>165</v>
      </c>
      <c r="N272" s="41"/>
      <c r="P272" s="25" t="s">
        <v>134</v>
      </c>
      <c r="Q272" s="25"/>
      <c r="R272" s="25" t="s">
        <v>238</v>
      </c>
      <c r="S272" s="25"/>
      <c r="T272" s="25" t="s">
        <v>266</v>
      </c>
      <c r="U272" s="25"/>
      <c r="V272" s="25" t="s">
        <v>165</v>
      </c>
      <c r="W272" s="25"/>
      <c r="X272" s="25" t="s">
        <v>220</v>
      </c>
      <c r="Y272" s="25"/>
      <c r="Z272" s="25" t="s">
        <v>137</v>
      </c>
      <c r="AA272" s="41">
        <v>24231.11</v>
      </c>
      <c r="AB272" s="25" t="s">
        <v>253</v>
      </c>
      <c r="AC272" s="97"/>
    </row>
    <row r="273" spans="1:29" x14ac:dyDescent="0.3">
      <c r="A273" s="25" t="s">
        <v>270</v>
      </c>
      <c r="B273" s="41"/>
      <c r="C273" s="25" t="s">
        <v>229</v>
      </c>
      <c r="D273" s="41"/>
      <c r="E273" s="25" t="s">
        <v>268</v>
      </c>
      <c r="F273" s="41"/>
      <c r="G273" s="25" t="s">
        <v>245</v>
      </c>
      <c r="H273" s="41"/>
      <c r="I273" s="25" t="s">
        <v>261</v>
      </c>
      <c r="J273" s="41"/>
      <c r="K273" s="25" t="s">
        <v>154</v>
      </c>
      <c r="L273" s="41"/>
      <c r="M273" s="25" t="s">
        <v>168</v>
      </c>
      <c r="N273" s="41"/>
      <c r="P273" s="25" t="s">
        <v>136</v>
      </c>
      <c r="Q273" s="25"/>
      <c r="R273" s="25" t="s">
        <v>239</v>
      </c>
      <c r="S273" s="25"/>
      <c r="T273" s="25" t="s">
        <v>270</v>
      </c>
      <c r="U273" s="25"/>
      <c r="V273" s="25" t="s">
        <v>166</v>
      </c>
      <c r="W273" s="25"/>
      <c r="X273" s="25" t="s">
        <v>222</v>
      </c>
      <c r="Y273" s="25"/>
      <c r="Z273" s="25" t="s">
        <v>218</v>
      </c>
      <c r="AA273" s="41">
        <v>24132.69</v>
      </c>
      <c r="AB273" s="25" t="s">
        <v>254</v>
      </c>
      <c r="AC273" s="97"/>
    </row>
    <row r="274" spans="1:29" x14ac:dyDescent="0.3">
      <c r="A274" s="25" t="s">
        <v>271</v>
      </c>
      <c r="B274" s="41"/>
      <c r="C274" s="25" t="s">
        <v>230</v>
      </c>
      <c r="D274" s="41"/>
      <c r="E274" s="25" t="s">
        <v>270</v>
      </c>
      <c r="F274" s="41"/>
      <c r="G274" s="25" t="s">
        <v>247</v>
      </c>
      <c r="H274" s="41"/>
      <c r="I274" s="25" t="s">
        <v>262</v>
      </c>
      <c r="J274" s="41"/>
      <c r="K274" s="25" t="s">
        <v>155</v>
      </c>
      <c r="L274" s="41"/>
      <c r="M274" s="25" t="s">
        <v>171</v>
      </c>
      <c r="N274" s="41"/>
      <c r="P274" s="25" t="s">
        <v>137</v>
      </c>
      <c r="Q274" s="25"/>
      <c r="R274" s="25" t="s">
        <v>240</v>
      </c>
      <c r="S274" s="25"/>
      <c r="T274" s="25" t="s">
        <v>271</v>
      </c>
      <c r="U274" s="25"/>
      <c r="V274" s="25" t="s">
        <v>168</v>
      </c>
      <c r="W274" s="25"/>
      <c r="X274" s="25" t="s">
        <v>227</v>
      </c>
      <c r="Y274" s="25"/>
      <c r="Z274" s="25" t="s">
        <v>54</v>
      </c>
      <c r="AA274" s="41">
        <v>17855.240000000002</v>
      </c>
      <c r="AB274" s="25" t="s">
        <v>255</v>
      </c>
      <c r="AC274" s="97"/>
    </row>
    <row r="275" spans="1:29" x14ac:dyDescent="0.3">
      <c r="A275" s="25" t="s">
        <v>272</v>
      </c>
      <c r="B275" s="41"/>
      <c r="C275" s="25" t="s">
        <v>232</v>
      </c>
      <c r="D275" s="41"/>
      <c r="E275" s="25" t="s">
        <v>271</v>
      </c>
      <c r="F275" s="41"/>
      <c r="G275" s="25" t="s">
        <v>249</v>
      </c>
      <c r="H275" s="41"/>
      <c r="I275" s="25" t="s">
        <v>263</v>
      </c>
      <c r="J275" s="41"/>
      <c r="K275" s="25" t="s">
        <v>163</v>
      </c>
      <c r="L275" s="41"/>
      <c r="M275" s="25" t="s">
        <v>174</v>
      </c>
      <c r="N275" s="41"/>
      <c r="P275" s="25" t="s">
        <v>138</v>
      </c>
      <c r="Q275" s="25"/>
      <c r="R275" s="25" t="s">
        <v>241</v>
      </c>
      <c r="S275" s="25"/>
      <c r="T275" s="25" t="s">
        <v>272</v>
      </c>
      <c r="U275" s="25"/>
      <c r="V275" s="25" t="s">
        <v>174</v>
      </c>
      <c r="W275" s="25"/>
      <c r="X275" s="25" t="s">
        <v>229</v>
      </c>
      <c r="Y275" s="25"/>
      <c r="Z275" s="25" t="s">
        <v>115</v>
      </c>
      <c r="AA275" s="41">
        <v>13184.67</v>
      </c>
      <c r="AB275" s="25" t="s">
        <v>256</v>
      </c>
      <c r="AC275" s="97"/>
    </row>
    <row r="276" spans="1:29" x14ac:dyDescent="0.3">
      <c r="A276" s="25" t="s">
        <v>273</v>
      </c>
      <c r="B276" s="41"/>
      <c r="C276" s="25" t="s">
        <v>236</v>
      </c>
      <c r="D276" s="41"/>
      <c r="E276" s="25" t="s">
        <v>272</v>
      </c>
      <c r="F276" s="41"/>
      <c r="G276" s="25" t="s">
        <v>250</v>
      </c>
      <c r="H276" s="41"/>
      <c r="I276" s="25" t="s">
        <v>264</v>
      </c>
      <c r="J276" s="41"/>
      <c r="K276" s="25" t="s">
        <v>164</v>
      </c>
      <c r="L276" s="41"/>
      <c r="M276" s="25" t="s">
        <v>177</v>
      </c>
      <c r="N276" s="41"/>
      <c r="P276" s="25" t="s">
        <v>139</v>
      </c>
      <c r="Q276" s="25"/>
      <c r="R276" s="25" t="s">
        <v>244</v>
      </c>
      <c r="S276" s="25"/>
      <c r="T276" s="25" t="s">
        <v>274</v>
      </c>
      <c r="U276" s="25"/>
      <c r="V276" s="25" t="s">
        <v>177</v>
      </c>
      <c r="W276" s="25"/>
      <c r="X276" s="25" t="s">
        <v>230</v>
      </c>
      <c r="Y276" s="25"/>
      <c r="Z276" s="25" t="s">
        <v>99</v>
      </c>
      <c r="AA276" s="41">
        <v>13141.69</v>
      </c>
      <c r="AB276" s="25" t="s">
        <v>258</v>
      </c>
      <c r="AC276" s="97"/>
    </row>
    <row r="277" spans="1:29" x14ac:dyDescent="0.3">
      <c r="A277" s="25" t="s">
        <v>274</v>
      </c>
      <c r="B277" s="41"/>
      <c r="C277" s="25" t="s">
        <v>238</v>
      </c>
      <c r="D277" s="41"/>
      <c r="E277" s="25" t="s">
        <v>273</v>
      </c>
      <c r="F277" s="41"/>
      <c r="G277" s="25" t="s">
        <v>252</v>
      </c>
      <c r="H277" s="41"/>
      <c r="I277" s="25" t="s">
        <v>265</v>
      </c>
      <c r="J277" s="41"/>
      <c r="K277" s="25" t="s">
        <v>165</v>
      </c>
      <c r="L277" s="41"/>
      <c r="M277" s="25" t="s">
        <v>179</v>
      </c>
      <c r="N277" s="41"/>
      <c r="P277" s="25" t="s">
        <v>140</v>
      </c>
      <c r="Q277" s="25"/>
      <c r="R277" s="25" t="s">
        <v>245</v>
      </c>
      <c r="S277" s="25"/>
      <c r="T277" s="25" t="s">
        <v>275</v>
      </c>
      <c r="U277" s="25"/>
      <c r="V277" s="25" t="s">
        <v>178</v>
      </c>
      <c r="W277" s="25"/>
      <c r="X277" s="25" t="s">
        <v>236</v>
      </c>
      <c r="Y277" s="25"/>
      <c r="Z277" s="25" t="s">
        <v>122</v>
      </c>
      <c r="AA277" s="41">
        <v>12260</v>
      </c>
      <c r="AB277" s="25" t="s">
        <v>259</v>
      </c>
      <c r="AC277" s="97"/>
    </row>
    <row r="278" spans="1:29" x14ac:dyDescent="0.3">
      <c r="A278" s="25" t="s">
        <v>276</v>
      </c>
      <c r="B278" s="41"/>
      <c r="C278" s="25" t="s">
        <v>239</v>
      </c>
      <c r="D278" s="41"/>
      <c r="E278" s="25" t="s">
        <v>274</v>
      </c>
      <c r="F278" s="41"/>
      <c r="G278" s="25" t="s">
        <v>253</v>
      </c>
      <c r="H278" s="41"/>
      <c r="I278" s="25" t="s">
        <v>266</v>
      </c>
      <c r="J278" s="41"/>
      <c r="K278" s="25" t="s">
        <v>166</v>
      </c>
      <c r="L278" s="41"/>
      <c r="M278" s="25" t="s">
        <v>180</v>
      </c>
      <c r="N278" s="41"/>
      <c r="P278" s="25" t="s">
        <v>141</v>
      </c>
      <c r="Q278" s="25"/>
      <c r="R278" s="25" t="s">
        <v>248</v>
      </c>
      <c r="S278" s="25"/>
      <c r="T278" s="25" t="s">
        <v>276</v>
      </c>
      <c r="U278" s="25"/>
      <c r="V278" s="25" t="s">
        <v>180</v>
      </c>
      <c r="W278" s="25"/>
      <c r="X278" s="25" t="s">
        <v>238</v>
      </c>
      <c r="Y278" s="25"/>
      <c r="Z278" s="25" t="s">
        <v>108</v>
      </c>
      <c r="AA278" s="41">
        <v>10360.620000000001</v>
      </c>
      <c r="AB278" s="25" t="s">
        <v>260</v>
      </c>
      <c r="AC278" s="97"/>
    </row>
    <row r="279" spans="1:29" x14ac:dyDescent="0.3">
      <c r="A279" s="25" t="s">
        <v>277</v>
      </c>
      <c r="B279" s="41"/>
      <c r="C279" s="25" t="s">
        <v>244</v>
      </c>
      <c r="D279" s="41"/>
      <c r="E279" s="25" t="s">
        <v>276</v>
      </c>
      <c r="F279" s="41"/>
      <c r="G279" s="25" t="s">
        <v>254</v>
      </c>
      <c r="H279" s="41"/>
      <c r="I279" s="25" t="s">
        <v>267</v>
      </c>
      <c r="J279" s="41"/>
      <c r="K279" s="25" t="s">
        <v>171</v>
      </c>
      <c r="L279" s="41"/>
      <c r="M279" s="25" t="s">
        <v>192</v>
      </c>
      <c r="N279" s="41"/>
      <c r="P279" s="25" t="s">
        <v>142</v>
      </c>
      <c r="Q279" s="25"/>
      <c r="R279" s="25" t="s">
        <v>252</v>
      </c>
      <c r="S279" s="25"/>
      <c r="T279" s="25" t="s">
        <v>277</v>
      </c>
      <c r="U279" s="25"/>
      <c r="V279" s="25" t="s">
        <v>184</v>
      </c>
      <c r="W279" s="25"/>
      <c r="X279" s="25" t="s">
        <v>239</v>
      </c>
      <c r="Y279" s="25"/>
      <c r="Z279" s="25" t="s">
        <v>177</v>
      </c>
      <c r="AA279" s="41">
        <v>9372.18</v>
      </c>
      <c r="AB279" s="25" t="s">
        <v>261</v>
      </c>
      <c r="AC279" s="97"/>
    </row>
    <row r="280" spans="1:29" x14ac:dyDescent="0.3">
      <c r="A280" s="25" t="s">
        <v>278</v>
      </c>
      <c r="B280" s="41"/>
      <c r="C280" s="25" t="s">
        <v>245</v>
      </c>
      <c r="D280" s="41"/>
      <c r="E280" s="25" t="s">
        <v>277</v>
      </c>
      <c r="F280" s="41"/>
      <c r="G280" s="25" t="s">
        <v>259</v>
      </c>
      <c r="H280" s="41"/>
      <c r="I280" s="25" t="s">
        <v>268</v>
      </c>
      <c r="J280" s="41"/>
      <c r="K280" s="25" t="s">
        <v>174</v>
      </c>
      <c r="L280" s="41"/>
      <c r="M280" s="25" t="s">
        <v>193</v>
      </c>
      <c r="N280" s="41"/>
      <c r="P280" s="25" t="s">
        <v>143</v>
      </c>
      <c r="Q280" s="25"/>
      <c r="R280" s="25" t="s">
        <v>253</v>
      </c>
      <c r="S280" s="25"/>
      <c r="T280" s="25" t="s">
        <v>278</v>
      </c>
      <c r="U280" s="25"/>
      <c r="V280" s="25" t="s">
        <v>193</v>
      </c>
      <c r="W280" s="25"/>
      <c r="X280" s="25" t="s">
        <v>240</v>
      </c>
      <c r="Y280" s="25"/>
      <c r="Z280" s="25" t="s">
        <v>217</v>
      </c>
      <c r="AA280" s="41">
        <v>8168.75</v>
      </c>
      <c r="AB280" s="25" t="s">
        <v>263</v>
      </c>
      <c r="AC280" s="97"/>
    </row>
    <row r="281" spans="1:29" x14ac:dyDescent="0.3">
      <c r="A281" s="25" t="s">
        <v>279</v>
      </c>
      <c r="B281" s="41"/>
      <c r="C281" s="25" t="s">
        <v>252</v>
      </c>
      <c r="D281" s="41"/>
      <c r="E281" s="25" t="s">
        <v>278</v>
      </c>
      <c r="F281" s="41"/>
      <c r="G281" s="25" t="s">
        <v>261</v>
      </c>
      <c r="H281" s="41"/>
      <c r="I281" s="25" t="s">
        <v>270</v>
      </c>
      <c r="J281" s="41"/>
      <c r="K281" s="25" t="s">
        <v>179</v>
      </c>
      <c r="L281" s="41"/>
      <c r="M281" s="25" t="s">
        <v>199</v>
      </c>
      <c r="N281" s="41"/>
      <c r="P281" s="25" t="s">
        <v>153</v>
      </c>
      <c r="Q281" s="25"/>
      <c r="R281" s="25" t="s">
        <v>254</v>
      </c>
      <c r="S281" s="25"/>
      <c r="T281" s="25" t="s">
        <v>279</v>
      </c>
      <c r="U281" s="25"/>
      <c r="V281" s="25" t="s">
        <v>194</v>
      </c>
      <c r="W281" s="25"/>
      <c r="X281" s="25" t="s">
        <v>241</v>
      </c>
      <c r="Y281" s="25"/>
      <c r="Z281" s="25" t="s">
        <v>213</v>
      </c>
      <c r="AA281" s="41">
        <v>3996.25</v>
      </c>
      <c r="AB281" s="25" t="s">
        <v>266</v>
      </c>
      <c r="AC281" s="97"/>
    </row>
    <row r="282" spans="1:29" x14ac:dyDescent="0.3">
      <c r="A282" s="25" t="s">
        <v>280</v>
      </c>
      <c r="B282" s="41"/>
      <c r="C282" s="25" t="s">
        <v>255</v>
      </c>
      <c r="D282" s="41"/>
      <c r="E282" s="25" t="s">
        <v>279</v>
      </c>
      <c r="F282" s="41"/>
      <c r="G282" s="25" t="s">
        <v>263</v>
      </c>
      <c r="H282" s="41"/>
      <c r="I282" s="25" t="s">
        <v>271</v>
      </c>
      <c r="J282" s="41"/>
      <c r="K282" s="25" t="s">
        <v>180</v>
      </c>
      <c r="L282" s="41"/>
      <c r="M282" s="25" t="s">
        <v>619</v>
      </c>
      <c r="N282" s="41"/>
      <c r="P282" s="25" t="s">
        <v>154</v>
      </c>
      <c r="Q282" s="25"/>
      <c r="R282" s="25" t="s">
        <v>256</v>
      </c>
      <c r="S282" s="25"/>
      <c r="T282" s="25" t="s">
        <v>280</v>
      </c>
      <c r="U282" s="25"/>
      <c r="V282" s="25" t="s">
        <v>198</v>
      </c>
      <c r="W282" s="25"/>
      <c r="X282" s="25" t="s">
        <v>243</v>
      </c>
      <c r="Y282" s="25"/>
      <c r="Z282" s="25" t="s">
        <v>97</v>
      </c>
      <c r="AA282" s="41">
        <v>3733.07</v>
      </c>
      <c r="AB282" s="25" t="s">
        <v>267</v>
      </c>
      <c r="AC282" s="97"/>
    </row>
    <row r="283" spans="1:29" x14ac:dyDescent="0.3">
      <c r="A283" s="25" t="s">
        <v>282</v>
      </c>
      <c r="B283" s="41"/>
      <c r="C283" s="25" t="s">
        <v>257</v>
      </c>
      <c r="D283" s="41"/>
      <c r="E283" s="25" t="s">
        <v>280</v>
      </c>
      <c r="F283" s="41"/>
      <c r="G283" s="25" t="s">
        <v>266</v>
      </c>
      <c r="H283" s="41"/>
      <c r="I283" s="25" t="s">
        <v>272</v>
      </c>
      <c r="J283" s="41"/>
      <c r="K283" s="25" t="s">
        <v>184</v>
      </c>
      <c r="L283" s="41"/>
      <c r="M283" s="25" t="s">
        <v>204</v>
      </c>
      <c r="N283" s="41"/>
      <c r="P283" s="25" t="s">
        <v>155</v>
      </c>
      <c r="Q283" s="25"/>
      <c r="R283" s="25" t="s">
        <v>258</v>
      </c>
      <c r="S283" s="25"/>
      <c r="T283" s="25" t="s">
        <v>281</v>
      </c>
      <c r="U283" s="25"/>
      <c r="V283" s="25" t="s">
        <v>204</v>
      </c>
      <c r="W283" s="25"/>
      <c r="X283" s="25" t="s">
        <v>244</v>
      </c>
      <c r="Y283" s="25"/>
      <c r="Z283" s="25" t="s">
        <v>107</v>
      </c>
      <c r="AA283" s="41">
        <v>3573</v>
      </c>
      <c r="AB283" s="25" t="s">
        <v>268</v>
      </c>
      <c r="AC283" s="97"/>
    </row>
    <row r="284" spans="1:29" x14ac:dyDescent="0.3">
      <c r="A284" s="25" t="s">
        <v>283</v>
      </c>
      <c r="B284" s="41"/>
      <c r="C284" s="25" t="s">
        <v>258</v>
      </c>
      <c r="D284" s="41"/>
      <c r="E284" s="25" t="s">
        <v>281</v>
      </c>
      <c r="F284" s="41"/>
      <c r="G284" s="25" t="s">
        <v>267</v>
      </c>
      <c r="H284" s="41"/>
      <c r="I284" s="25" t="s">
        <v>275</v>
      </c>
      <c r="J284" s="41"/>
      <c r="K284" s="25" t="s">
        <v>189</v>
      </c>
      <c r="L284" s="41"/>
      <c r="M284" s="25" t="s">
        <v>205</v>
      </c>
      <c r="N284" s="41"/>
      <c r="P284" s="25" t="s">
        <v>166</v>
      </c>
      <c r="Q284" s="25"/>
      <c r="R284" s="25" t="s">
        <v>259</v>
      </c>
      <c r="S284" s="25"/>
      <c r="T284" s="25" t="s">
        <v>282</v>
      </c>
      <c r="U284" s="25"/>
      <c r="V284" s="25" t="s">
        <v>205</v>
      </c>
      <c r="W284" s="25"/>
      <c r="X284" s="25" t="s">
        <v>246</v>
      </c>
      <c r="Y284" s="25"/>
      <c r="Z284" s="25" t="s">
        <v>120</v>
      </c>
      <c r="AA284" s="41">
        <v>3192.33</v>
      </c>
      <c r="AB284" s="25" t="s">
        <v>270</v>
      </c>
      <c r="AC284" s="97"/>
    </row>
    <row r="285" spans="1:29" x14ac:dyDescent="0.3">
      <c r="A285" s="25" t="s">
        <v>284</v>
      </c>
      <c r="B285" s="41"/>
      <c r="C285" s="25" t="s">
        <v>260</v>
      </c>
      <c r="D285" s="41"/>
      <c r="E285" s="25" t="s">
        <v>282</v>
      </c>
      <c r="F285" s="41"/>
      <c r="G285" s="25" t="s">
        <v>269</v>
      </c>
      <c r="H285" s="41"/>
      <c r="I285" s="25" t="s">
        <v>276</v>
      </c>
      <c r="J285" s="41"/>
      <c r="K285" s="25" t="s">
        <v>190</v>
      </c>
      <c r="L285" s="41"/>
      <c r="M285" s="25" t="s">
        <v>206</v>
      </c>
      <c r="N285" s="41"/>
      <c r="P285" s="25" t="s">
        <v>168</v>
      </c>
      <c r="Q285" s="25"/>
      <c r="R285" s="25" t="s">
        <v>260</v>
      </c>
      <c r="S285" s="25"/>
      <c r="T285" s="25" t="s">
        <v>283</v>
      </c>
      <c r="U285" s="25"/>
      <c r="V285" s="25" t="s">
        <v>206</v>
      </c>
      <c r="W285" s="25"/>
      <c r="X285" s="25" t="s">
        <v>258</v>
      </c>
      <c r="Y285" s="25"/>
      <c r="Z285" s="25" t="s">
        <v>104</v>
      </c>
      <c r="AA285" s="41">
        <v>235.59</v>
      </c>
      <c r="AB285" s="25" t="s">
        <v>271</v>
      </c>
      <c r="AC285" s="97"/>
    </row>
    <row r="286" spans="1:29" x14ac:dyDescent="0.3">
      <c r="A286" s="25" t="s">
        <v>285</v>
      </c>
      <c r="B286" s="41"/>
      <c r="C286" s="25" t="s">
        <v>261</v>
      </c>
      <c r="D286" s="41"/>
      <c r="E286" s="25" t="s">
        <v>283</v>
      </c>
      <c r="F286" s="41"/>
      <c r="G286" s="25" t="s">
        <v>271</v>
      </c>
      <c r="H286" s="41"/>
      <c r="I286" s="25" t="s">
        <v>277</v>
      </c>
      <c r="J286" s="41"/>
      <c r="K286" s="25" t="s">
        <v>204</v>
      </c>
      <c r="L286" s="41"/>
      <c r="M286" s="25" t="s">
        <v>208</v>
      </c>
      <c r="N286" s="41"/>
      <c r="P286" s="25" t="s">
        <v>171</v>
      </c>
      <c r="Q286" s="25"/>
      <c r="R286" s="25" t="s">
        <v>261</v>
      </c>
      <c r="S286" s="25"/>
      <c r="T286" s="25" t="s">
        <v>284</v>
      </c>
      <c r="U286" s="25"/>
      <c r="V286" s="25" t="s">
        <v>208</v>
      </c>
      <c r="W286" s="25"/>
      <c r="X286" s="25" t="s">
        <v>259</v>
      </c>
      <c r="Y286" s="25"/>
      <c r="Z286" s="25" t="s">
        <v>110</v>
      </c>
      <c r="AA286" s="41">
        <v>80.28</v>
      </c>
      <c r="AB286" s="25" t="s">
        <v>272</v>
      </c>
      <c r="AC286" s="97"/>
    </row>
    <row r="287" spans="1:29" x14ac:dyDescent="0.3">
      <c r="A287" s="25" t="s">
        <v>286</v>
      </c>
      <c r="B287" s="41"/>
      <c r="C287" s="25" t="s">
        <v>264</v>
      </c>
      <c r="D287" s="41"/>
      <c r="E287" s="25" t="s">
        <v>284</v>
      </c>
      <c r="F287" s="41"/>
      <c r="G287" s="25" t="s">
        <v>272</v>
      </c>
      <c r="H287" s="41"/>
      <c r="I287" s="25" t="s">
        <v>278</v>
      </c>
      <c r="J287" s="41"/>
      <c r="K287" s="25" t="s">
        <v>206</v>
      </c>
      <c r="L287" s="41"/>
      <c r="M287" s="25" t="s">
        <v>213</v>
      </c>
      <c r="N287" s="41"/>
      <c r="P287" s="25" t="s">
        <v>174</v>
      </c>
      <c r="Q287" s="25"/>
      <c r="R287" s="25" t="s">
        <v>263</v>
      </c>
      <c r="S287" s="25"/>
      <c r="T287" s="25" t="s">
        <v>285</v>
      </c>
      <c r="U287" s="25"/>
      <c r="V287" s="25" t="s">
        <v>211</v>
      </c>
      <c r="W287" s="25"/>
      <c r="X287" s="25" t="s">
        <v>260</v>
      </c>
      <c r="Y287" s="25"/>
      <c r="Z287" s="25" t="s">
        <v>61</v>
      </c>
      <c r="AA287" s="25"/>
      <c r="AB287" s="25" t="s">
        <v>274</v>
      </c>
      <c r="AC287" s="97"/>
    </row>
    <row r="288" spans="1:29" x14ac:dyDescent="0.3">
      <c r="A288" s="25" t="s">
        <v>287</v>
      </c>
      <c r="B288" s="41"/>
      <c r="C288" s="25" t="s">
        <v>266</v>
      </c>
      <c r="D288" s="41"/>
      <c r="E288" s="25" t="s">
        <v>285</v>
      </c>
      <c r="F288" s="41"/>
      <c r="G288" s="25" t="s">
        <v>275</v>
      </c>
      <c r="H288" s="41"/>
      <c r="I288" s="25" t="s">
        <v>279</v>
      </c>
      <c r="J288" s="41"/>
      <c r="K288" s="25" t="s">
        <v>208</v>
      </c>
      <c r="L288" s="41"/>
      <c r="M288" s="25" t="s">
        <v>215</v>
      </c>
      <c r="N288" s="41"/>
      <c r="P288" s="25" t="s">
        <v>177</v>
      </c>
      <c r="Q288" s="25"/>
      <c r="R288" s="25" t="s">
        <v>266</v>
      </c>
      <c r="S288" s="25"/>
      <c r="T288" s="25" t="s">
        <v>286</v>
      </c>
      <c r="U288" s="25"/>
      <c r="V288" s="25" t="s">
        <v>213</v>
      </c>
      <c r="W288" s="25"/>
      <c r="X288" s="25" t="s">
        <v>261</v>
      </c>
      <c r="Y288" s="25"/>
      <c r="Z288" s="25" t="s">
        <v>68</v>
      </c>
      <c r="AA288" s="25"/>
      <c r="AB288" s="25" t="s">
        <v>276</v>
      </c>
      <c r="AC288" s="97"/>
    </row>
    <row r="289" spans="1:29" x14ac:dyDescent="0.3">
      <c r="A289" s="25" t="s">
        <v>289</v>
      </c>
      <c r="B289" s="41"/>
      <c r="C289" s="25" t="s">
        <v>276</v>
      </c>
      <c r="D289" s="41"/>
      <c r="E289" s="25" t="s">
        <v>286</v>
      </c>
      <c r="F289" s="41"/>
      <c r="G289" s="25" t="s">
        <v>276</v>
      </c>
      <c r="H289" s="41"/>
      <c r="I289" s="25" t="s">
        <v>280</v>
      </c>
      <c r="J289" s="41"/>
      <c r="K289" s="25" t="s">
        <v>211</v>
      </c>
      <c r="L289" s="41"/>
      <c r="M289" s="25" t="s">
        <v>216</v>
      </c>
      <c r="N289" s="41"/>
      <c r="P289" s="25" t="s">
        <v>180</v>
      </c>
      <c r="Q289" s="25"/>
      <c r="R289" s="25" t="s">
        <v>268</v>
      </c>
      <c r="S289" s="25"/>
      <c r="T289" s="25" t="s">
        <v>287</v>
      </c>
      <c r="U289" s="25"/>
      <c r="V289" s="25" t="s">
        <v>215</v>
      </c>
      <c r="W289" s="25"/>
      <c r="X289" s="25" t="s">
        <v>266</v>
      </c>
      <c r="Y289" s="25"/>
      <c r="Z289" s="25" t="s">
        <v>91</v>
      </c>
      <c r="AA289" s="25"/>
      <c r="AB289" s="25" t="s">
        <v>277</v>
      </c>
      <c r="AC289" s="97"/>
    </row>
    <row r="290" spans="1:29" x14ac:dyDescent="0.3">
      <c r="A290" s="25" t="s">
        <v>291</v>
      </c>
      <c r="B290" s="41"/>
      <c r="C290" s="25" t="s">
        <v>277</v>
      </c>
      <c r="D290" s="41"/>
      <c r="E290" s="25" t="s">
        <v>287</v>
      </c>
      <c r="F290" s="41"/>
      <c r="G290" s="25" t="s">
        <v>278</v>
      </c>
      <c r="H290" s="41"/>
      <c r="I290" s="25" t="s">
        <v>281</v>
      </c>
      <c r="J290" s="41"/>
      <c r="K290" s="25" t="s">
        <v>213</v>
      </c>
      <c r="L290" s="41"/>
      <c r="M290" s="25" t="s">
        <v>217</v>
      </c>
      <c r="N290" s="41"/>
      <c r="P290" s="25" t="s">
        <v>184</v>
      </c>
      <c r="Q290" s="25"/>
      <c r="R290" s="25" t="s">
        <v>270</v>
      </c>
      <c r="S290" s="25"/>
      <c r="T290" s="25" t="s">
        <v>289</v>
      </c>
      <c r="U290" s="25"/>
      <c r="V290" s="25" t="s">
        <v>217</v>
      </c>
      <c r="W290" s="25"/>
      <c r="X290" s="25" t="s">
        <v>270</v>
      </c>
      <c r="Y290" s="25"/>
      <c r="Z290" s="25" t="s">
        <v>94</v>
      </c>
      <c r="AA290" s="25"/>
      <c r="AB290" s="25" t="s">
        <v>278</v>
      </c>
      <c r="AC290" s="97"/>
    </row>
    <row r="291" spans="1:29" x14ac:dyDescent="0.3">
      <c r="A291" s="25" t="s">
        <v>292</v>
      </c>
      <c r="B291" s="41"/>
      <c r="C291" s="25" t="s">
        <v>278</v>
      </c>
      <c r="D291" s="41"/>
      <c r="E291" s="25" t="s">
        <v>288</v>
      </c>
      <c r="F291" s="41"/>
      <c r="G291" s="25" t="s">
        <v>279</v>
      </c>
      <c r="H291" s="41"/>
      <c r="I291" s="25" t="s">
        <v>282</v>
      </c>
      <c r="J291" s="41"/>
      <c r="K291" s="25" t="s">
        <v>214</v>
      </c>
      <c r="L291" s="41"/>
      <c r="M291" s="25" t="s">
        <v>219</v>
      </c>
      <c r="N291" s="41"/>
      <c r="P291" s="25" t="s">
        <v>204</v>
      </c>
      <c r="Q291" s="25"/>
      <c r="R291" s="25" t="s">
        <v>271</v>
      </c>
      <c r="S291" s="25"/>
      <c r="T291" s="25" t="s">
        <v>290</v>
      </c>
      <c r="U291" s="25"/>
      <c r="V291" s="25" t="s">
        <v>218</v>
      </c>
      <c r="W291" s="25"/>
      <c r="X291" s="25" t="s">
        <v>272</v>
      </c>
      <c r="Y291" s="25"/>
      <c r="Z291" s="25" t="s">
        <v>105</v>
      </c>
      <c r="AA291" s="25"/>
      <c r="AB291" s="25" t="s">
        <v>279</v>
      </c>
      <c r="AC291" s="97"/>
    </row>
    <row r="292" spans="1:29" x14ac:dyDescent="0.3">
      <c r="A292" s="25" t="s">
        <v>293</v>
      </c>
      <c r="B292" s="41"/>
      <c r="C292" s="25" t="s">
        <v>280</v>
      </c>
      <c r="D292" s="41"/>
      <c r="E292" s="25" t="s">
        <v>289</v>
      </c>
      <c r="F292" s="41"/>
      <c r="G292" s="25" t="s">
        <v>280</v>
      </c>
      <c r="H292" s="41"/>
      <c r="I292" s="25" t="s">
        <v>284</v>
      </c>
      <c r="J292" s="41"/>
      <c r="K292" s="25" t="s">
        <v>215</v>
      </c>
      <c r="L292" s="41"/>
      <c r="M292" s="25" t="s">
        <v>220</v>
      </c>
      <c r="N292" s="41"/>
      <c r="P292" s="25" t="s">
        <v>205</v>
      </c>
      <c r="Q292" s="25"/>
      <c r="R292" s="25" t="s">
        <v>272</v>
      </c>
      <c r="S292" s="25"/>
      <c r="T292" s="25" t="s">
        <v>292</v>
      </c>
      <c r="U292" s="25"/>
      <c r="V292" s="25" t="s">
        <v>219</v>
      </c>
      <c r="W292" s="25"/>
      <c r="X292" s="25" t="s">
        <v>275</v>
      </c>
      <c r="Y292" s="25"/>
      <c r="Z292" s="25" t="s">
        <v>118</v>
      </c>
      <c r="AA292" s="25"/>
      <c r="AB292" s="25" t="s">
        <v>281</v>
      </c>
      <c r="AC292" s="97"/>
    </row>
    <row r="293" spans="1:29" x14ac:dyDescent="0.3">
      <c r="A293" s="25" t="s">
        <v>294</v>
      </c>
      <c r="B293" s="41"/>
      <c r="C293" s="25" t="s">
        <v>283</v>
      </c>
      <c r="D293" s="41"/>
      <c r="E293" s="25" t="s">
        <v>291</v>
      </c>
      <c r="F293" s="41"/>
      <c r="G293" s="25" t="s">
        <v>281</v>
      </c>
      <c r="H293" s="41"/>
      <c r="I293" s="25" t="s">
        <v>285</v>
      </c>
      <c r="J293" s="41"/>
      <c r="K293" s="25" t="s">
        <v>216</v>
      </c>
      <c r="L293" s="41"/>
      <c r="M293" s="25" t="s">
        <v>230</v>
      </c>
      <c r="N293" s="41"/>
      <c r="P293" s="25" t="s">
        <v>210</v>
      </c>
      <c r="Q293" s="25"/>
      <c r="R293" s="25" t="s">
        <v>274</v>
      </c>
      <c r="S293" s="25"/>
      <c r="T293" s="25" t="s">
        <v>294</v>
      </c>
      <c r="U293" s="25"/>
      <c r="V293" s="25" t="s">
        <v>220</v>
      </c>
      <c r="W293" s="25"/>
      <c r="X293" s="25" t="s">
        <v>276</v>
      </c>
      <c r="Y293" s="25"/>
      <c r="Z293" s="25" t="s">
        <v>119</v>
      </c>
      <c r="AA293" s="25"/>
      <c r="AB293" s="25" t="s">
        <v>289</v>
      </c>
      <c r="AC293" s="97"/>
    </row>
    <row r="294" spans="1:29" x14ac:dyDescent="0.3">
      <c r="A294" s="25" t="s">
        <v>295</v>
      </c>
      <c r="B294" s="41"/>
      <c r="C294" s="25" t="s">
        <v>285</v>
      </c>
      <c r="D294" s="41"/>
      <c r="E294" s="25" t="s">
        <v>292</v>
      </c>
      <c r="F294" s="41"/>
      <c r="G294" s="25" t="s">
        <v>282</v>
      </c>
      <c r="H294" s="41"/>
      <c r="I294" s="25" t="s">
        <v>286</v>
      </c>
      <c r="J294" s="41"/>
      <c r="K294" s="25" t="s">
        <v>217</v>
      </c>
      <c r="L294" s="41"/>
      <c r="M294" s="25" t="s">
        <v>232</v>
      </c>
      <c r="N294" s="41"/>
      <c r="P294" s="25" t="s">
        <v>215</v>
      </c>
      <c r="Q294" s="25"/>
      <c r="R294" s="25" t="s">
        <v>276</v>
      </c>
      <c r="S294" s="25"/>
      <c r="T294" s="25" t="s">
        <v>296</v>
      </c>
      <c r="U294" s="25"/>
      <c r="V294" s="25" t="s">
        <v>230</v>
      </c>
      <c r="W294" s="25"/>
      <c r="X294" s="25" t="s">
        <v>278</v>
      </c>
      <c r="Y294" s="25"/>
      <c r="Z294" s="25" t="s">
        <v>121</v>
      </c>
      <c r="AA294" s="25"/>
      <c r="AB294" s="25" t="s">
        <v>292</v>
      </c>
      <c r="AC294" s="97"/>
    </row>
    <row r="295" spans="1:29" x14ac:dyDescent="0.3">
      <c r="A295" s="25" t="s">
        <v>296</v>
      </c>
      <c r="B295" s="41"/>
      <c r="C295" s="25" t="s">
        <v>287</v>
      </c>
      <c r="D295" s="41"/>
      <c r="E295" s="25" t="s">
        <v>293</v>
      </c>
      <c r="F295" s="41"/>
      <c r="G295" s="25" t="s">
        <v>284</v>
      </c>
      <c r="H295" s="41"/>
      <c r="I295" s="25" t="s">
        <v>293</v>
      </c>
      <c r="J295" s="41"/>
      <c r="K295" s="25" t="s">
        <v>218</v>
      </c>
      <c r="L295" s="41"/>
      <c r="M295" s="25" t="s">
        <v>236</v>
      </c>
      <c r="N295" s="41"/>
      <c r="P295" s="25" t="s">
        <v>217</v>
      </c>
      <c r="Q295" s="25"/>
      <c r="R295" s="25" t="s">
        <v>277</v>
      </c>
      <c r="S295" s="25"/>
      <c r="T295" s="25" t="s">
        <v>297</v>
      </c>
      <c r="U295" s="25"/>
      <c r="V295" s="25" t="s">
        <v>232</v>
      </c>
      <c r="W295" s="25"/>
      <c r="X295" s="25" t="s">
        <v>279</v>
      </c>
      <c r="Y295" s="25"/>
      <c r="Z295" s="25" t="s">
        <v>123</v>
      </c>
      <c r="AA295" s="25"/>
      <c r="AB295" s="25" t="s">
        <v>293</v>
      </c>
      <c r="AC295" s="97"/>
    </row>
    <row r="296" spans="1:29" x14ac:dyDescent="0.3">
      <c r="A296" s="25" t="s">
        <v>297</v>
      </c>
      <c r="B296" s="41"/>
      <c r="C296" s="25" t="s">
        <v>291</v>
      </c>
      <c r="D296" s="41"/>
      <c r="E296" s="25" t="s">
        <v>294</v>
      </c>
      <c r="F296" s="41"/>
      <c r="G296" s="25" t="s">
        <v>285</v>
      </c>
      <c r="H296" s="41"/>
      <c r="I296" s="25" t="s">
        <v>294</v>
      </c>
      <c r="J296" s="41"/>
      <c r="K296" s="25" t="s">
        <v>219</v>
      </c>
      <c r="L296" s="41"/>
      <c r="M296" s="25" t="s">
        <v>239</v>
      </c>
      <c r="N296" s="41"/>
      <c r="P296" s="25" t="s">
        <v>218</v>
      </c>
      <c r="Q296" s="25"/>
      <c r="R296" s="25" t="s">
        <v>278</v>
      </c>
      <c r="S296" s="25"/>
      <c r="T296" s="25" t="s">
        <v>298</v>
      </c>
      <c r="U296" s="25"/>
      <c r="V296" s="25" t="s">
        <v>239</v>
      </c>
      <c r="W296" s="25"/>
      <c r="X296" s="25" t="s">
        <v>280</v>
      </c>
      <c r="Y296" s="25"/>
      <c r="Z296" s="25" t="s">
        <v>126</v>
      </c>
      <c r="AA296" s="25"/>
      <c r="AB296" s="25" t="s">
        <v>294</v>
      </c>
      <c r="AC296" s="97"/>
    </row>
    <row r="297" spans="1:29" x14ac:dyDescent="0.3">
      <c r="A297" s="25" t="s">
        <v>298</v>
      </c>
      <c r="B297" s="41"/>
      <c r="C297" s="25" t="s">
        <v>292</v>
      </c>
      <c r="D297" s="41"/>
      <c r="E297" s="25" t="s">
        <v>296</v>
      </c>
      <c r="F297" s="41"/>
      <c r="G297" s="25" t="s">
        <v>286</v>
      </c>
      <c r="H297" s="41"/>
      <c r="I297" s="25" t="s">
        <v>297</v>
      </c>
      <c r="J297" s="41"/>
      <c r="K297" s="25" t="s">
        <v>220</v>
      </c>
      <c r="L297" s="41"/>
      <c r="M297" s="25" t="s">
        <v>244</v>
      </c>
      <c r="N297" s="41"/>
      <c r="P297" s="25" t="s">
        <v>219</v>
      </c>
      <c r="Q297" s="25"/>
      <c r="R297" s="25" t="s">
        <v>279</v>
      </c>
      <c r="S297" s="25"/>
      <c r="T297" s="25" t="s">
        <v>299</v>
      </c>
      <c r="U297" s="25"/>
      <c r="V297" s="25" t="s">
        <v>243</v>
      </c>
      <c r="W297" s="25"/>
      <c r="X297" s="25" t="s">
        <v>282</v>
      </c>
      <c r="Y297" s="25"/>
      <c r="Z297" s="25" t="s">
        <v>131</v>
      </c>
      <c r="AA297" s="25"/>
      <c r="AB297" s="25" t="s">
        <v>297</v>
      </c>
      <c r="AC297" s="97"/>
    </row>
    <row r="298" spans="1:29" x14ac:dyDescent="0.3">
      <c r="A298" s="25" t="s">
        <v>299</v>
      </c>
      <c r="B298" s="41"/>
      <c r="C298" s="25" t="s">
        <v>294</v>
      </c>
      <c r="D298" s="41"/>
      <c r="E298" s="25" t="s">
        <v>297</v>
      </c>
      <c r="F298" s="41"/>
      <c r="G298" s="25" t="s">
        <v>293</v>
      </c>
      <c r="H298" s="41"/>
      <c r="I298" s="25" t="s">
        <v>298</v>
      </c>
      <c r="J298" s="41"/>
      <c r="K298" s="25" t="s">
        <v>229</v>
      </c>
      <c r="L298" s="41"/>
      <c r="M298" s="25" t="s">
        <v>245</v>
      </c>
      <c r="N298" s="41"/>
      <c r="P298" s="25" t="s">
        <v>220</v>
      </c>
      <c r="Q298" s="25"/>
      <c r="R298" s="25" t="s">
        <v>281</v>
      </c>
      <c r="S298" s="25"/>
      <c r="T298" s="25" t="s">
        <v>300</v>
      </c>
      <c r="U298" s="25"/>
      <c r="V298" s="25" t="s">
        <v>244</v>
      </c>
      <c r="W298" s="25"/>
      <c r="X298" s="25" t="s">
        <v>286</v>
      </c>
      <c r="Y298" s="25"/>
      <c r="Z298" s="25" t="s">
        <v>138</v>
      </c>
      <c r="AA298" s="25"/>
      <c r="AB298" s="25" t="s">
        <v>298</v>
      </c>
      <c r="AC298" s="97"/>
    </row>
    <row r="299" spans="1:29" x14ac:dyDescent="0.3">
      <c r="A299" s="25" t="s">
        <v>300</v>
      </c>
      <c r="B299" s="41"/>
      <c r="C299" s="25" t="s">
        <v>296</v>
      </c>
      <c r="D299" s="41"/>
      <c r="E299" s="25" t="s">
        <v>298</v>
      </c>
      <c r="F299" s="41"/>
      <c r="G299" s="25" t="s">
        <v>294</v>
      </c>
      <c r="H299" s="41"/>
      <c r="I299" s="25" t="s">
        <v>299</v>
      </c>
      <c r="J299" s="41"/>
      <c r="K299" s="25" t="s">
        <v>230</v>
      </c>
      <c r="L299" s="41"/>
      <c r="M299" s="25" t="s">
        <v>266</v>
      </c>
      <c r="N299" s="41"/>
      <c r="P299" s="25" t="s">
        <v>230</v>
      </c>
      <c r="Q299" s="25"/>
      <c r="R299" s="25" t="s">
        <v>294</v>
      </c>
      <c r="S299" s="25"/>
      <c r="T299" s="25" t="s">
        <v>301</v>
      </c>
      <c r="U299" s="25"/>
      <c r="V299" s="25" t="s">
        <v>260</v>
      </c>
      <c r="W299" s="25"/>
      <c r="X299" s="25" t="s">
        <v>296</v>
      </c>
      <c r="Y299" s="25"/>
      <c r="Z299" s="25" t="s">
        <v>139</v>
      </c>
      <c r="AA299" s="25"/>
      <c r="AB299" s="25" t="s">
        <v>299</v>
      </c>
      <c r="AC299" s="97"/>
    </row>
    <row r="300" spans="1:29" x14ac:dyDescent="0.3">
      <c r="A300" s="25" t="s">
        <v>301</v>
      </c>
      <c r="B300" s="41"/>
      <c r="C300" s="25" t="s">
        <v>297</v>
      </c>
      <c r="D300" s="41"/>
      <c r="E300" s="25" t="s">
        <v>299</v>
      </c>
      <c r="F300" s="41"/>
      <c r="G300" s="25" t="s">
        <v>296</v>
      </c>
      <c r="H300" s="41"/>
      <c r="I300" s="25" t="s">
        <v>300</v>
      </c>
      <c r="J300" s="41"/>
      <c r="K300" s="25" t="s">
        <v>235</v>
      </c>
      <c r="L300" s="41"/>
      <c r="M300" s="25" t="s">
        <v>276</v>
      </c>
      <c r="N300" s="41"/>
      <c r="P300" s="25" t="s">
        <v>232</v>
      </c>
      <c r="Q300" s="25"/>
      <c r="R300" s="25" t="s">
        <v>297</v>
      </c>
      <c r="S300" s="25"/>
      <c r="T300" s="25" t="s">
        <v>302</v>
      </c>
      <c r="U300" s="25"/>
      <c r="V300" s="25" t="s">
        <v>261</v>
      </c>
      <c r="W300" s="25"/>
      <c r="X300" s="25" t="s">
        <v>298</v>
      </c>
      <c r="Y300" s="25"/>
      <c r="Z300" s="25" t="s">
        <v>168</v>
      </c>
      <c r="AA300" s="25"/>
      <c r="AB300" s="25" t="s">
        <v>300</v>
      </c>
      <c r="AC300" s="97"/>
    </row>
    <row r="301" spans="1:29" x14ac:dyDescent="0.3">
      <c r="A301" s="25" t="s">
        <v>304</v>
      </c>
      <c r="B301" s="41"/>
      <c r="C301" s="25" t="s">
        <v>298</v>
      </c>
      <c r="D301" s="41"/>
      <c r="E301" s="25" t="s">
        <v>300</v>
      </c>
      <c r="F301" s="41"/>
      <c r="G301" s="25" t="s">
        <v>297</v>
      </c>
      <c r="H301" s="41"/>
      <c r="I301" s="25" t="s">
        <v>301</v>
      </c>
      <c r="J301" s="41"/>
      <c r="K301" s="25" t="s">
        <v>236</v>
      </c>
      <c r="L301" s="41"/>
      <c r="M301" s="25" t="s">
        <v>277</v>
      </c>
      <c r="N301" s="41"/>
      <c r="P301" s="25" t="s">
        <v>272</v>
      </c>
      <c r="Q301" s="25"/>
      <c r="R301" s="25" t="s">
        <v>298</v>
      </c>
      <c r="S301" s="25"/>
      <c r="T301" s="25" t="s">
        <v>304</v>
      </c>
      <c r="U301" s="25"/>
      <c r="V301" s="25" t="s">
        <v>272</v>
      </c>
      <c r="W301" s="25"/>
      <c r="X301" s="25" t="s">
        <v>299</v>
      </c>
      <c r="Y301" s="25"/>
      <c r="Z301" s="25" t="s">
        <v>180</v>
      </c>
      <c r="AA301" s="25"/>
      <c r="AB301" s="25" t="s">
        <v>301</v>
      </c>
      <c r="AC301" s="97"/>
    </row>
    <row r="302" spans="1:29" x14ac:dyDescent="0.3">
      <c r="A302" s="25" t="s">
        <v>305</v>
      </c>
      <c r="B302" s="41"/>
      <c r="C302" s="25" t="s">
        <v>300</v>
      </c>
      <c r="D302" s="41"/>
      <c r="E302" s="25" t="s">
        <v>301</v>
      </c>
      <c r="F302" s="41"/>
      <c r="G302" s="25" t="s">
        <v>298</v>
      </c>
      <c r="H302" s="41"/>
      <c r="I302" s="25" t="s">
        <v>303</v>
      </c>
      <c r="J302" s="41"/>
      <c r="K302" s="25" t="s">
        <v>239</v>
      </c>
      <c r="L302" s="41"/>
      <c r="M302" s="25" t="s">
        <v>278</v>
      </c>
      <c r="N302" s="41"/>
      <c r="P302" s="25" t="s">
        <v>276</v>
      </c>
      <c r="Q302" s="25"/>
      <c r="R302" s="25" t="s">
        <v>299</v>
      </c>
      <c r="S302" s="25"/>
      <c r="T302" s="25" t="s">
        <v>306</v>
      </c>
      <c r="U302" s="25"/>
      <c r="V302" s="25" t="s">
        <v>276</v>
      </c>
      <c r="W302" s="25"/>
      <c r="X302" s="25" t="s">
        <v>300</v>
      </c>
      <c r="Y302" s="25"/>
      <c r="Z302" s="25" t="s">
        <v>219</v>
      </c>
      <c r="AA302" s="25"/>
      <c r="AB302" s="25" t="s">
        <v>304</v>
      </c>
      <c r="AC302" s="97"/>
    </row>
    <row r="303" spans="1:29" x14ac:dyDescent="0.3">
      <c r="A303" s="25" t="s">
        <v>307</v>
      </c>
      <c r="B303" s="41"/>
      <c r="C303" s="25" t="s">
        <v>301</v>
      </c>
      <c r="D303" s="41"/>
      <c r="E303" s="25" t="s">
        <v>304</v>
      </c>
      <c r="F303" s="41"/>
      <c r="G303" s="25" t="s">
        <v>299</v>
      </c>
      <c r="H303" s="41"/>
      <c r="I303" s="25" t="s">
        <v>304</v>
      </c>
      <c r="J303" s="41"/>
      <c r="K303" s="25" t="s">
        <v>276</v>
      </c>
      <c r="L303" s="41"/>
      <c r="M303" s="25" t="s">
        <v>285</v>
      </c>
      <c r="N303" s="41"/>
      <c r="P303" s="25" t="s">
        <v>279</v>
      </c>
      <c r="Q303" s="25"/>
      <c r="R303" s="25" t="s">
        <v>300</v>
      </c>
      <c r="S303" s="25"/>
      <c r="T303" s="25" t="s">
        <v>307</v>
      </c>
      <c r="U303" s="25"/>
      <c r="V303" s="25" t="s">
        <v>278</v>
      </c>
      <c r="W303" s="25"/>
      <c r="X303" s="25" t="s">
        <v>301</v>
      </c>
      <c r="Y303" s="25"/>
      <c r="Z303" s="25" t="s">
        <v>220</v>
      </c>
      <c r="AA303" s="25"/>
      <c r="AB303" s="25" t="s">
        <v>307</v>
      </c>
      <c r="AC303" s="97"/>
    </row>
    <row r="304" spans="1:29" x14ac:dyDescent="0.3">
      <c r="A304" s="25" t="s">
        <v>308</v>
      </c>
      <c r="B304" s="41"/>
      <c r="C304" s="25" t="s">
        <v>305</v>
      </c>
      <c r="D304" s="41"/>
      <c r="E304" s="25" t="s">
        <v>305</v>
      </c>
      <c r="F304" s="41"/>
      <c r="G304" s="25" t="s">
        <v>300</v>
      </c>
      <c r="H304" s="41"/>
      <c r="I304" s="25" t="s">
        <v>305</v>
      </c>
      <c r="J304" s="41"/>
      <c r="K304" s="25" t="s">
        <v>279</v>
      </c>
      <c r="L304" s="41"/>
      <c r="M304" s="25" t="s">
        <v>287</v>
      </c>
      <c r="N304" s="41"/>
      <c r="P304" s="25" t="s">
        <v>298</v>
      </c>
      <c r="Q304" s="25"/>
      <c r="R304" s="25" t="s">
        <v>301</v>
      </c>
      <c r="S304" s="25"/>
      <c r="T304" s="25" t="s">
        <v>308</v>
      </c>
      <c r="U304" s="25"/>
      <c r="V304" s="25" t="s">
        <v>298</v>
      </c>
      <c r="W304" s="25"/>
      <c r="X304" s="25" t="s">
        <v>307</v>
      </c>
      <c r="Y304" s="25"/>
      <c r="Z304" s="25" t="s">
        <v>230</v>
      </c>
      <c r="AA304" s="25"/>
      <c r="AB304" s="25" t="s">
        <v>309</v>
      </c>
      <c r="AC304" s="97"/>
    </row>
    <row r="305" spans="1:29" x14ac:dyDescent="0.3">
      <c r="A305" s="25" t="s">
        <v>309</v>
      </c>
      <c r="B305" s="41"/>
      <c r="C305" s="25" t="s">
        <v>308</v>
      </c>
      <c r="D305" s="41"/>
      <c r="E305" s="25" t="s">
        <v>307</v>
      </c>
      <c r="F305" s="41"/>
      <c r="G305" s="25" t="s">
        <v>305</v>
      </c>
      <c r="H305" s="41"/>
      <c r="I305" s="25" t="s">
        <v>308</v>
      </c>
      <c r="J305" s="41"/>
      <c r="K305" s="25" t="s">
        <v>297</v>
      </c>
      <c r="L305" s="41"/>
      <c r="M305" s="25" t="s">
        <v>296</v>
      </c>
      <c r="N305" s="41"/>
      <c r="P305" s="25" t="s">
        <v>310</v>
      </c>
      <c r="Q305" s="25"/>
      <c r="R305" s="25" t="s">
        <v>310</v>
      </c>
      <c r="S305" s="25"/>
      <c r="T305" s="25" t="s">
        <v>310</v>
      </c>
      <c r="U305" s="25"/>
      <c r="V305" s="25" t="s">
        <v>310</v>
      </c>
      <c r="W305" s="25"/>
      <c r="X305" s="25" t="s">
        <v>310</v>
      </c>
      <c r="Y305" s="25"/>
      <c r="Z305" s="25" t="s">
        <v>298</v>
      </c>
      <c r="AA305" s="25"/>
      <c r="AB305" s="25" t="s">
        <v>310</v>
      </c>
      <c r="AC305" s="97"/>
    </row>
    <row r="306" spans="1:29" x14ac:dyDescent="0.3">
      <c r="A306" s="25" t="s">
        <v>310</v>
      </c>
      <c r="B306" s="41"/>
      <c r="C306" s="25" t="s">
        <v>310</v>
      </c>
      <c r="D306" s="41"/>
      <c r="E306" s="25" t="s">
        <v>310</v>
      </c>
      <c r="F306" s="41"/>
      <c r="G306" s="25" t="s">
        <v>310</v>
      </c>
      <c r="H306" s="41"/>
      <c r="I306" s="25" t="s">
        <v>310</v>
      </c>
      <c r="J306" s="41"/>
      <c r="K306" s="25" t="s">
        <v>298</v>
      </c>
      <c r="L306" s="41"/>
      <c r="M306" s="25" t="s">
        <v>310</v>
      </c>
      <c r="N306" s="41"/>
      <c r="P306" s="25" t="s">
        <v>311</v>
      </c>
      <c r="Q306" s="25"/>
      <c r="R306" s="25" t="s">
        <v>311</v>
      </c>
      <c r="S306" s="25"/>
      <c r="T306" s="25" t="s">
        <v>311</v>
      </c>
      <c r="U306" s="25"/>
      <c r="V306" s="25" t="s">
        <v>311</v>
      </c>
      <c r="W306" s="25"/>
      <c r="X306" s="25" t="s">
        <v>311</v>
      </c>
      <c r="Y306" s="25"/>
      <c r="Z306" s="25" t="s">
        <v>310</v>
      </c>
      <c r="AA306" s="25"/>
      <c r="AB306" s="25" t="s">
        <v>311</v>
      </c>
      <c r="AC306" s="97"/>
    </row>
    <row r="307" spans="1:29" x14ac:dyDescent="0.3">
      <c r="A307" s="25" t="s">
        <v>311</v>
      </c>
      <c r="B307" s="41"/>
      <c r="C307" s="25" t="s">
        <v>311</v>
      </c>
      <c r="D307" s="41"/>
      <c r="E307" s="25" t="s">
        <v>311</v>
      </c>
      <c r="F307" s="41"/>
      <c r="G307" s="25" t="s">
        <v>311</v>
      </c>
      <c r="H307" s="41"/>
      <c r="I307" s="25" t="s">
        <v>311</v>
      </c>
      <c r="J307" s="41"/>
      <c r="K307" s="25" t="s">
        <v>310</v>
      </c>
      <c r="L307" s="41"/>
      <c r="M307" s="25" t="s">
        <v>311</v>
      </c>
      <c r="N307" s="41"/>
      <c r="P307" s="25" t="s">
        <v>312</v>
      </c>
      <c r="Q307" s="25"/>
      <c r="R307" s="25" t="s">
        <v>312</v>
      </c>
      <c r="S307" s="25"/>
      <c r="T307" s="25" t="s">
        <v>312</v>
      </c>
      <c r="U307" s="25"/>
      <c r="V307" s="25" t="s">
        <v>312</v>
      </c>
      <c r="W307" s="25"/>
      <c r="X307" s="25" t="s">
        <v>312</v>
      </c>
      <c r="Y307" s="25"/>
      <c r="Z307" s="25" t="s">
        <v>311</v>
      </c>
      <c r="AA307" s="25"/>
      <c r="AB307" s="25" t="s">
        <v>312</v>
      </c>
      <c r="AC307" s="97"/>
    </row>
    <row r="308" spans="1:29" x14ac:dyDescent="0.3">
      <c r="A308" s="25" t="s">
        <v>312</v>
      </c>
      <c r="B308" s="41"/>
      <c r="C308" s="25" t="s">
        <v>312</v>
      </c>
      <c r="D308" s="41"/>
      <c r="E308" s="25" t="s">
        <v>312</v>
      </c>
      <c r="F308" s="41"/>
      <c r="G308" s="25" t="s">
        <v>312</v>
      </c>
      <c r="H308" s="41"/>
      <c r="I308" s="25" t="s">
        <v>312</v>
      </c>
      <c r="J308" s="41"/>
      <c r="K308" s="25" t="s">
        <v>311</v>
      </c>
      <c r="L308" s="41"/>
      <c r="M308" s="25" t="s">
        <v>312</v>
      </c>
      <c r="N308" s="41"/>
      <c r="P308" s="25" t="s">
        <v>313</v>
      </c>
      <c r="Q308" s="25"/>
      <c r="R308" s="25" t="s">
        <v>313</v>
      </c>
      <c r="S308" s="25"/>
      <c r="T308" s="25" t="s">
        <v>313</v>
      </c>
      <c r="U308" s="25"/>
      <c r="V308" s="25" t="s">
        <v>313</v>
      </c>
      <c r="W308" s="25"/>
      <c r="X308" s="25" t="s">
        <v>313</v>
      </c>
      <c r="Y308" s="25"/>
      <c r="Z308" s="25" t="s">
        <v>312</v>
      </c>
      <c r="AA308" s="25"/>
      <c r="AB308" s="25" t="s">
        <v>313</v>
      </c>
      <c r="AC308" s="97"/>
    </row>
    <row r="309" spans="1:29" x14ac:dyDescent="0.3">
      <c r="A309" s="25" t="s">
        <v>313</v>
      </c>
      <c r="B309" s="41"/>
      <c r="C309" s="25" t="s">
        <v>313</v>
      </c>
      <c r="D309" s="41"/>
      <c r="E309" s="25" t="s">
        <v>313</v>
      </c>
      <c r="F309" s="41"/>
      <c r="G309" s="25" t="s">
        <v>313</v>
      </c>
      <c r="H309" s="41"/>
      <c r="I309" s="25" t="s">
        <v>313</v>
      </c>
      <c r="J309" s="41"/>
      <c r="K309" s="25" t="s">
        <v>312</v>
      </c>
      <c r="L309" s="41"/>
      <c r="M309" s="25" t="s">
        <v>313</v>
      </c>
      <c r="N309" s="41"/>
      <c r="P309" s="25" t="s">
        <v>314</v>
      </c>
      <c r="Q309" s="25"/>
      <c r="R309" s="25" t="s">
        <v>314</v>
      </c>
      <c r="S309" s="25"/>
      <c r="T309" s="25" t="s">
        <v>314</v>
      </c>
      <c r="U309" s="25"/>
      <c r="V309" s="25" t="s">
        <v>314</v>
      </c>
      <c r="W309" s="25"/>
      <c r="X309" s="25" t="s">
        <v>314</v>
      </c>
      <c r="Y309" s="25"/>
      <c r="Z309" s="25" t="s">
        <v>314</v>
      </c>
      <c r="AA309" s="25"/>
      <c r="AB309" s="25" t="s">
        <v>314</v>
      </c>
      <c r="AC309" s="97"/>
    </row>
    <row r="310" spans="1:29" x14ac:dyDescent="0.3">
      <c r="A310" s="25" t="s">
        <v>314</v>
      </c>
      <c r="B310" s="41"/>
      <c r="C310" s="25" t="s">
        <v>314</v>
      </c>
      <c r="D310" s="41"/>
      <c r="E310" s="25" t="s">
        <v>314</v>
      </c>
      <c r="F310" s="41"/>
      <c r="G310" s="25" t="s">
        <v>314</v>
      </c>
      <c r="H310" s="41"/>
      <c r="I310" s="25" t="s">
        <v>314</v>
      </c>
      <c r="J310" s="41"/>
      <c r="K310" s="25" t="s">
        <v>314</v>
      </c>
      <c r="L310" s="41"/>
      <c r="M310" s="25" t="s">
        <v>314</v>
      </c>
      <c r="N310" s="41"/>
    </row>
    <row r="311" spans="1:29" x14ac:dyDescent="0.3">
      <c r="A311" s="100"/>
      <c r="B311" s="100"/>
      <c r="C311" s="100"/>
      <c r="D311" s="100"/>
      <c r="E311" s="100"/>
      <c r="F311" s="100"/>
      <c r="G311" s="100"/>
      <c r="H311" s="100"/>
      <c r="I311" s="100"/>
      <c r="J311" s="100"/>
      <c r="K311" s="100"/>
      <c r="L311" s="100"/>
      <c r="M311" s="100"/>
      <c r="N311" s="100"/>
    </row>
    <row r="312" spans="1:29" x14ac:dyDescent="0.3">
      <c r="C312" s="51"/>
      <c r="K312" s="39"/>
      <c r="M312" s="51"/>
    </row>
    <row r="313" spans="1:29" x14ac:dyDescent="0.3">
      <c r="C313" s="51"/>
      <c r="K313" s="39"/>
      <c r="L313" s="56"/>
      <c r="M313" s="55"/>
    </row>
    <row r="314" spans="1:29" x14ac:dyDescent="0.3">
      <c r="C314" s="51"/>
      <c r="K314" s="39"/>
      <c r="M314" s="51"/>
    </row>
    <row r="315" spans="1:29" x14ac:dyDescent="0.3">
      <c r="C315" s="51"/>
      <c r="K315" s="39"/>
      <c r="M315" s="51"/>
    </row>
    <row r="316" spans="1:29" x14ac:dyDescent="0.3">
      <c r="C316" s="51"/>
      <c r="K316" s="39"/>
      <c r="M316" s="51"/>
    </row>
    <row r="317" spans="1:29" x14ac:dyDescent="0.3">
      <c r="C317" s="51"/>
      <c r="K317" s="39"/>
      <c r="M317" s="51"/>
    </row>
    <row r="318" spans="1:29" x14ac:dyDescent="0.3">
      <c r="C318" s="51"/>
      <c r="K318" s="39"/>
      <c r="L318" s="53"/>
      <c r="M318" s="52"/>
    </row>
    <row r="319" spans="1:29" x14ac:dyDescent="0.3">
      <c r="C319" s="51"/>
      <c r="K319" s="39"/>
      <c r="M319" s="51"/>
    </row>
    <row r="320" spans="1:29" x14ac:dyDescent="0.3">
      <c r="C320" s="51"/>
      <c r="K320" s="39"/>
      <c r="L320" s="53"/>
      <c r="M320" s="52"/>
    </row>
    <row r="321" spans="2:13" x14ac:dyDescent="0.3">
      <c r="C321" s="51"/>
      <c r="K321" s="39"/>
      <c r="M321" s="51"/>
    </row>
    <row r="322" spans="2:13" x14ac:dyDescent="0.3">
      <c r="C322" s="51"/>
      <c r="K322" s="39"/>
      <c r="L322" s="53"/>
      <c r="M322" s="52"/>
    </row>
    <row r="323" spans="2:13" x14ac:dyDescent="0.3">
      <c r="C323" s="51"/>
      <c r="K323" s="39"/>
      <c r="L323" s="53"/>
      <c r="M323" s="52"/>
    </row>
    <row r="324" spans="2:13" x14ac:dyDescent="0.3">
      <c r="C324" s="51"/>
      <c r="K324" s="39"/>
      <c r="L324" s="53"/>
      <c r="M324" s="52"/>
    </row>
    <row r="325" spans="2:13" x14ac:dyDescent="0.3">
      <c r="C325" s="51"/>
      <c r="K325" s="39"/>
      <c r="L325" s="53"/>
      <c r="M325" s="52"/>
    </row>
    <row r="326" spans="2:13" x14ac:dyDescent="0.3">
      <c r="C326" s="51"/>
      <c r="K326" s="39"/>
      <c r="L326" s="53"/>
      <c r="M326" s="52"/>
    </row>
    <row r="327" spans="2:13" x14ac:dyDescent="0.3">
      <c r="C327" s="51"/>
      <c r="K327" s="39"/>
      <c r="M327" s="51"/>
    </row>
    <row r="328" spans="2:13" x14ac:dyDescent="0.3">
      <c r="C328" s="51"/>
      <c r="K328" s="39"/>
      <c r="M328" s="51"/>
    </row>
    <row r="329" spans="2:13" x14ac:dyDescent="0.3">
      <c r="C329" s="51"/>
      <c r="K329" s="39"/>
      <c r="M329" s="51"/>
    </row>
    <row r="330" spans="2:13" x14ac:dyDescent="0.3">
      <c r="B330" s="53"/>
      <c r="C330" s="52"/>
      <c r="K330" s="39"/>
      <c r="L330" s="56"/>
      <c r="M330" s="55"/>
    </row>
    <row r="331" spans="2:13" x14ac:dyDescent="0.3">
      <c r="C331" s="51"/>
      <c r="K331" s="39"/>
      <c r="M331" s="51"/>
    </row>
    <row r="332" spans="2:13" x14ac:dyDescent="0.3">
      <c r="C332" s="51"/>
      <c r="K332" s="39"/>
      <c r="M332" s="51"/>
    </row>
    <row r="333" spans="2:13" x14ac:dyDescent="0.3">
      <c r="C333" s="51"/>
      <c r="K333" s="39"/>
      <c r="L333" s="53"/>
      <c r="M333" s="52"/>
    </row>
    <row r="334" spans="2:13" x14ac:dyDescent="0.3">
      <c r="C334" s="51"/>
      <c r="K334" s="39"/>
      <c r="M334" s="51"/>
    </row>
    <row r="335" spans="2:13" x14ac:dyDescent="0.3">
      <c r="C335" s="51"/>
      <c r="K335" s="39"/>
      <c r="M335" s="51"/>
    </row>
    <row r="336" spans="2:13" x14ac:dyDescent="0.3">
      <c r="C336" s="51"/>
      <c r="K336" s="39"/>
      <c r="L336" s="56"/>
      <c r="M336" s="55"/>
    </row>
    <row r="337" spans="3:13" x14ac:dyDescent="0.3">
      <c r="C337" s="51"/>
      <c r="K337" s="39"/>
      <c r="L337" s="56"/>
      <c r="M337" s="55"/>
    </row>
    <row r="338" spans="3:13" x14ac:dyDescent="0.3">
      <c r="C338" s="51"/>
      <c r="K338" s="39"/>
      <c r="M338" s="51"/>
    </row>
    <row r="339" spans="3:13" x14ac:dyDescent="0.3">
      <c r="K339" s="39"/>
      <c r="M339" s="51"/>
    </row>
    <row r="340" spans="3:13" x14ac:dyDescent="0.3">
      <c r="K340" s="39"/>
      <c r="M340" s="51"/>
    </row>
    <row r="341" spans="3:13" x14ac:dyDescent="0.3">
      <c r="K341" s="39"/>
      <c r="L341" s="56"/>
      <c r="M341" s="55"/>
    </row>
    <row r="342" spans="3:13" x14ac:dyDescent="0.3">
      <c r="K342" s="39"/>
      <c r="L342" s="56"/>
      <c r="M342" s="55"/>
    </row>
    <row r="343" spans="3:13" x14ac:dyDescent="0.3">
      <c r="K343" s="39"/>
      <c r="L343" s="56"/>
      <c r="M343" s="55"/>
    </row>
    <row r="344" spans="3:13" x14ac:dyDescent="0.3">
      <c r="K344" s="39"/>
      <c r="M344" s="51"/>
    </row>
    <row r="345" spans="3:13" x14ac:dyDescent="0.3">
      <c r="K345" s="39"/>
      <c r="M345" s="51"/>
    </row>
    <row r="346" spans="3:13" x14ac:dyDescent="0.3">
      <c r="K346" s="39"/>
      <c r="L346" s="53"/>
      <c r="M346" s="52"/>
    </row>
    <row r="347" spans="3:13" x14ac:dyDescent="0.3">
      <c r="K347" s="39"/>
      <c r="M347" s="51"/>
    </row>
    <row r="348" spans="3:13" x14ac:dyDescent="0.3">
      <c r="K348" s="39"/>
      <c r="M348" s="51"/>
    </row>
    <row r="349" spans="3:13" x14ac:dyDescent="0.3">
      <c r="K349" s="39"/>
      <c r="M349" s="51"/>
    </row>
    <row r="350" spans="3:13" x14ac:dyDescent="0.3">
      <c r="K350" s="39"/>
      <c r="L350" s="53"/>
      <c r="M350" s="52"/>
    </row>
    <row r="351" spans="3:13" x14ac:dyDescent="0.3">
      <c r="K351" s="39"/>
      <c r="M351" s="51"/>
    </row>
    <row r="352" spans="3:13" x14ac:dyDescent="0.3">
      <c r="K352" s="39"/>
      <c r="M352" s="51"/>
    </row>
    <row r="353" spans="11:13" x14ac:dyDescent="0.3">
      <c r="K353" s="39"/>
      <c r="M353" s="51"/>
    </row>
    <row r="354" spans="11:13" x14ac:dyDescent="0.3">
      <c r="K354" s="39"/>
      <c r="M354" s="51"/>
    </row>
    <row r="355" spans="11:13" x14ac:dyDescent="0.3">
      <c r="K355" s="39"/>
      <c r="M355" s="51"/>
    </row>
    <row r="356" spans="11:13" x14ac:dyDescent="0.3">
      <c r="K356" s="39"/>
      <c r="M356" s="51"/>
    </row>
    <row r="357" spans="11:13" x14ac:dyDescent="0.3">
      <c r="K357" s="39"/>
      <c r="M357" s="51"/>
    </row>
    <row r="358" spans="11:13" x14ac:dyDescent="0.3">
      <c r="K358" s="39"/>
      <c r="M358" s="51"/>
    </row>
    <row r="359" spans="11:13" x14ac:dyDescent="0.3">
      <c r="K359" s="39"/>
      <c r="M359" s="51"/>
    </row>
    <row r="360" spans="11:13" x14ac:dyDescent="0.3">
      <c r="K360" s="39"/>
      <c r="M360" s="51"/>
    </row>
    <row r="361" spans="11:13" x14ac:dyDescent="0.3">
      <c r="K361" s="39"/>
      <c r="M361" s="51"/>
    </row>
    <row r="362" spans="11:13" x14ac:dyDescent="0.3">
      <c r="K362" s="39"/>
      <c r="M362" s="51"/>
    </row>
    <row r="363" spans="11:13" x14ac:dyDescent="0.3">
      <c r="K363" s="39"/>
      <c r="L363" s="53"/>
      <c r="M363" s="52"/>
    </row>
    <row r="364" spans="11:13" x14ac:dyDescent="0.3">
      <c r="K364" s="39"/>
      <c r="L364" s="53"/>
      <c r="M364" s="52"/>
    </row>
    <row r="365" spans="11:13" x14ac:dyDescent="0.3">
      <c r="K365" s="39"/>
      <c r="L365" s="53"/>
      <c r="M365" s="52"/>
    </row>
    <row r="366" spans="11:13" x14ac:dyDescent="0.3">
      <c r="K366" s="39"/>
      <c r="M366" s="51"/>
    </row>
    <row r="367" spans="11:13" x14ac:dyDescent="0.3">
      <c r="K367" s="39"/>
      <c r="M367" s="51"/>
    </row>
    <row r="368" spans="11:13" x14ac:dyDescent="0.3">
      <c r="K368" s="39"/>
      <c r="M368" s="51"/>
    </row>
    <row r="369" spans="11:13" x14ac:dyDescent="0.3">
      <c r="K369" s="39"/>
      <c r="M369" s="51"/>
    </row>
    <row r="370" spans="11:13" x14ac:dyDescent="0.3">
      <c r="K370" s="39"/>
      <c r="M370" s="51"/>
    </row>
    <row r="371" spans="11:13" x14ac:dyDescent="0.3">
      <c r="K371" s="39"/>
      <c r="M371" s="51"/>
    </row>
    <row r="372" spans="11:13" x14ac:dyDescent="0.3">
      <c r="K372" s="39"/>
      <c r="M372" s="51"/>
    </row>
    <row r="373" spans="11:13" x14ac:dyDescent="0.3">
      <c r="K373" s="39"/>
      <c r="M373" s="51"/>
    </row>
    <row r="374" spans="11:13" x14ac:dyDescent="0.3">
      <c r="K374" s="39"/>
      <c r="L374" s="53"/>
      <c r="M374" s="52"/>
    </row>
    <row r="375" spans="11:13" x14ac:dyDescent="0.3">
      <c r="K375" s="39"/>
      <c r="L375" s="53"/>
      <c r="M375" s="52"/>
    </row>
    <row r="376" spans="11:13" x14ac:dyDescent="0.3">
      <c r="K376" s="39"/>
      <c r="M376" s="51"/>
    </row>
    <row r="377" spans="11:13" x14ac:dyDescent="0.3">
      <c r="K377" s="39"/>
      <c r="M377" s="51"/>
    </row>
    <row r="378" spans="11:13" x14ac:dyDescent="0.3">
      <c r="K378" s="39"/>
      <c r="M378" s="51"/>
    </row>
    <row r="379" spans="11:13" x14ac:dyDescent="0.3">
      <c r="K379" s="39"/>
      <c r="M379" s="51"/>
    </row>
    <row r="380" spans="11:13" x14ac:dyDescent="0.3">
      <c r="K380" s="39"/>
      <c r="M380" s="51"/>
    </row>
    <row r="381" spans="11:13" x14ac:dyDescent="0.3">
      <c r="K381" s="39"/>
      <c r="M381" s="51"/>
    </row>
    <row r="382" spans="11:13" x14ac:dyDescent="0.3">
      <c r="K382" s="39"/>
      <c r="M382" s="51"/>
    </row>
    <row r="383" spans="11:13" x14ac:dyDescent="0.3">
      <c r="K383" s="39"/>
      <c r="M383" s="51"/>
    </row>
    <row r="384" spans="11:13" x14ac:dyDescent="0.3">
      <c r="K384" s="39"/>
      <c r="M384" s="51"/>
    </row>
    <row r="385" spans="11:13" x14ac:dyDescent="0.3">
      <c r="K385" s="39"/>
      <c r="L385" s="53"/>
      <c r="M385" s="52"/>
    </row>
    <row r="386" spans="11:13" x14ac:dyDescent="0.3">
      <c r="K386" s="39"/>
      <c r="L386" s="53"/>
      <c r="M386" s="52"/>
    </row>
    <row r="387" spans="11:13" x14ac:dyDescent="0.3">
      <c r="K387" s="39"/>
      <c r="M387" s="51"/>
    </row>
    <row r="388" spans="11:13" x14ac:dyDescent="0.3">
      <c r="K388" s="39"/>
      <c r="L388" s="53"/>
      <c r="M388" s="52"/>
    </row>
    <row r="389" spans="11:13" x14ac:dyDescent="0.3">
      <c r="K389" s="39"/>
      <c r="M389" s="51"/>
    </row>
    <row r="390" spans="11:13" x14ac:dyDescent="0.3">
      <c r="K390" s="39"/>
      <c r="L390" s="53"/>
      <c r="M390" s="52"/>
    </row>
    <row r="391" spans="11:13" x14ac:dyDescent="0.3">
      <c r="K391" s="39"/>
      <c r="L391" s="53"/>
      <c r="M391" s="52"/>
    </row>
    <row r="392" spans="11:13" x14ac:dyDescent="0.3">
      <c r="K392" s="39"/>
      <c r="M392" s="51"/>
    </row>
    <row r="393" spans="11:13" x14ac:dyDescent="0.3">
      <c r="K393" s="39"/>
      <c r="L393" s="54"/>
      <c r="M393" s="51"/>
    </row>
    <row r="394" spans="11:13" x14ac:dyDescent="0.3">
      <c r="K394" s="39"/>
      <c r="M394" s="51"/>
    </row>
    <row r="395" spans="11:13" x14ac:dyDescent="0.3">
      <c r="K395" s="39"/>
      <c r="L395" s="53"/>
      <c r="M395" s="52"/>
    </row>
    <row r="396" spans="11:13" x14ac:dyDescent="0.3">
      <c r="K396" s="39"/>
      <c r="M396" s="51"/>
    </row>
    <row r="397" spans="11:13" x14ac:dyDescent="0.3">
      <c r="K397" s="39"/>
      <c r="M397" s="51"/>
    </row>
    <row r="398" spans="11:13" x14ac:dyDescent="0.3">
      <c r="K398" s="39"/>
      <c r="M398" s="51"/>
    </row>
    <row r="399" spans="11:13" x14ac:dyDescent="0.3">
      <c r="K399" s="39"/>
      <c r="M399" s="51"/>
    </row>
    <row r="400" spans="11:13" x14ac:dyDescent="0.3">
      <c r="M400" s="51"/>
    </row>
    <row r="401" spans="11:13" x14ac:dyDescent="0.3">
      <c r="M401" s="51"/>
    </row>
    <row r="402" spans="11:13" x14ac:dyDescent="0.3">
      <c r="M402" s="51"/>
    </row>
    <row r="403" spans="11:13" x14ac:dyDescent="0.3">
      <c r="M403" s="51"/>
    </row>
    <row r="404" spans="11:13" x14ac:dyDescent="0.3">
      <c r="M404" s="51"/>
    </row>
    <row r="405" spans="11:13" x14ac:dyDescent="0.3">
      <c r="M405" s="51"/>
    </row>
    <row r="406" spans="11:13" x14ac:dyDescent="0.3">
      <c r="M406" s="51"/>
    </row>
    <row r="407" spans="11:13" x14ac:dyDescent="0.3">
      <c r="M407" s="51"/>
    </row>
    <row r="408" spans="11:13" x14ac:dyDescent="0.3">
      <c r="M408" s="51"/>
    </row>
    <row r="409" spans="11:13" x14ac:dyDescent="0.3">
      <c r="M409" s="51"/>
    </row>
    <row r="410" spans="11:13" x14ac:dyDescent="0.3">
      <c r="M410" s="51"/>
    </row>
    <row r="411" spans="11:13" x14ac:dyDescent="0.3">
      <c r="K411" s="39"/>
      <c r="M411" s="51"/>
    </row>
    <row r="412" spans="11:13" x14ac:dyDescent="0.3">
      <c r="K412" s="39"/>
      <c r="M412" s="51"/>
    </row>
    <row r="413" spans="11:13" x14ac:dyDescent="0.3">
      <c r="K413" s="39"/>
      <c r="M413" s="51"/>
    </row>
    <row r="414" spans="11:13" x14ac:dyDescent="0.3">
      <c r="K414" s="39"/>
      <c r="M414" s="51"/>
    </row>
    <row r="415" spans="11:13" x14ac:dyDescent="0.3">
      <c r="K415" s="39"/>
      <c r="M415" s="51"/>
    </row>
    <row r="416" spans="11:13" x14ac:dyDescent="0.3">
      <c r="K416" s="39"/>
      <c r="M416" s="51"/>
    </row>
    <row r="417" spans="11:13" x14ac:dyDescent="0.3">
      <c r="K417" s="39"/>
      <c r="M417" s="51"/>
    </row>
    <row r="418" spans="11:13" x14ac:dyDescent="0.3">
      <c r="K418" s="39"/>
      <c r="M418" s="51"/>
    </row>
    <row r="419" spans="11:13" x14ac:dyDescent="0.3">
      <c r="K419" s="39"/>
      <c r="M419" s="51"/>
    </row>
    <row r="420" spans="11:13" x14ac:dyDescent="0.3">
      <c r="K420" s="39"/>
      <c r="M420" s="51"/>
    </row>
    <row r="421" spans="11:13" x14ac:dyDescent="0.3">
      <c r="K421" s="39"/>
      <c r="M421" s="51"/>
    </row>
    <row r="422" spans="11:13" x14ac:dyDescent="0.3">
      <c r="K422" s="39"/>
      <c r="M422" s="51"/>
    </row>
    <row r="423" spans="11:13" x14ac:dyDescent="0.3">
      <c r="K423" s="39"/>
      <c r="M423" s="51"/>
    </row>
    <row r="424" spans="11:13" x14ac:dyDescent="0.3">
      <c r="K424" s="39"/>
      <c r="M424" s="51"/>
    </row>
    <row r="425" spans="11:13" x14ac:dyDescent="0.3">
      <c r="K425" s="39"/>
      <c r="M425" s="51"/>
    </row>
    <row r="426" spans="11:13" x14ac:dyDescent="0.3">
      <c r="K426" s="39"/>
      <c r="M426" s="51"/>
    </row>
    <row r="427" spans="11:13" x14ac:dyDescent="0.3">
      <c r="K427" s="39"/>
      <c r="M427" s="51"/>
    </row>
    <row r="428" spans="11:13" x14ac:dyDescent="0.3">
      <c r="K428" s="39"/>
      <c r="M428" s="51"/>
    </row>
    <row r="429" spans="11:13" x14ac:dyDescent="0.3">
      <c r="K429" s="39"/>
      <c r="M429" s="51"/>
    </row>
    <row r="430" spans="11:13" x14ac:dyDescent="0.3">
      <c r="K430" s="39"/>
      <c r="M430" s="51"/>
    </row>
    <row r="431" spans="11:13" x14ac:dyDescent="0.3">
      <c r="K431" s="39"/>
      <c r="M431" s="51"/>
    </row>
    <row r="432" spans="11:13" x14ac:dyDescent="0.3">
      <c r="K432" s="39"/>
      <c r="M432" s="51"/>
    </row>
    <row r="433" spans="11:13" x14ac:dyDescent="0.3">
      <c r="K433" s="39"/>
      <c r="M433" s="51"/>
    </row>
    <row r="434" spans="11:13" x14ac:dyDescent="0.3">
      <c r="K434" s="39"/>
      <c r="M434" s="51"/>
    </row>
    <row r="435" spans="11:13" x14ac:dyDescent="0.3">
      <c r="K435" s="39"/>
      <c r="M435" s="51"/>
    </row>
    <row r="436" spans="11:13" x14ac:dyDescent="0.3">
      <c r="K436" s="39"/>
      <c r="M436" s="51"/>
    </row>
    <row r="437" spans="11:13" x14ac:dyDescent="0.3">
      <c r="K437" s="39"/>
      <c r="M437" s="51"/>
    </row>
    <row r="438" spans="11:13" x14ac:dyDescent="0.3">
      <c r="K438" s="39"/>
      <c r="M438" s="51"/>
    </row>
    <row r="439" spans="11:13" x14ac:dyDescent="0.3">
      <c r="K439" s="39"/>
      <c r="M439" s="51"/>
    </row>
    <row r="440" spans="11:13" x14ac:dyDescent="0.3">
      <c r="K440" s="39"/>
      <c r="M440" s="51"/>
    </row>
    <row r="441" spans="11:13" x14ac:dyDescent="0.3">
      <c r="K441" s="39"/>
      <c r="M441" s="51"/>
    </row>
    <row r="442" spans="11:13" x14ac:dyDescent="0.3">
      <c r="K442" s="39"/>
      <c r="M442" s="51"/>
    </row>
    <row r="443" spans="11:13" x14ac:dyDescent="0.3">
      <c r="K443" s="39"/>
      <c r="M443" s="51"/>
    </row>
    <row r="444" spans="11:13" x14ac:dyDescent="0.3">
      <c r="K444" s="39"/>
      <c r="M444" s="51"/>
    </row>
    <row r="445" spans="11:13" x14ac:dyDescent="0.3">
      <c r="K445" s="39"/>
      <c r="M445" s="51"/>
    </row>
    <row r="446" spans="11:13" x14ac:dyDescent="0.3">
      <c r="K446" s="39"/>
      <c r="L446" s="53"/>
      <c r="M446" s="52"/>
    </row>
    <row r="447" spans="11:13" x14ac:dyDescent="0.3">
      <c r="K447" s="39"/>
      <c r="M447" s="51"/>
    </row>
    <row r="448" spans="11:13" x14ac:dyDescent="0.3">
      <c r="K448" s="39"/>
      <c r="M448" s="51"/>
    </row>
    <row r="449" spans="11:13" x14ac:dyDescent="0.3">
      <c r="K449" s="39"/>
      <c r="M449" s="51"/>
    </row>
    <row r="450" spans="11:13" x14ac:dyDescent="0.3">
      <c r="K450" s="39"/>
      <c r="M450" s="51"/>
    </row>
    <row r="451" spans="11:13" x14ac:dyDescent="0.3">
      <c r="K451" s="39"/>
      <c r="M451" s="51"/>
    </row>
    <row r="452" spans="11:13" x14ac:dyDescent="0.3">
      <c r="K452" s="39"/>
      <c r="M452" s="51"/>
    </row>
    <row r="453" spans="11:13" x14ac:dyDescent="0.3">
      <c r="K453" s="39"/>
      <c r="M453" s="51"/>
    </row>
    <row r="454" spans="11:13" x14ac:dyDescent="0.3">
      <c r="K454" s="39"/>
      <c r="M454" s="51"/>
    </row>
    <row r="455" spans="11:13" x14ac:dyDescent="0.3">
      <c r="K455" s="39"/>
      <c r="M455" s="51"/>
    </row>
    <row r="456" spans="11:13" x14ac:dyDescent="0.3">
      <c r="K456" s="39"/>
      <c r="M456" s="51"/>
    </row>
    <row r="457" spans="11:13" x14ac:dyDescent="0.3">
      <c r="K457" s="39"/>
      <c r="M457" s="51"/>
    </row>
    <row r="458" spans="11:13" x14ac:dyDescent="0.3">
      <c r="K458" s="39"/>
      <c r="M458" s="51"/>
    </row>
  </sheetData>
  <mergeCells count="12">
    <mergeCell ref="A4:A5"/>
    <mergeCell ref="H4:H5"/>
    <mergeCell ref="I4:I5"/>
    <mergeCell ref="B4:C4"/>
    <mergeCell ref="D4:E4"/>
    <mergeCell ref="F4:G4"/>
    <mergeCell ref="N4:O4"/>
    <mergeCell ref="P4:Q4"/>
    <mergeCell ref="K4:K5"/>
    <mergeCell ref="R4:R5"/>
    <mergeCell ref="S4:S5"/>
    <mergeCell ref="L4:M4"/>
  </mergeCells>
  <pageMargins left="0.7" right="0.7" top="0.75" bottom="0.75" header="0.3" footer="0.3"/>
  <pageSetup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"/>
  <sheetViews>
    <sheetView topLeftCell="D1" workbookViewId="0">
      <selection activeCell="D4" sqref="A4:XFD50"/>
    </sheetView>
  </sheetViews>
  <sheetFormatPr defaultColWidth="9.109375" defaultRowHeight="14.4" x14ac:dyDescent="0.3"/>
  <cols>
    <col min="1" max="1" width="27.6640625" style="42" customWidth="1"/>
    <col min="2" max="7" width="9.109375" style="42"/>
    <col min="8" max="8" width="10.33203125" style="42" bestFit="1" customWidth="1"/>
    <col min="9" max="16384" width="9.109375" style="42"/>
  </cols>
  <sheetData>
    <row r="1" spans="1:5" x14ac:dyDescent="0.3">
      <c r="A1" s="43" t="s">
        <v>320</v>
      </c>
      <c r="B1" s="34"/>
      <c r="C1" s="34"/>
      <c r="D1" s="34"/>
      <c r="E1" s="34"/>
    </row>
    <row r="2" spans="1:5" x14ac:dyDescent="0.3">
      <c r="A2" s="34"/>
      <c r="B2" s="34"/>
      <c r="C2" s="34"/>
      <c r="D2" s="34"/>
      <c r="E2" s="34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XEJ46" workbookViewId="0">
      <selection activeCell="XES58" sqref="XES58"/>
    </sheetView>
  </sheetViews>
  <sheetFormatPr defaultColWidth="9.109375" defaultRowHeight="14.4" x14ac:dyDescent="0.3"/>
  <cols>
    <col min="1" max="1" width="26.44140625" style="42" bestFit="1" customWidth="1"/>
    <col min="2" max="2" width="12.5546875" style="42" bestFit="1" customWidth="1"/>
    <col min="3" max="8" width="9.109375" style="42"/>
    <col min="9" max="9" width="9.5546875" style="42" bestFit="1" customWidth="1"/>
    <col min="10" max="16384" width="9.109375" style="42"/>
  </cols>
  <sheetData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0"/>
  <sheetViews>
    <sheetView workbookViewId="0">
      <selection activeCell="K9" sqref="K9"/>
    </sheetView>
  </sheetViews>
  <sheetFormatPr defaultColWidth="9.109375" defaultRowHeight="14.4" x14ac:dyDescent="0.3"/>
  <cols>
    <col min="1" max="1" width="25.6640625" style="50" bestFit="1" customWidth="1"/>
    <col min="2" max="2" width="13.6640625" style="50" customWidth="1"/>
    <col min="3" max="3" width="12.5546875" style="50" customWidth="1"/>
    <col min="4" max="4" width="12.5546875" style="50" bestFit="1" customWidth="1"/>
    <col min="5" max="5" width="14.6640625" style="50" bestFit="1" customWidth="1"/>
    <col min="6" max="6" width="12.5546875" style="50" bestFit="1" customWidth="1"/>
    <col min="7" max="7" width="9.109375" style="50"/>
    <col min="8" max="8" width="12.5546875" style="50" bestFit="1" customWidth="1"/>
    <col min="9" max="11" width="9.109375" style="50"/>
    <col min="12" max="12" width="25.6640625" style="50" bestFit="1" customWidth="1"/>
    <col min="13" max="15" width="12" style="50" bestFit="1" customWidth="1"/>
    <col min="16" max="16384" width="9.109375" style="50"/>
  </cols>
  <sheetData>
    <row r="1" spans="1:20" x14ac:dyDescent="0.3">
      <c r="A1" s="34"/>
      <c r="B1" s="34"/>
      <c r="C1" s="34"/>
      <c r="D1" s="34"/>
      <c r="E1" s="84"/>
      <c r="F1" s="108"/>
      <c r="G1" s="34"/>
    </row>
    <row r="2" spans="1:20" x14ac:dyDescent="0.3">
      <c r="A2" s="67" t="s">
        <v>345</v>
      </c>
      <c r="B2" s="67"/>
      <c r="E2" s="107"/>
      <c r="F2" s="107"/>
      <c r="G2" s="34"/>
      <c r="O2" s="104"/>
      <c r="P2" s="104"/>
      <c r="Q2" s="103"/>
    </row>
    <row r="3" spans="1:20" x14ac:dyDescent="0.3">
      <c r="D3" s="51"/>
      <c r="G3" s="106"/>
      <c r="L3" s="43" t="s">
        <v>624</v>
      </c>
    </row>
    <row r="4" spans="1:20" x14ac:dyDescent="0.3">
      <c r="A4" s="43" t="s">
        <v>344</v>
      </c>
      <c r="B4" s="34"/>
      <c r="C4" s="34"/>
      <c r="D4" s="34"/>
      <c r="E4" s="34"/>
      <c r="F4" s="34"/>
      <c r="G4" s="34"/>
    </row>
    <row r="5" spans="1:20" x14ac:dyDescent="0.3">
      <c r="A5" s="146" t="s">
        <v>336</v>
      </c>
      <c r="B5" s="147">
        <v>44348</v>
      </c>
      <c r="C5" s="147"/>
      <c r="D5" s="149">
        <v>44317</v>
      </c>
      <c r="E5" s="150"/>
      <c r="F5" s="149">
        <v>43983</v>
      </c>
      <c r="G5" s="150"/>
      <c r="H5" s="145" t="s">
        <v>343</v>
      </c>
      <c r="I5" s="145" t="s">
        <v>342</v>
      </c>
      <c r="L5" s="146" t="s">
        <v>336</v>
      </c>
      <c r="M5" s="147">
        <v>44348</v>
      </c>
      <c r="N5" s="147"/>
      <c r="O5" s="148">
        <v>44317</v>
      </c>
      <c r="P5" s="148"/>
      <c r="Q5" s="148">
        <v>43983</v>
      </c>
      <c r="R5" s="148"/>
      <c r="S5" s="145" t="s">
        <v>343</v>
      </c>
      <c r="T5" s="145" t="s">
        <v>342</v>
      </c>
    </row>
    <row r="6" spans="1:20" x14ac:dyDescent="0.3">
      <c r="A6" s="146"/>
      <c r="B6" s="48" t="s">
        <v>21</v>
      </c>
      <c r="C6" s="48" t="s">
        <v>321</v>
      </c>
      <c r="D6" s="48" t="s">
        <v>21</v>
      </c>
      <c r="E6" s="48" t="s">
        <v>321</v>
      </c>
      <c r="F6" s="48" t="s">
        <v>21</v>
      </c>
      <c r="G6" s="48" t="s">
        <v>321</v>
      </c>
      <c r="H6" s="144"/>
      <c r="I6" s="144"/>
      <c r="L6" s="146"/>
      <c r="M6" s="48" t="s">
        <v>21</v>
      </c>
      <c r="N6" s="48" t="s">
        <v>321</v>
      </c>
      <c r="O6" s="48" t="s">
        <v>21</v>
      </c>
      <c r="P6" s="48" t="s">
        <v>321</v>
      </c>
      <c r="Q6" s="48" t="s">
        <v>21</v>
      </c>
      <c r="R6" s="48" t="s">
        <v>321</v>
      </c>
      <c r="S6" s="145"/>
      <c r="T6" s="145"/>
    </row>
    <row r="7" spans="1:20" x14ac:dyDescent="0.3">
      <c r="A7" s="25" t="s">
        <v>341</v>
      </c>
      <c r="B7" s="41">
        <v>6274</v>
      </c>
      <c r="C7" s="65">
        <f>(B7/$B$13)</f>
        <v>0.73044659934641121</v>
      </c>
      <c r="D7" s="41">
        <v>3099</v>
      </c>
      <c r="E7" s="66">
        <f>(D7/$D$13)</f>
        <v>0.56921238924333106</v>
      </c>
      <c r="F7" s="41">
        <v>3017.1325459200002</v>
      </c>
      <c r="G7" s="66">
        <f>F7/$F$13</f>
        <v>0.39890047836665249</v>
      </c>
      <c r="H7" s="65">
        <f>(B7/D7)-1</f>
        <v>1.0245240400129072</v>
      </c>
      <c r="I7" s="65">
        <f>(B7/F7)-1</f>
        <v>1.0794578642175292</v>
      </c>
      <c r="L7" s="25" t="s">
        <v>340</v>
      </c>
      <c r="M7" s="41">
        <v>5881.9471340699993</v>
      </c>
      <c r="N7" s="65">
        <f t="shared" ref="N7:N13" si="0">M7/$M$13</f>
        <v>0.61177786920118338</v>
      </c>
      <c r="O7" s="41">
        <v>6039.8602008100006</v>
      </c>
      <c r="P7" s="66">
        <f t="shared" ref="P7:P13" si="1">O7/$O$13</f>
        <v>0.70004227575464428</v>
      </c>
      <c r="Q7" s="41">
        <v>5676.8953775099999</v>
      </c>
      <c r="R7" s="66">
        <f t="shared" ref="R7:R13" si="2">Q7/$Q$13</f>
        <v>0.78561886415440985</v>
      </c>
      <c r="S7" s="65">
        <f t="shared" ref="S7:S13" si="3">(M7/O7)-1</f>
        <v>-2.614515261774164E-2</v>
      </c>
      <c r="T7" s="65">
        <f t="shared" ref="T7:T13" si="4">(M7/Q7)-1</f>
        <v>3.6120404362628866E-2</v>
      </c>
    </row>
    <row r="8" spans="1:20" x14ac:dyDescent="0.3">
      <c r="A8" s="25" t="s">
        <v>339</v>
      </c>
      <c r="B8" s="41">
        <v>1179.77491607</v>
      </c>
      <c r="C8" s="65">
        <f t="shared" ref="C8:C13" si="5">(B8/$B$13)</f>
        <v>0.13735457051921091</v>
      </c>
      <c r="D8" s="41">
        <v>1230.0503129400001</v>
      </c>
      <c r="E8" s="66">
        <f t="shared" ref="E8:E13" si="6">(D8/$D$13)</f>
        <v>0.22593090594323476</v>
      </c>
      <c r="F8" s="41">
        <v>2340.6502467199998</v>
      </c>
      <c r="G8" s="66">
        <f t="shared" ref="G8:G13" si="7">F8/$F$13</f>
        <v>0.3094615463176234</v>
      </c>
      <c r="H8" s="65">
        <f t="shared" ref="H8:H13" si="8">(B8/D8)-1</f>
        <v>-4.0872634510237704E-2</v>
      </c>
      <c r="I8" s="65">
        <f t="shared" ref="I8:I13" si="9">(B8/F8)-1</f>
        <v>-0.49596274893130987</v>
      </c>
      <c r="L8" s="25" t="s">
        <v>341</v>
      </c>
      <c r="M8" s="41">
        <v>3297</v>
      </c>
      <c r="N8" s="65">
        <f t="shared" si="0"/>
        <v>0.34291903493539583</v>
      </c>
      <c r="O8" s="41">
        <v>2379.6561868000003</v>
      </c>
      <c r="P8" s="66">
        <f t="shared" si="1"/>
        <v>0.27581100839017497</v>
      </c>
      <c r="Q8" s="41">
        <v>1402.80342855</v>
      </c>
      <c r="R8" s="66">
        <f t="shared" si="2"/>
        <v>0.19413231403478012</v>
      </c>
      <c r="S8" s="65">
        <f t="shared" si="3"/>
        <v>0.3854942652171871</v>
      </c>
      <c r="T8" s="65">
        <f t="shared" si="4"/>
        <v>1.3502936569009711</v>
      </c>
    </row>
    <row r="9" spans="1:20" x14ac:dyDescent="0.3">
      <c r="A9" s="25" t="s">
        <v>340</v>
      </c>
      <c r="B9" s="41">
        <v>1134.81146472</v>
      </c>
      <c r="C9" s="65">
        <f t="shared" si="5"/>
        <v>0.13211972829200572</v>
      </c>
      <c r="D9" s="41">
        <v>1115.0242442599999</v>
      </c>
      <c r="E9" s="66">
        <f t="shared" si="6"/>
        <v>0.20480336048385742</v>
      </c>
      <c r="F9" s="41">
        <v>2205.43397147</v>
      </c>
      <c r="G9" s="66">
        <f t="shared" si="7"/>
        <v>0.29158436125556148</v>
      </c>
      <c r="H9" s="65">
        <f t="shared" si="8"/>
        <v>1.774600019852679E-2</v>
      </c>
      <c r="I9" s="65">
        <f t="shared" si="9"/>
        <v>-0.48544754483689756</v>
      </c>
      <c r="L9" s="25" t="s">
        <v>339</v>
      </c>
      <c r="M9" s="41">
        <v>434.60925798</v>
      </c>
      <c r="N9" s="65">
        <f t="shared" si="0"/>
        <v>4.5203453843036118E-2</v>
      </c>
      <c r="O9" s="41">
        <v>194.46557455000001</v>
      </c>
      <c r="P9" s="66">
        <f t="shared" si="1"/>
        <v>2.2539283830718401E-2</v>
      </c>
      <c r="Q9" s="41">
        <v>144.04467194999998</v>
      </c>
      <c r="R9" s="66">
        <f t="shared" si="2"/>
        <v>1.9934172472716886E-2</v>
      </c>
      <c r="S9" s="65">
        <f t="shared" si="3"/>
        <v>1.2348904631871256</v>
      </c>
      <c r="T9" s="65">
        <f t="shared" si="4"/>
        <v>2.0171838506519646</v>
      </c>
    </row>
    <row r="10" spans="1:20" x14ac:dyDescent="0.3">
      <c r="A10" s="25" t="s">
        <v>620</v>
      </c>
      <c r="B10" s="41">
        <v>0.67942674999999997</v>
      </c>
      <c r="C10" s="65">
        <f t="shared" si="5"/>
        <v>7.9101842372088655E-5</v>
      </c>
      <c r="D10" s="41">
        <v>0</v>
      </c>
      <c r="E10" s="66">
        <f t="shared" si="6"/>
        <v>0</v>
      </c>
      <c r="F10" s="41">
        <v>0</v>
      </c>
      <c r="G10" s="66">
        <f t="shared" si="7"/>
        <v>0</v>
      </c>
      <c r="H10" s="102" t="s">
        <v>348</v>
      </c>
      <c r="I10" s="102" t="s">
        <v>348</v>
      </c>
      <c r="L10" s="25" t="s">
        <v>335</v>
      </c>
      <c r="M10" s="41">
        <v>0.49793799999999999</v>
      </c>
      <c r="N10" s="65">
        <f t="shared" si="0"/>
        <v>5.1790239131835343E-5</v>
      </c>
      <c r="O10" s="41">
        <v>3.0213E-2</v>
      </c>
      <c r="P10" s="66">
        <f t="shared" si="1"/>
        <v>3.5017991433872275E-6</v>
      </c>
      <c r="Q10" s="41">
        <v>2.5984849999999997E-2</v>
      </c>
      <c r="R10" s="66">
        <f t="shared" si="2"/>
        <v>3.596012782461527E-6</v>
      </c>
      <c r="S10" s="65">
        <f t="shared" si="3"/>
        <v>15.480918809783866</v>
      </c>
      <c r="T10" s="65">
        <f t="shared" si="4"/>
        <v>18.162627454074205</v>
      </c>
    </row>
    <row r="11" spans="1:20" x14ac:dyDescent="0.3">
      <c r="A11" s="25" t="s">
        <v>621</v>
      </c>
      <c r="B11" s="41">
        <v>0</v>
      </c>
      <c r="C11" s="65">
        <f t="shared" si="5"/>
        <v>0</v>
      </c>
      <c r="D11" s="41">
        <v>8.1601000000000007E-2</v>
      </c>
      <c r="E11" s="66">
        <f t="shared" si="6"/>
        <v>1.4988157526506958E-5</v>
      </c>
      <c r="F11" s="41">
        <v>6.6469E-2</v>
      </c>
      <c r="G11" s="66">
        <f t="shared" si="7"/>
        <v>8.7879851126885367E-6</v>
      </c>
      <c r="H11" s="65">
        <f t="shared" si="8"/>
        <v>-1</v>
      </c>
      <c r="I11" s="65">
        <f t="shared" si="9"/>
        <v>-1</v>
      </c>
      <c r="L11" s="25" t="s">
        <v>620</v>
      </c>
      <c r="M11" s="41">
        <v>0.25927164000000003</v>
      </c>
      <c r="N11" s="65">
        <f t="shared" si="0"/>
        <v>2.6966691105525441E-5</v>
      </c>
      <c r="O11" s="41">
        <v>5.8514482000000001</v>
      </c>
      <c r="P11" s="66">
        <f t="shared" si="1"/>
        <v>6.782046236499101E-4</v>
      </c>
      <c r="Q11" s="41">
        <v>2.1396989</v>
      </c>
      <c r="R11" s="66">
        <f t="shared" si="2"/>
        <v>2.9611041029749523E-4</v>
      </c>
      <c r="S11" s="65">
        <f t="shared" si="3"/>
        <v>-0.95569103047002968</v>
      </c>
      <c r="T11" s="65">
        <f t="shared" si="4"/>
        <v>-0.87882797902078647</v>
      </c>
    </row>
    <row r="12" spans="1:20" s="57" customFormat="1" x14ac:dyDescent="0.3">
      <c r="A12" s="25" t="s">
        <v>622</v>
      </c>
      <c r="B12" s="41">
        <v>0</v>
      </c>
      <c r="C12" s="65">
        <f t="shared" si="5"/>
        <v>0</v>
      </c>
      <c r="D12" s="41">
        <v>0.20882500000000001</v>
      </c>
      <c r="E12" s="66">
        <f t="shared" si="6"/>
        <v>3.8356172050254472E-5</v>
      </c>
      <c r="F12" s="41">
        <v>0.3390475</v>
      </c>
      <c r="G12" s="66">
        <f t="shared" si="7"/>
        <v>4.4826075049937064E-5</v>
      </c>
      <c r="H12" s="65">
        <f>(B12/D12)-1</f>
        <v>-1</v>
      </c>
      <c r="I12" s="65">
        <f t="shared" si="9"/>
        <v>-1</v>
      </c>
      <c r="L12" s="25" t="s">
        <v>623</v>
      </c>
      <c r="M12" s="41">
        <v>0.20080000000000001</v>
      </c>
      <c r="N12" s="65">
        <f t="shared" si="0"/>
        <v>2.0885090147111764E-5</v>
      </c>
      <c r="O12" s="41">
        <v>7.9870222300000009</v>
      </c>
      <c r="P12" s="66">
        <f t="shared" si="1"/>
        <v>9.2572560166910751E-4</v>
      </c>
      <c r="Q12" s="41">
        <v>0.10797775999999999</v>
      </c>
      <c r="R12" s="66">
        <f t="shared" si="2"/>
        <v>1.4942915013231286E-5</v>
      </c>
      <c r="S12" s="65">
        <f t="shared" si="3"/>
        <v>-0.97485921608609316</v>
      </c>
      <c r="T12" s="65">
        <f t="shared" si="4"/>
        <v>0.8596422078027921</v>
      </c>
    </row>
    <row r="13" spans="1:20" x14ac:dyDescent="0.3">
      <c r="A13" s="37" t="s">
        <v>25</v>
      </c>
      <c r="B13" s="16">
        <v>8589.2658075400013</v>
      </c>
      <c r="C13" s="105">
        <f t="shared" si="5"/>
        <v>1</v>
      </c>
      <c r="D13" s="16">
        <f>SUM(D7:D12)</f>
        <v>5444.3649832000001</v>
      </c>
      <c r="E13" s="105">
        <f t="shared" si="6"/>
        <v>1</v>
      </c>
      <c r="F13" s="16">
        <v>7563.6222806100004</v>
      </c>
      <c r="G13" s="105">
        <f t="shared" si="7"/>
        <v>1</v>
      </c>
      <c r="H13" s="105">
        <f t="shared" si="8"/>
        <v>0.5776432759457546</v>
      </c>
      <c r="I13" s="105">
        <f t="shared" si="9"/>
        <v>0.13560216109142931</v>
      </c>
      <c r="L13" s="37" t="s">
        <v>25</v>
      </c>
      <c r="M13" s="58">
        <f>SUM(M7:M12)</f>
        <v>9614.5144016900013</v>
      </c>
      <c r="N13" s="105">
        <f t="shared" si="0"/>
        <v>1</v>
      </c>
      <c r="O13" s="58">
        <f>SUM(O7:O12)</f>
        <v>8627.8506455900006</v>
      </c>
      <c r="P13" s="105">
        <f t="shared" si="1"/>
        <v>1</v>
      </c>
      <c r="Q13" s="58">
        <f>SUM(Q7:Q12)</f>
        <v>7226.0171395199995</v>
      </c>
      <c r="R13" s="105">
        <f t="shared" si="2"/>
        <v>1</v>
      </c>
      <c r="S13" s="105">
        <f t="shared" si="3"/>
        <v>0.11435800138755514</v>
      </c>
      <c r="T13" s="105">
        <f t="shared" si="4"/>
        <v>0.33054132256440538</v>
      </c>
    </row>
    <row r="40" spans="1:15" x14ac:dyDescent="0.3">
      <c r="M40" s="34"/>
      <c r="N40" s="34"/>
    </row>
    <row r="42" spans="1:15" x14ac:dyDescent="0.3">
      <c r="A42" s="64" t="s">
        <v>338</v>
      </c>
      <c r="B42" s="63"/>
      <c r="C42" s="62"/>
      <c r="L42" s="43" t="s">
        <v>337</v>
      </c>
      <c r="M42" s="34"/>
      <c r="N42" s="34"/>
    </row>
    <row r="43" spans="1:15" x14ac:dyDescent="0.3">
      <c r="A43" s="59" t="s">
        <v>336</v>
      </c>
      <c r="B43" s="61">
        <v>43983</v>
      </c>
      <c r="C43" s="61">
        <v>44317</v>
      </c>
      <c r="D43" s="60">
        <v>44348</v>
      </c>
      <c r="L43" s="48" t="s">
        <v>336</v>
      </c>
      <c r="M43" s="61">
        <v>43952</v>
      </c>
      <c r="N43" s="61">
        <v>44287</v>
      </c>
      <c r="O43" s="60">
        <v>44317</v>
      </c>
    </row>
    <row r="44" spans="1:15" x14ac:dyDescent="0.3">
      <c r="A44" s="25" t="s">
        <v>341</v>
      </c>
      <c r="B44" s="114">
        <v>115997.73336</v>
      </c>
      <c r="C44" s="36">
        <v>99491.712760000009</v>
      </c>
      <c r="D44" s="114">
        <v>107802.89415000001</v>
      </c>
      <c r="F44" s="117"/>
      <c r="L44" s="25" t="s">
        <v>341</v>
      </c>
      <c r="M44" s="114">
        <v>241455.42</v>
      </c>
      <c r="N44" s="114">
        <v>187538.72680999999</v>
      </c>
      <c r="O44" s="114">
        <v>148571.64140000002</v>
      </c>
    </row>
    <row r="45" spans="1:15" x14ac:dyDescent="0.3">
      <c r="A45" s="25" t="s">
        <v>340</v>
      </c>
      <c r="B45" s="114">
        <v>105202.28779</v>
      </c>
      <c r="C45" s="36">
        <v>78030.498250000004</v>
      </c>
      <c r="D45" s="114">
        <v>101745.86019000001</v>
      </c>
      <c r="F45" s="117"/>
      <c r="L45" s="25" t="s">
        <v>340</v>
      </c>
      <c r="M45" s="114">
        <v>180354.10636899999</v>
      </c>
      <c r="N45" s="114">
        <v>182064.81348500002</v>
      </c>
      <c r="O45" s="114">
        <v>152608.131827</v>
      </c>
    </row>
    <row r="46" spans="1:15" x14ac:dyDescent="0.3">
      <c r="A46" s="25" t="s">
        <v>339</v>
      </c>
      <c r="B46" s="114">
        <v>267.16000000000003</v>
      </c>
      <c r="C46" s="36">
        <v>299.84771000000001</v>
      </c>
      <c r="D46" s="114">
        <v>23.208369999999999</v>
      </c>
      <c r="F46" s="117"/>
      <c r="L46" s="25" t="s">
        <v>339</v>
      </c>
      <c r="M46" s="114">
        <v>406.77105</v>
      </c>
      <c r="N46" s="114">
        <v>168.32882999999998</v>
      </c>
      <c r="O46" s="114">
        <v>73.418573000000009</v>
      </c>
    </row>
    <row r="47" spans="1:15" x14ac:dyDescent="0.3">
      <c r="A47" s="25" t="s">
        <v>620</v>
      </c>
      <c r="B47" s="114">
        <v>25.479689999999998</v>
      </c>
      <c r="C47" s="36">
        <v>8.4291299999999989</v>
      </c>
      <c r="D47" s="114">
        <v>0</v>
      </c>
      <c r="F47" s="117"/>
      <c r="L47" s="25" t="s">
        <v>620</v>
      </c>
      <c r="M47" s="114">
        <v>35.618000000000002</v>
      </c>
      <c r="N47" s="114">
        <v>145</v>
      </c>
      <c r="O47" s="114">
        <v>274.94499999999999</v>
      </c>
    </row>
    <row r="48" spans="1:15" x14ac:dyDescent="0.3">
      <c r="A48" s="25" t="s">
        <v>623</v>
      </c>
      <c r="B48" s="114">
        <v>0</v>
      </c>
      <c r="C48" s="36">
        <v>0</v>
      </c>
      <c r="D48" s="114">
        <v>0.45800000000000002</v>
      </c>
      <c r="F48" s="128"/>
      <c r="L48" s="25" t="s">
        <v>623</v>
      </c>
      <c r="M48" s="114">
        <v>35</v>
      </c>
      <c r="N48" s="114">
        <v>557.67600000000004</v>
      </c>
      <c r="O48" s="114">
        <v>36.42</v>
      </c>
    </row>
    <row r="49" spans="1:15" x14ac:dyDescent="0.3">
      <c r="A49" s="25" t="s">
        <v>625</v>
      </c>
      <c r="B49" s="114">
        <v>0</v>
      </c>
      <c r="C49" s="129">
        <v>0.12</v>
      </c>
      <c r="D49" s="114">
        <v>31.8</v>
      </c>
      <c r="F49" s="127"/>
      <c r="L49" s="25" t="s">
        <v>335</v>
      </c>
      <c r="M49" s="114">
        <v>7.1698000000000004</v>
      </c>
      <c r="N49" s="114">
        <v>5</v>
      </c>
      <c r="O49" s="114">
        <v>2.1000000000000001E-2</v>
      </c>
    </row>
    <row r="50" spans="1:15" x14ac:dyDescent="0.3">
      <c r="A50" s="59" t="s">
        <v>25</v>
      </c>
      <c r="B50" s="14">
        <v>221492.66084</v>
      </c>
      <c r="C50" s="14">
        <v>177830.60785000003</v>
      </c>
      <c r="D50" s="14">
        <v>209604.22071000002</v>
      </c>
      <c r="L50" s="59" t="s">
        <v>25</v>
      </c>
      <c r="M50" s="14">
        <v>422294.085219</v>
      </c>
      <c r="N50" s="14">
        <v>370479.545125</v>
      </c>
      <c r="O50" s="14">
        <v>301564.57780000003</v>
      </c>
    </row>
    <row r="52" spans="1:15" x14ac:dyDescent="0.3">
      <c r="E52" s="113"/>
      <c r="M52" s="103"/>
    </row>
    <row r="53" spans="1:15" x14ac:dyDescent="0.3">
      <c r="F53" s="109"/>
      <c r="M53" s="19"/>
    </row>
    <row r="54" spans="1:15" x14ac:dyDescent="0.3">
      <c r="A54" s="110"/>
      <c r="B54" s="110"/>
      <c r="C54" s="110"/>
      <c r="D54" s="110"/>
      <c r="L54" s="112"/>
      <c r="M54" s="112"/>
      <c r="N54" s="112"/>
      <c r="O54" s="112"/>
    </row>
    <row r="55" spans="1:15" x14ac:dyDescent="0.3">
      <c r="A55" s="110"/>
      <c r="B55" s="111"/>
      <c r="C55" s="111"/>
      <c r="D55" s="111"/>
      <c r="L55" s="112"/>
      <c r="M55" s="113"/>
      <c r="N55" s="113"/>
      <c r="O55" s="113"/>
    </row>
    <row r="56" spans="1:15" x14ac:dyDescent="0.3">
      <c r="A56" s="110"/>
      <c r="B56" s="111"/>
      <c r="C56" s="111"/>
      <c r="D56" s="111"/>
      <c r="L56" s="112"/>
      <c r="M56" s="113"/>
      <c r="N56" s="113"/>
      <c r="O56" s="113"/>
    </row>
    <row r="57" spans="1:15" x14ac:dyDescent="0.3">
      <c r="A57" s="110"/>
      <c r="B57" s="111"/>
      <c r="C57" s="111"/>
      <c r="D57" s="111"/>
      <c r="L57" s="112"/>
      <c r="M57" s="113"/>
      <c r="N57" s="113"/>
      <c r="O57" s="113"/>
    </row>
    <row r="58" spans="1:15" x14ac:dyDescent="0.3">
      <c r="A58" s="110"/>
      <c r="B58" s="111"/>
      <c r="C58" s="111"/>
      <c r="D58" s="111"/>
      <c r="L58" s="112"/>
      <c r="M58" s="113"/>
      <c r="N58" s="113"/>
      <c r="O58" s="113"/>
    </row>
    <row r="59" spans="1:15" x14ac:dyDescent="0.3">
      <c r="A59" s="110"/>
      <c r="B59" s="111"/>
      <c r="C59" s="111"/>
      <c r="D59" s="111"/>
      <c r="L59" s="112"/>
      <c r="M59" s="113"/>
      <c r="N59" s="113"/>
      <c r="O59" s="113"/>
    </row>
    <row r="60" spans="1:15" x14ac:dyDescent="0.3">
      <c r="A60" s="110"/>
      <c r="B60" s="111"/>
      <c r="C60" s="111"/>
      <c r="D60" s="111"/>
      <c r="L60" s="112"/>
      <c r="M60" s="113"/>
      <c r="N60" s="113"/>
      <c r="O60" s="113"/>
    </row>
  </sheetData>
  <mergeCells count="12">
    <mergeCell ref="I5:I6"/>
    <mergeCell ref="A5:A6"/>
    <mergeCell ref="B5:C5"/>
    <mergeCell ref="H5:H6"/>
    <mergeCell ref="T5:T6"/>
    <mergeCell ref="L5:L6"/>
    <mergeCell ref="M5:N5"/>
    <mergeCell ref="O5:P5"/>
    <mergeCell ref="Q5:R5"/>
    <mergeCell ref="S5:S6"/>
    <mergeCell ref="D5:E5"/>
    <mergeCell ref="F5:G5"/>
  </mergeCells>
  <pageMargins left="0.7" right="0.7" top="0.75" bottom="0.75" header="0.3" footer="0.3"/>
  <pageSetup paperSize="9" orientation="landscape" r:id="rId1"/>
  <ignoredErrors>
    <ignoredError sqref="N13 P13" formula="1"/>
  </ignoredError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9"/>
  <sheetViews>
    <sheetView workbookViewId="0">
      <selection activeCell="F11" sqref="F11"/>
    </sheetView>
  </sheetViews>
  <sheetFormatPr defaultColWidth="9.109375" defaultRowHeight="14.4" x14ac:dyDescent="0.3"/>
  <cols>
    <col min="1" max="1" width="80.5546875" style="39" customWidth="1"/>
    <col min="2" max="2" width="11.44140625" style="39" bestFit="1" customWidth="1"/>
    <col min="3" max="3" width="10.5546875" style="39" bestFit="1" customWidth="1"/>
    <col min="4" max="7" width="9.109375" style="39"/>
    <col min="8" max="8" width="11.109375" style="39" bestFit="1" customWidth="1"/>
    <col min="9" max="16384" width="9.109375" style="39"/>
  </cols>
  <sheetData>
    <row r="1" spans="1:8" x14ac:dyDescent="0.3">
      <c r="A1" s="34"/>
      <c r="B1" s="34"/>
      <c r="C1" s="34"/>
    </row>
    <row r="2" spans="1:8" x14ac:dyDescent="0.3">
      <c r="A2" s="34"/>
      <c r="B2" s="34"/>
      <c r="C2" s="34"/>
      <c r="H2" s="49"/>
    </row>
    <row r="3" spans="1:8" x14ac:dyDescent="0.3">
      <c r="A3" s="34"/>
      <c r="B3" s="34"/>
      <c r="C3" s="34"/>
    </row>
    <row r="4" spans="1:8" x14ac:dyDescent="0.3">
      <c r="A4" s="34"/>
      <c r="B4" s="34"/>
      <c r="C4" s="34"/>
    </row>
    <row r="5" spans="1:8" x14ac:dyDescent="0.3">
      <c r="A5" s="48" t="s">
        <v>0</v>
      </c>
      <c r="B5" s="48" t="s">
        <v>329</v>
      </c>
      <c r="C5" s="13" t="s">
        <v>330</v>
      </c>
    </row>
    <row r="6" spans="1:8" x14ac:dyDescent="0.3">
      <c r="A6" s="35">
        <v>43983</v>
      </c>
      <c r="B6" s="96">
        <v>23.122107309999997</v>
      </c>
      <c r="C6" s="25"/>
    </row>
    <row r="7" spans="1:8" x14ac:dyDescent="0.3">
      <c r="A7" s="35">
        <v>44013</v>
      </c>
      <c r="B7" s="96">
        <v>26.745327449999998</v>
      </c>
      <c r="C7" s="11">
        <f>(B7/B6)-1</f>
        <v>0.15669939125457688</v>
      </c>
    </row>
    <row r="8" spans="1:8" x14ac:dyDescent="0.3">
      <c r="A8" s="35">
        <v>44044</v>
      </c>
      <c r="B8" s="96">
        <v>29.337032480000001</v>
      </c>
      <c r="C8" s="11">
        <f t="shared" ref="C8:C18" si="0">(B8/B7)-1</f>
        <v>9.6903095871424982E-2</v>
      </c>
    </row>
    <row r="9" spans="1:8" x14ac:dyDescent="0.3">
      <c r="A9" s="35">
        <v>44075</v>
      </c>
      <c r="B9" s="96">
        <v>27.384775250000001</v>
      </c>
      <c r="C9" s="11">
        <f t="shared" si="0"/>
        <v>-6.654583183663576E-2</v>
      </c>
    </row>
    <row r="10" spans="1:8" x14ac:dyDescent="0.3">
      <c r="A10" s="35">
        <v>44105</v>
      </c>
      <c r="B10" s="96">
        <v>33.652986380000002</v>
      </c>
      <c r="C10" s="11">
        <f t="shared" si="0"/>
        <v>0.22889401401970622</v>
      </c>
    </row>
    <row r="11" spans="1:8" x14ac:dyDescent="0.3">
      <c r="A11" s="35">
        <v>44136</v>
      </c>
      <c r="B11" s="96">
        <v>26.080662270000001</v>
      </c>
      <c r="C11" s="11">
        <f t="shared" si="0"/>
        <v>-0.22501195063330959</v>
      </c>
    </row>
    <row r="12" spans="1:8" x14ac:dyDescent="0.3">
      <c r="A12" s="35">
        <v>44166</v>
      </c>
      <c r="B12" s="96">
        <v>28.947656819999999</v>
      </c>
      <c r="C12" s="11">
        <f t="shared" si="0"/>
        <v>0.10992798113481328</v>
      </c>
    </row>
    <row r="13" spans="1:8" x14ac:dyDescent="0.3">
      <c r="A13" s="35">
        <v>44197</v>
      </c>
      <c r="B13" s="96">
        <v>36.453330130000005</v>
      </c>
      <c r="C13" s="11">
        <f t="shared" si="0"/>
        <v>0.25928431294702659</v>
      </c>
    </row>
    <row r="14" spans="1:8" x14ac:dyDescent="0.3">
      <c r="A14" s="35">
        <v>44228</v>
      </c>
      <c r="B14" s="96">
        <v>32.72525461</v>
      </c>
      <c r="C14" s="11">
        <f t="shared" si="0"/>
        <v>-0.1022698202524962</v>
      </c>
    </row>
    <row r="15" spans="1:8" x14ac:dyDescent="0.3">
      <c r="A15" s="35">
        <v>44256</v>
      </c>
      <c r="B15" s="96">
        <v>40.481319849999998</v>
      </c>
      <c r="C15" s="11">
        <f t="shared" si="0"/>
        <v>0.23700549720490005</v>
      </c>
    </row>
    <row r="16" spans="1:8" x14ac:dyDescent="0.3">
      <c r="A16" s="35">
        <v>44287</v>
      </c>
      <c r="B16" s="96">
        <v>33.31064628</v>
      </c>
      <c r="C16" s="11">
        <f t="shared" si="0"/>
        <v>-0.17713537000696378</v>
      </c>
    </row>
    <row r="17" spans="1:13" x14ac:dyDescent="0.3">
      <c r="A17" s="35">
        <v>44317</v>
      </c>
      <c r="B17" s="96">
        <v>27.776672999999999</v>
      </c>
      <c r="C17" s="11">
        <f t="shared" si="0"/>
        <v>-0.16613226995006236</v>
      </c>
    </row>
    <row r="18" spans="1:13" x14ac:dyDescent="0.3">
      <c r="A18" s="35">
        <v>44348</v>
      </c>
      <c r="B18" s="96">
        <v>21.309369800000002</v>
      </c>
      <c r="C18" s="11">
        <f t="shared" si="0"/>
        <v>-0.23283217540127998</v>
      </c>
      <c r="D18" s="130">
        <f>(B18/B6)-1</f>
        <v>-7.8398455888837204E-2</v>
      </c>
    </row>
    <row r="20" spans="1:13" x14ac:dyDescent="0.3">
      <c r="C20" s="46"/>
    </row>
    <row r="21" spans="1:13" x14ac:dyDescent="0.3">
      <c r="A21" s="3" t="s">
        <v>693</v>
      </c>
    </row>
    <row r="22" spans="1:13" x14ac:dyDescent="0.3">
      <c r="G22" s="3" t="s">
        <v>694</v>
      </c>
    </row>
    <row r="23" spans="1:13" x14ac:dyDescent="0.3">
      <c r="A23" s="48" t="s">
        <v>333</v>
      </c>
      <c r="B23" s="48" t="s">
        <v>329</v>
      </c>
      <c r="C23" s="13" t="s">
        <v>21</v>
      </c>
      <c r="D23" s="13" t="s">
        <v>321</v>
      </c>
    </row>
    <row r="24" spans="1:13" x14ac:dyDescent="0.3">
      <c r="A24" s="25" t="s">
        <v>626</v>
      </c>
      <c r="B24" s="41">
        <v>8764278.5099999998</v>
      </c>
      <c r="C24" s="41">
        <v>8.7642785100000005</v>
      </c>
      <c r="D24" s="11">
        <f>(B24/$B$89)</f>
        <v>0.41128755060602479</v>
      </c>
      <c r="L24" s="116"/>
      <c r="M24" s="116"/>
    </row>
    <row r="25" spans="1:13" x14ac:dyDescent="0.3">
      <c r="A25" s="25" t="s">
        <v>627</v>
      </c>
      <c r="B25" s="41">
        <v>1891365.1</v>
      </c>
      <c r="C25" s="41">
        <v>1.8913651</v>
      </c>
      <c r="D25" s="11">
        <f t="shared" ref="D25:D88" si="1">(B25/$B$89)</f>
        <v>8.87574394621468E-2</v>
      </c>
      <c r="G25" s="37" t="s">
        <v>334</v>
      </c>
      <c r="H25" s="37" t="s">
        <v>329</v>
      </c>
      <c r="I25" s="13" t="s">
        <v>321</v>
      </c>
      <c r="L25" s="116"/>
      <c r="M25" s="117"/>
    </row>
    <row r="26" spans="1:13" x14ac:dyDescent="0.3">
      <c r="A26" s="25" t="s">
        <v>628</v>
      </c>
      <c r="B26" s="41">
        <v>1730539.19</v>
      </c>
      <c r="C26" s="41">
        <v>1.73053919</v>
      </c>
      <c r="D26" s="11">
        <f t="shared" si="1"/>
        <v>8.1210247240629294E-2</v>
      </c>
      <c r="G26" s="25" t="s">
        <v>20</v>
      </c>
      <c r="H26" s="41">
        <v>21296921.73</v>
      </c>
      <c r="I26" s="11">
        <f t="shared" ref="I26:I31" si="2">(H26/$H$31)</f>
        <v>0.99941584053790256</v>
      </c>
      <c r="L26" s="116"/>
      <c r="M26" s="117"/>
    </row>
    <row r="27" spans="1:13" x14ac:dyDescent="0.3">
      <c r="A27" s="25" t="s">
        <v>629</v>
      </c>
      <c r="B27" s="41">
        <v>1133507.33</v>
      </c>
      <c r="C27" s="41">
        <v>1.13350733</v>
      </c>
      <c r="D27" s="11">
        <f t="shared" si="1"/>
        <v>5.3192907187710435E-2</v>
      </c>
      <c r="G27" s="25" t="s">
        <v>322</v>
      </c>
      <c r="H27" s="41">
        <v>4390.7299999999996</v>
      </c>
      <c r="I27" s="11">
        <f t="shared" si="2"/>
        <v>2.0604691932278536E-4</v>
      </c>
      <c r="L27" s="116"/>
      <c r="M27" s="117"/>
    </row>
    <row r="28" spans="1:13" x14ac:dyDescent="0.3">
      <c r="A28" s="25" t="s">
        <v>630</v>
      </c>
      <c r="B28" s="41">
        <v>640963.89</v>
      </c>
      <c r="C28" s="41">
        <v>0.64096388999999998</v>
      </c>
      <c r="D28" s="11">
        <f t="shared" si="1"/>
        <v>3.0078969768500604E-2</v>
      </c>
      <c r="G28" s="25" t="s">
        <v>691</v>
      </c>
      <c r="H28" s="41">
        <v>3357.53</v>
      </c>
      <c r="I28" s="11">
        <f t="shared" si="2"/>
        <v>1.5756120577531109E-4</v>
      </c>
      <c r="L28" s="116"/>
      <c r="M28" s="117"/>
    </row>
    <row r="29" spans="1:13" x14ac:dyDescent="0.3">
      <c r="A29" s="25" t="s">
        <v>631</v>
      </c>
      <c r="B29" s="41">
        <v>639198.65</v>
      </c>
      <c r="C29" s="41">
        <v>0.63919864999999998</v>
      </c>
      <c r="D29" s="11">
        <f t="shared" si="1"/>
        <v>2.9996131091591445E-2</v>
      </c>
      <c r="G29" s="25" t="s">
        <v>692</v>
      </c>
      <c r="H29" s="41">
        <v>2885.6</v>
      </c>
      <c r="I29" s="11">
        <f t="shared" si="2"/>
        <v>1.3541460996185816E-4</v>
      </c>
      <c r="L29" s="116"/>
      <c r="M29" s="117"/>
    </row>
    <row r="30" spans="1:13" x14ac:dyDescent="0.3">
      <c r="A30" s="25" t="s">
        <v>632</v>
      </c>
      <c r="B30" s="41">
        <v>639037.74</v>
      </c>
      <c r="C30" s="41">
        <v>0.63903774000000002</v>
      </c>
      <c r="D30" s="11">
        <f t="shared" si="1"/>
        <v>2.9988579953218502E-2</v>
      </c>
      <c r="G30" s="25" t="s">
        <v>609</v>
      </c>
      <c r="H30" s="41">
        <v>1814.21</v>
      </c>
      <c r="I30" s="11">
        <f t="shared" si="2"/>
        <v>8.513672703732419E-5</v>
      </c>
      <c r="L30" s="116"/>
      <c r="M30" s="117"/>
    </row>
    <row r="31" spans="1:13" x14ac:dyDescent="0.3">
      <c r="A31" s="25" t="s">
        <v>633</v>
      </c>
      <c r="B31" s="41">
        <v>591538.85</v>
      </c>
      <c r="C31" s="41">
        <v>0.59153884999999995</v>
      </c>
      <c r="D31" s="11">
        <f t="shared" si="1"/>
        <v>2.7759565653602752E-2</v>
      </c>
      <c r="G31" s="120" t="s">
        <v>25</v>
      </c>
      <c r="H31" s="36">
        <f>SUM(H26:H30)</f>
        <v>21309369.800000004</v>
      </c>
      <c r="I31" s="11">
        <f t="shared" si="2"/>
        <v>1</v>
      </c>
    </row>
    <row r="32" spans="1:13" x14ac:dyDescent="0.3">
      <c r="A32" s="25" t="s">
        <v>634</v>
      </c>
      <c r="B32" s="41">
        <v>431013.17</v>
      </c>
      <c r="C32" s="41">
        <v>0.43101317</v>
      </c>
      <c r="D32" s="11">
        <f t="shared" si="1"/>
        <v>2.0226462539497524E-2</v>
      </c>
      <c r="G32" s="115"/>
      <c r="H32" s="118"/>
      <c r="I32" s="119"/>
    </row>
    <row r="33" spans="1:9" x14ac:dyDescent="0.3">
      <c r="A33" s="25" t="s">
        <v>635</v>
      </c>
      <c r="B33" s="41">
        <v>429817.81</v>
      </c>
      <c r="C33" s="41">
        <v>0.42981781000000002</v>
      </c>
      <c r="D33" s="11">
        <f t="shared" si="1"/>
        <v>2.0170367027935281E-2</v>
      </c>
      <c r="G33" s="115"/>
      <c r="H33" s="118"/>
      <c r="I33" s="119"/>
    </row>
    <row r="34" spans="1:9" x14ac:dyDescent="0.3">
      <c r="A34" s="25" t="s">
        <v>636</v>
      </c>
      <c r="B34" s="41">
        <v>364539.52</v>
      </c>
      <c r="C34" s="41">
        <v>0.36453952000000001</v>
      </c>
      <c r="D34" s="11">
        <f t="shared" si="1"/>
        <v>1.7107006139618446E-2</v>
      </c>
      <c r="G34" s="115"/>
      <c r="H34" s="118"/>
      <c r="I34" s="119"/>
    </row>
    <row r="35" spans="1:9" x14ac:dyDescent="0.3">
      <c r="A35" s="25" t="s">
        <v>637</v>
      </c>
      <c r="B35" s="41">
        <v>352683.46</v>
      </c>
      <c r="C35" s="41">
        <v>0.35268346</v>
      </c>
      <c r="D35" s="11">
        <f t="shared" si="1"/>
        <v>1.6550628353166966E-2</v>
      </c>
      <c r="G35" s="115"/>
      <c r="H35" s="118"/>
      <c r="I35" s="119"/>
    </row>
    <row r="36" spans="1:9" x14ac:dyDescent="0.3">
      <c r="A36" s="25" t="s">
        <v>638</v>
      </c>
      <c r="B36" s="41">
        <v>323450.44</v>
      </c>
      <c r="C36" s="41">
        <v>0.32345044000000001</v>
      </c>
      <c r="D36" s="11">
        <f t="shared" si="1"/>
        <v>1.5178789567019475E-2</v>
      </c>
      <c r="G36" s="115"/>
      <c r="H36" s="118"/>
      <c r="I36" s="119"/>
    </row>
    <row r="37" spans="1:9" x14ac:dyDescent="0.3">
      <c r="A37" s="25" t="s">
        <v>639</v>
      </c>
      <c r="B37" s="41">
        <v>294882.07</v>
      </c>
      <c r="C37" s="41">
        <v>0.29488207</v>
      </c>
      <c r="D37" s="11">
        <f t="shared" si="1"/>
        <v>1.3838141285623561E-2</v>
      </c>
      <c r="G37" s="115"/>
      <c r="H37" s="118"/>
      <c r="I37" s="119"/>
    </row>
    <row r="38" spans="1:9" x14ac:dyDescent="0.3">
      <c r="A38" s="25" t="s">
        <v>640</v>
      </c>
      <c r="B38" s="41">
        <v>279055.34999999998</v>
      </c>
      <c r="C38" s="41">
        <v>0.27905534999999998</v>
      </c>
      <c r="D38" s="11">
        <f t="shared" si="1"/>
        <v>1.3095429504442683E-2</v>
      </c>
      <c r="G38" s="115"/>
      <c r="H38" s="118"/>
      <c r="I38" s="119"/>
    </row>
    <row r="39" spans="1:9" x14ac:dyDescent="0.3">
      <c r="A39" s="25" t="s">
        <v>641</v>
      </c>
      <c r="B39" s="41">
        <v>209311.47</v>
      </c>
      <c r="C39" s="41">
        <v>0.20931147</v>
      </c>
      <c r="D39" s="11">
        <f t="shared" si="1"/>
        <v>9.8225086881734026E-3</v>
      </c>
      <c r="G39" s="115"/>
      <c r="H39" s="118"/>
      <c r="I39" s="119"/>
    </row>
    <row r="40" spans="1:9" x14ac:dyDescent="0.3">
      <c r="A40" s="25" t="s">
        <v>642</v>
      </c>
      <c r="B40" s="41">
        <v>193885.52</v>
      </c>
      <c r="C40" s="41">
        <v>0.19388551999999998</v>
      </c>
      <c r="D40" s="11">
        <f t="shared" si="1"/>
        <v>9.0986041267161217E-3</v>
      </c>
      <c r="G40" s="115"/>
      <c r="H40" s="118"/>
      <c r="I40" s="119"/>
    </row>
    <row r="41" spans="1:9" x14ac:dyDescent="0.3">
      <c r="A41" s="25" t="s">
        <v>643</v>
      </c>
      <c r="B41" s="41">
        <v>189324.39</v>
      </c>
      <c r="C41" s="41">
        <v>0.18932439000000001</v>
      </c>
      <c r="D41" s="11">
        <f t="shared" si="1"/>
        <v>8.8845607250196551E-3</v>
      </c>
      <c r="G41" s="115"/>
      <c r="H41" s="118"/>
      <c r="I41" s="119"/>
    </row>
    <row r="42" spans="1:9" x14ac:dyDescent="0.3">
      <c r="A42" s="25" t="s">
        <v>644</v>
      </c>
      <c r="B42" s="41">
        <v>172467.78</v>
      </c>
      <c r="C42" s="41">
        <v>0.17246777999999999</v>
      </c>
      <c r="D42" s="11">
        <f t="shared" si="1"/>
        <v>8.0935185610228576E-3</v>
      </c>
      <c r="G42" s="115"/>
      <c r="H42" s="118"/>
      <c r="I42" s="119"/>
    </row>
    <row r="43" spans="1:9" x14ac:dyDescent="0.3">
      <c r="A43" s="25" t="s">
        <v>645</v>
      </c>
      <c r="B43" s="41">
        <v>148878.31</v>
      </c>
      <c r="C43" s="41">
        <v>0.14887830999999999</v>
      </c>
      <c r="D43" s="11">
        <f t="shared" si="1"/>
        <v>6.9865186721758399E-3</v>
      </c>
      <c r="G43" s="115"/>
      <c r="H43" s="118"/>
      <c r="I43" s="119"/>
    </row>
    <row r="44" spans="1:9" x14ac:dyDescent="0.3">
      <c r="A44" s="25" t="s">
        <v>646</v>
      </c>
      <c r="B44" s="41">
        <v>139031.21</v>
      </c>
      <c r="C44" s="41">
        <v>0.13903120999999999</v>
      </c>
      <c r="D44" s="11">
        <f t="shared" si="1"/>
        <v>6.5244167849581331E-3</v>
      </c>
      <c r="G44" s="115"/>
      <c r="H44" s="118"/>
      <c r="I44" s="119"/>
    </row>
    <row r="45" spans="1:9" x14ac:dyDescent="0.3">
      <c r="A45" s="25" t="s">
        <v>647</v>
      </c>
      <c r="B45" s="41">
        <v>134371.29999999999</v>
      </c>
      <c r="C45" s="41">
        <v>0.1343713</v>
      </c>
      <c r="D45" s="11">
        <f t="shared" si="1"/>
        <v>6.3057378637260278E-3</v>
      </c>
      <c r="G45" s="115"/>
      <c r="H45" s="118"/>
      <c r="I45" s="119"/>
    </row>
    <row r="46" spans="1:9" x14ac:dyDescent="0.3">
      <c r="A46" s="25" t="s">
        <v>648</v>
      </c>
      <c r="B46" s="41">
        <v>133210.04</v>
      </c>
      <c r="C46" s="41">
        <v>0.13321004</v>
      </c>
      <c r="D46" s="11">
        <f t="shared" si="1"/>
        <v>6.2512425871927924E-3</v>
      </c>
      <c r="G46" s="115"/>
      <c r="H46" s="118"/>
      <c r="I46" s="119"/>
    </row>
    <row r="47" spans="1:9" x14ac:dyDescent="0.3">
      <c r="A47" s="25" t="s">
        <v>649</v>
      </c>
      <c r="B47" s="41">
        <v>125789</v>
      </c>
      <c r="C47" s="41">
        <v>0.12578900000000001</v>
      </c>
      <c r="D47" s="11">
        <f t="shared" si="1"/>
        <v>5.9029901484932675E-3</v>
      </c>
    </row>
    <row r="48" spans="1:9" x14ac:dyDescent="0.3">
      <c r="A48" s="25" t="s">
        <v>650</v>
      </c>
      <c r="B48" s="41">
        <v>111621.94</v>
      </c>
      <c r="C48" s="41">
        <v>0.11162194</v>
      </c>
      <c r="D48" s="11">
        <f t="shared" si="1"/>
        <v>5.2381624162343814E-3</v>
      </c>
    </row>
    <row r="49" spans="1:4" x14ac:dyDescent="0.3">
      <c r="A49" s="25" t="s">
        <v>651</v>
      </c>
      <c r="B49" s="41">
        <v>110359.01</v>
      </c>
      <c r="C49" s="41">
        <v>0.11035900999999999</v>
      </c>
      <c r="D49" s="11">
        <f t="shared" si="1"/>
        <v>5.178895999073607E-3</v>
      </c>
    </row>
    <row r="50" spans="1:4" x14ac:dyDescent="0.3">
      <c r="A50" s="25" t="s">
        <v>652</v>
      </c>
      <c r="B50" s="41">
        <v>99048.53</v>
      </c>
      <c r="C50" s="41">
        <v>9.9048529999999996E-2</v>
      </c>
      <c r="D50" s="11">
        <f t="shared" si="1"/>
        <v>4.6481210345319535E-3</v>
      </c>
    </row>
    <row r="51" spans="1:4" x14ac:dyDescent="0.3">
      <c r="A51" s="25" t="s">
        <v>653</v>
      </c>
      <c r="B51" s="41">
        <v>98047</v>
      </c>
      <c r="C51" s="41">
        <v>9.8046999999999995E-2</v>
      </c>
      <c r="D51" s="11">
        <f t="shared" si="1"/>
        <v>4.6011215216697756E-3</v>
      </c>
    </row>
    <row r="52" spans="1:4" x14ac:dyDescent="0.3">
      <c r="A52" s="25" t="s">
        <v>654</v>
      </c>
      <c r="B52" s="41">
        <v>84281.64</v>
      </c>
      <c r="C52" s="41">
        <v>8.4281640000000005E-2</v>
      </c>
      <c r="D52" s="11">
        <f t="shared" si="1"/>
        <v>3.9551446519080057E-3</v>
      </c>
    </row>
    <row r="53" spans="1:4" x14ac:dyDescent="0.3">
      <c r="A53" s="25" t="s">
        <v>655</v>
      </c>
      <c r="B53" s="41">
        <v>70810.899999999994</v>
      </c>
      <c r="C53" s="41">
        <v>7.0810899999999996E-2</v>
      </c>
      <c r="D53" s="11">
        <f t="shared" si="1"/>
        <v>3.3229936250859923E-3</v>
      </c>
    </row>
    <row r="54" spans="1:4" x14ac:dyDescent="0.3">
      <c r="A54" s="25" t="s">
        <v>656</v>
      </c>
      <c r="B54" s="41">
        <v>68995.8</v>
      </c>
      <c r="C54" s="41">
        <v>6.8995799999999996E-2</v>
      </c>
      <c r="D54" s="11">
        <f t="shared" si="1"/>
        <v>3.2378151323836884E-3</v>
      </c>
    </row>
    <row r="55" spans="1:4" x14ac:dyDescent="0.3">
      <c r="A55" s="25" t="s">
        <v>657</v>
      </c>
      <c r="B55" s="41">
        <v>67963.02</v>
      </c>
      <c r="C55" s="41">
        <v>6.7963019999999999E-2</v>
      </c>
      <c r="D55" s="11">
        <f t="shared" si="1"/>
        <v>3.1893491284758677E-3</v>
      </c>
    </row>
    <row r="56" spans="1:4" x14ac:dyDescent="0.3">
      <c r="A56" s="25" t="s">
        <v>658</v>
      </c>
      <c r="B56" s="41">
        <v>58217.91</v>
      </c>
      <c r="C56" s="41">
        <v>5.8217910000000005E-2</v>
      </c>
      <c r="D56" s="11">
        <f t="shared" si="1"/>
        <v>2.7320333987540064E-3</v>
      </c>
    </row>
    <row r="57" spans="1:4" x14ac:dyDescent="0.3">
      <c r="A57" s="25" t="s">
        <v>659</v>
      </c>
      <c r="B57" s="41">
        <v>56387.51</v>
      </c>
      <c r="C57" s="41">
        <v>5.6387510000000002E-2</v>
      </c>
      <c r="D57" s="11">
        <f t="shared" si="1"/>
        <v>2.6461369120357554E-3</v>
      </c>
    </row>
    <row r="58" spans="1:4" x14ac:dyDescent="0.3">
      <c r="A58" s="25" t="s">
        <v>660</v>
      </c>
      <c r="B58" s="41">
        <v>55751.25</v>
      </c>
      <c r="C58" s="41">
        <v>5.5751250000000002E-2</v>
      </c>
      <c r="D58" s="11">
        <f t="shared" si="1"/>
        <v>2.6162786850693247E-3</v>
      </c>
    </row>
    <row r="59" spans="1:4" x14ac:dyDescent="0.3">
      <c r="A59" s="25" t="s">
        <v>661</v>
      </c>
      <c r="B59" s="41">
        <v>55385.89</v>
      </c>
      <c r="C59" s="41">
        <v>5.538589E-2</v>
      </c>
      <c r="D59" s="11">
        <f t="shared" si="1"/>
        <v>2.599133175679366E-3</v>
      </c>
    </row>
    <row r="60" spans="1:4" x14ac:dyDescent="0.3">
      <c r="A60" s="25" t="s">
        <v>662</v>
      </c>
      <c r="B60" s="41">
        <v>51519.11</v>
      </c>
      <c r="C60" s="41">
        <v>5.151911E-2</v>
      </c>
      <c r="D60" s="11">
        <f t="shared" si="1"/>
        <v>2.4176740318242532E-3</v>
      </c>
    </row>
    <row r="61" spans="1:4" x14ac:dyDescent="0.3">
      <c r="A61" s="25" t="s">
        <v>663</v>
      </c>
      <c r="B61" s="41">
        <v>38986.980000000003</v>
      </c>
      <c r="C61" s="41">
        <v>3.8986980000000004E-2</v>
      </c>
      <c r="D61" s="11">
        <f t="shared" si="1"/>
        <v>1.8295698261334781E-3</v>
      </c>
    </row>
    <row r="62" spans="1:4" x14ac:dyDescent="0.3">
      <c r="A62" s="25" t="s">
        <v>664</v>
      </c>
      <c r="B62" s="41">
        <v>38514.559999999998</v>
      </c>
      <c r="C62" s="41">
        <v>3.8514559999999996E-2</v>
      </c>
      <c r="D62" s="11">
        <f t="shared" si="1"/>
        <v>1.8074002357404292E-3</v>
      </c>
    </row>
    <row r="63" spans="1:4" x14ac:dyDescent="0.3">
      <c r="A63" s="25" t="s">
        <v>665</v>
      </c>
      <c r="B63" s="41">
        <v>33882.97</v>
      </c>
      <c r="C63" s="41">
        <v>3.3882969999999998E-2</v>
      </c>
      <c r="D63" s="11">
        <f t="shared" si="1"/>
        <v>1.590050307353528E-3</v>
      </c>
    </row>
    <row r="64" spans="1:4" x14ac:dyDescent="0.3">
      <c r="A64" s="25" t="s">
        <v>666</v>
      </c>
      <c r="B64" s="41">
        <v>33342.94</v>
      </c>
      <c r="C64" s="41">
        <v>3.3342940000000001E-2</v>
      </c>
      <c r="D64" s="11">
        <f t="shared" si="1"/>
        <v>1.5647079342534095E-3</v>
      </c>
    </row>
    <row r="65" spans="1:4" x14ac:dyDescent="0.3">
      <c r="A65" s="25" t="s">
        <v>667</v>
      </c>
      <c r="B65" s="41">
        <v>27070.69</v>
      </c>
      <c r="C65" s="41">
        <v>2.7070689999999998E-2</v>
      </c>
      <c r="D65" s="11">
        <f t="shared" si="1"/>
        <v>1.2703655835002679E-3</v>
      </c>
    </row>
    <row r="66" spans="1:4" x14ac:dyDescent="0.3">
      <c r="A66" s="25" t="s">
        <v>668</v>
      </c>
      <c r="B66" s="41">
        <v>25987.19</v>
      </c>
      <c r="C66" s="41">
        <v>2.598719E-2</v>
      </c>
      <c r="D66" s="11">
        <f t="shared" si="1"/>
        <v>1.2195194059657264E-3</v>
      </c>
    </row>
    <row r="67" spans="1:4" x14ac:dyDescent="0.3">
      <c r="A67" s="25" t="s">
        <v>669</v>
      </c>
      <c r="B67" s="41">
        <v>24720.41</v>
      </c>
      <c r="C67" s="41">
        <v>2.4720409999999998E-2</v>
      </c>
      <c r="D67" s="11">
        <f t="shared" si="1"/>
        <v>1.1600723171081291E-3</v>
      </c>
    </row>
    <row r="68" spans="1:4" x14ac:dyDescent="0.3">
      <c r="A68" s="25" t="s">
        <v>670</v>
      </c>
      <c r="B68" s="41">
        <v>22143.8</v>
      </c>
      <c r="C68" s="41">
        <v>2.2143799999999998E-2</v>
      </c>
      <c r="D68" s="11">
        <f t="shared" si="1"/>
        <v>1.0391579013284565E-3</v>
      </c>
    </row>
    <row r="69" spans="1:4" x14ac:dyDescent="0.3">
      <c r="A69" s="25" t="s">
        <v>671</v>
      </c>
      <c r="B69" s="41">
        <v>21246.13</v>
      </c>
      <c r="C69" s="41">
        <v>2.1246130000000002E-2</v>
      </c>
      <c r="D69" s="11">
        <f t="shared" si="1"/>
        <v>9.9703230078629509E-4</v>
      </c>
    </row>
    <row r="70" spans="1:4" x14ac:dyDescent="0.3">
      <c r="A70" s="25" t="s">
        <v>672</v>
      </c>
      <c r="B70" s="41">
        <v>19620.82</v>
      </c>
      <c r="C70" s="41">
        <v>1.9620820000000001E-2</v>
      </c>
      <c r="D70" s="11">
        <f t="shared" si="1"/>
        <v>9.2076021882167493E-4</v>
      </c>
    </row>
    <row r="71" spans="1:4" x14ac:dyDescent="0.3">
      <c r="A71" s="25" t="s">
        <v>673</v>
      </c>
      <c r="B71" s="41">
        <v>13405.08</v>
      </c>
      <c r="C71" s="41">
        <v>1.340508E-2</v>
      </c>
      <c r="D71" s="11">
        <f t="shared" si="1"/>
        <v>6.2906975315619117E-4</v>
      </c>
    </row>
    <row r="72" spans="1:4" x14ac:dyDescent="0.3">
      <c r="A72" s="25" t="s">
        <v>674</v>
      </c>
      <c r="B72" s="41">
        <v>10652.52</v>
      </c>
      <c r="C72" s="41">
        <v>1.065252E-2</v>
      </c>
      <c r="D72" s="11">
        <f t="shared" si="1"/>
        <v>4.9989840619312897E-4</v>
      </c>
    </row>
    <row r="73" spans="1:4" x14ac:dyDescent="0.3">
      <c r="A73" s="25" t="s">
        <v>675</v>
      </c>
      <c r="B73" s="41">
        <v>9421.99</v>
      </c>
      <c r="C73" s="41">
        <v>9.4219899999999999E-3</v>
      </c>
      <c r="D73" s="11">
        <f t="shared" si="1"/>
        <v>4.4215244694847787E-4</v>
      </c>
    </row>
    <row r="74" spans="1:4" x14ac:dyDescent="0.3">
      <c r="A74" s="25" t="s">
        <v>676</v>
      </c>
      <c r="B74" s="41">
        <v>8185.19</v>
      </c>
      <c r="C74" s="41">
        <v>8.1851900000000002E-3</v>
      </c>
      <c r="D74" s="11">
        <f t="shared" si="1"/>
        <v>3.8411225094042885E-4</v>
      </c>
    </row>
    <row r="75" spans="1:4" x14ac:dyDescent="0.3">
      <c r="A75" s="25" t="s">
        <v>677</v>
      </c>
      <c r="B75" s="41">
        <v>7132.77</v>
      </c>
      <c r="C75" s="41">
        <v>7.1327700000000001E-3</v>
      </c>
      <c r="D75" s="11">
        <f t="shared" si="1"/>
        <v>3.3472458674024222E-4</v>
      </c>
    </row>
    <row r="76" spans="1:4" x14ac:dyDescent="0.3">
      <c r="A76" s="25" t="s">
        <v>678</v>
      </c>
      <c r="B76" s="41">
        <v>5601.88</v>
      </c>
      <c r="C76" s="41">
        <v>5.6018800000000001E-3</v>
      </c>
      <c r="D76" s="11">
        <f t="shared" si="1"/>
        <v>2.6288341948057039E-4</v>
      </c>
    </row>
    <row r="77" spans="1:4" x14ac:dyDescent="0.3">
      <c r="A77" s="25" t="s">
        <v>679</v>
      </c>
      <c r="B77" s="41">
        <v>5229.3</v>
      </c>
      <c r="C77" s="41">
        <v>5.2293000000000001E-3</v>
      </c>
      <c r="D77" s="11">
        <f t="shared" si="1"/>
        <v>2.453990919994264E-4</v>
      </c>
    </row>
    <row r="78" spans="1:4" x14ac:dyDescent="0.3">
      <c r="A78" s="25" t="s">
        <v>680</v>
      </c>
      <c r="B78" s="41">
        <v>5095.3900000000003</v>
      </c>
      <c r="C78" s="41">
        <v>5.09539E-3</v>
      </c>
      <c r="D78" s="11">
        <f t="shared" si="1"/>
        <v>2.3911500188991973E-4</v>
      </c>
    </row>
    <row r="79" spans="1:4" x14ac:dyDescent="0.3">
      <c r="A79" s="25" t="s">
        <v>681</v>
      </c>
      <c r="B79" s="41">
        <v>4881.34</v>
      </c>
      <c r="C79" s="41">
        <v>4.8813400000000005E-3</v>
      </c>
      <c r="D79" s="11">
        <f t="shared" si="1"/>
        <v>2.2907012482368194E-4</v>
      </c>
    </row>
    <row r="80" spans="1:4" x14ac:dyDescent="0.3">
      <c r="A80" s="25" t="s">
        <v>682</v>
      </c>
      <c r="B80" s="41">
        <v>3792.28</v>
      </c>
      <c r="C80" s="41">
        <v>3.7922800000000003E-3</v>
      </c>
      <c r="D80" s="11">
        <f t="shared" si="1"/>
        <v>1.7796302920229949E-4</v>
      </c>
    </row>
    <row r="81" spans="1:4" x14ac:dyDescent="0.3">
      <c r="A81" s="25" t="s">
        <v>683</v>
      </c>
      <c r="B81" s="41">
        <v>3318.72</v>
      </c>
      <c r="C81" s="41">
        <v>3.3187199999999998E-3</v>
      </c>
      <c r="D81" s="11">
        <f t="shared" si="1"/>
        <v>1.5573994121590581E-4</v>
      </c>
    </row>
    <row r="82" spans="1:4" x14ac:dyDescent="0.3">
      <c r="A82" s="25" t="s">
        <v>684</v>
      </c>
      <c r="B82" s="41">
        <v>1558.69</v>
      </c>
      <c r="C82" s="41">
        <v>1.5586900000000002E-3</v>
      </c>
      <c r="D82" s="11">
        <f t="shared" si="1"/>
        <v>7.314575769387603E-5</v>
      </c>
    </row>
    <row r="83" spans="1:4" x14ac:dyDescent="0.3">
      <c r="A83" s="25" t="s">
        <v>685</v>
      </c>
      <c r="B83" s="41">
        <v>1444.36</v>
      </c>
      <c r="C83" s="41">
        <v>1.44436E-3</v>
      </c>
      <c r="D83" s="11">
        <f t="shared" si="1"/>
        <v>6.7780512213927568E-5</v>
      </c>
    </row>
    <row r="84" spans="1:4" x14ac:dyDescent="0.3">
      <c r="A84" s="25" t="s">
        <v>686</v>
      </c>
      <c r="B84" s="41">
        <v>1094.42</v>
      </c>
      <c r="C84" s="41">
        <v>1.09442E-3</v>
      </c>
      <c r="D84" s="11">
        <f t="shared" si="1"/>
        <v>5.1358628165531186E-5</v>
      </c>
    </row>
    <row r="85" spans="1:4" x14ac:dyDescent="0.3">
      <c r="A85" s="25" t="s">
        <v>687</v>
      </c>
      <c r="B85" s="41">
        <v>1000</v>
      </c>
      <c r="C85" s="41">
        <v>1E-3</v>
      </c>
      <c r="D85" s="11">
        <f t="shared" si="1"/>
        <v>4.6927713460582944E-5</v>
      </c>
    </row>
    <row r="86" spans="1:4" x14ac:dyDescent="0.3">
      <c r="A86" s="25" t="s">
        <v>688</v>
      </c>
      <c r="B86" s="41">
        <v>556.34</v>
      </c>
      <c r="C86" s="41">
        <v>5.5634E-4</v>
      </c>
      <c r="D86" s="11">
        <f t="shared" si="1"/>
        <v>2.6107764106660716E-5</v>
      </c>
    </row>
    <row r="87" spans="1:4" x14ac:dyDescent="0.3">
      <c r="A87" s="25" t="s">
        <v>689</v>
      </c>
      <c r="B87" s="41">
        <v>496.85</v>
      </c>
      <c r="C87" s="41">
        <v>4.9685000000000007E-4</v>
      </c>
      <c r="D87" s="11">
        <f t="shared" si="1"/>
        <v>2.3316034432890636E-5</v>
      </c>
    </row>
    <row r="88" spans="1:4" x14ac:dyDescent="0.3">
      <c r="A88" s="25" t="s">
        <v>690</v>
      </c>
      <c r="B88" s="41">
        <v>456.58</v>
      </c>
      <c r="C88" s="41">
        <v>4.5658E-4</v>
      </c>
      <c r="D88" s="11">
        <f t="shared" si="1"/>
        <v>2.1426255411832957E-5</v>
      </c>
    </row>
    <row r="89" spans="1:4" x14ac:dyDescent="0.3">
      <c r="A89" s="13" t="s">
        <v>25</v>
      </c>
      <c r="B89" s="16">
        <f>SUM(B24:B88)</f>
        <v>21309369.800000008</v>
      </c>
      <c r="C89" s="14">
        <f>SUM(C24:C88)</f>
        <v>21.309369800000006</v>
      </c>
      <c r="D89" s="15">
        <f t="shared" ref="D89" si="3">(B89/$B$89)</f>
        <v>1</v>
      </c>
    </row>
  </sheetData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topLeftCell="A25" workbookViewId="0">
      <selection activeCell="J34" sqref="J34"/>
    </sheetView>
  </sheetViews>
  <sheetFormatPr defaultRowHeight="14.4" x14ac:dyDescent="0.3"/>
  <cols>
    <col min="1" max="1" width="27" customWidth="1"/>
    <col min="2" max="2" width="7.5546875" bestFit="1" customWidth="1"/>
    <col min="3" max="3" width="8.44140625" bestFit="1" customWidth="1"/>
    <col min="4" max="4" width="6.88671875" bestFit="1" customWidth="1"/>
    <col min="5" max="5" width="7.88671875" bestFit="1" customWidth="1"/>
    <col min="6" max="7" width="6.88671875" bestFit="1" customWidth="1"/>
    <col min="10" max="10" width="53.44140625" customWidth="1"/>
    <col min="11" max="11" width="7.5546875" bestFit="1" customWidth="1"/>
    <col min="12" max="12" width="8.44140625" bestFit="1" customWidth="1"/>
    <col min="13" max="14" width="7.88671875" bestFit="1" customWidth="1"/>
    <col min="15" max="16" width="6.88671875" bestFit="1" customWidth="1"/>
  </cols>
  <sheetData>
    <row r="1" spans="1:16" x14ac:dyDescent="0.3">
      <c r="B1" s="131"/>
      <c r="C1" s="131"/>
      <c r="D1" s="131"/>
      <c r="E1" s="131"/>
      <c r="F1" s="131"/>
      <c r="G1" s="131"/>
    </row>
    <row r="2" spans="1:16" x14ac:dyDescent="0.3">
      <c r="A2" s="101" t="s">
        <v>1</v>
      </c>
      <c r="B2" s="131"/>
      <c r="C2" s="131"/>
      <c r="D2" s="131"/>
      <c r="E2" s="131"/>
      <c r="F2" s="131"/>
      <c r="G2" s="131"/>
      <c r="J2" s="101" t="s">
        <v>2</v>
      </c>
      <c r="L2" s="132"/>
    </row>
    <row r="3" spans="1:16" x14ac:dyDescent="0.3">
      <c r="A3" s="131"/>
      <c r="B3" s="131"/>
      <c r="C3" s="131"/>
      <c r="D3" s="131"/>
      <c r="E3" s="131"/>
      <c r="F3" s="131"/>
      <c r="G3" s="131"/>
    </row>
    <row r="4" spans="1:16" x14ac:dyDescent="0.3">
      <c r="A4" s="13" t="s">
        <v>725</v>
      </c>
      <c r="B4" s="13" t="s">
        <v>701</v>
      </c>
      <c r="C4" s="13" t="s">
        <v>702</v>
      </c>
      <c r="D4" s="13" t="s">
        <v>703</v>
      </c>
      <c r="E4" s="13" t="s">
        <v>704</v>
      </c>
      <c r="F4" s="13" t="s">
        <v>705</v>
      </c>
      <c r="G4" s="13" t="s">
        <v>706</v>
      </c>
      <c r="J4" s="13" t="s">
        <v>725</v>
      </c>
      <c r="K4" s="13" t="s">
        <v>701</v>
      </c>
      <c r="L4" s="13" t="s">
        <v>702</v>
      </c>
      <c r="M4" s="13" t="s">
        <v>703</v>
      </c>
      <c r="N4" s="13" t="s">
        <v>704</v>
      </c>
      <c r="O4" s="13" t="s">
        <v>705</v>
      </c>
      <c r="P4" s="13" t="s">
        <v>706</v>
      </c>
    </row>
    <row r="5" spans="1:16" x14ac:dyDescent="0.3">
      <c r="A5" s="25" t="s">
        <v>726</v>
      </c>
      <c r="B5" s="41">
        <v>4936.3375116699999</v>
      </c>
      <c r="C5" s="41">
        <v>3514.4054222099999</v>
      </c>
      <c r="D5" s="41">
        <v>5043.6642863999996</v>
      </c>
      <c r="E5" s="41">
        <v>8082.6887788100003</v>
      </c>
      <c r="F5" s="41">
        <v>2997.2059231100002</v>
      </c>
      <c r="G5" s="41">
        <v>5617</v>
      </c>
      <c r="H5" s="132"/>
      <c r="J5" s="25" t="s">
        <v>726</v>
      </c>
      <c r="K5" s="41">
        <v>2986.52451118</v>
      </c>
      <c r="L5" s="41">
        <v>1846.26775503</v>
      </c>
      <c r="M5" s="41">
        <v>2644.5667477500001</v>
      </c>
      <c r="N5" s="41">
        <v>4112.7312720500004</v>
      </c>
      <c r="O5" s="41">
        <v>2148.2162121900001</v>
      </c>
      <c r="P5" s="41">
        <v>3291.9696295999997</v>
      </c>
    </row>
    <row r="6" spans="1:16" x14ac:dyDescent="0.3">
      <c r="A6" s="25" t="s">
        <v>739</v>
      </c>
      <c r="B6" s="41">
        <v>1096.61815905</v>
      </c>
      <c r="C6" s="41">
        <v>604.6462669199999</v>
      </c>
      <c r="D6" s="41">
        <v>1156.27764288</v>
      </c>
      <c r="E6" s="41">
        <v>860.18065116999992</v>
      </c>
      <c r="F6" s="41">
        <v>582.90432365999993</v>
      </c>
      <c r="G6" s="41">
        <v>870.98309054999993</v>
      </c>
      <c r="H6" s="132"/>
      <c r="J6" s="25" t="s">
        <v>727</v>
      </c>
      <c r="K6" s="41">
        <v>1946.66826674</v>
      </c>
      <c r="L6" s="41">
        <v>2052.4264139100001</v>
      </c>
      <c r="M6" s="41">
        <v>2187.1201864999998</v>
      </c>
      <c r="N6" s="41">
        <v>2066.5861757600001</v>
      </c>
      <c r="O6" s="41">
        <v>2203.60133567</v>
      </c>
      <c r="P6" s="41">
        <v>2248.84936612</v>
      </c>
    </row>
    <row r="7" spans="1:16" x14ac:dyDescent="0.3">
      <c r="A7" s="25" t="s">
        <v>728</v>
      </c>
      <c r="B7" s="41">
        <v>248.90178596000001</v>
      </c>
      <c r="C7" s="41">
        <v>55.587493459999997</v>
      </c>
      <c r="D7" s="41">
        <v>206.35513552</v>
      </c>
      <c r="E7" s="41">
        <v>186.57126912999999</v>
      </c>
      <c r="F7" s="41">
        <v>94</v>
      </c>
      <c r="G7" s="41">
        <v>606.43737140999997</v>
      </c>
      <c r="H7" s="92"/>
      <c r="J7" s="25" t="s">
        <v>728</v>
      </c>
      <c r="K7" s="41">
        <v>25.739934010000002</v>
      </c>
      <c r="L7" s="41">
        <v>28.108615989999997</v>
      </c>
      <c r="M7" s="41">
        <v>66.323739990000007</v>
      </c>
      <c r="N7" s="41">
        <v>87.279903579999996</v>
      </c>
      <c r="O7" s="41">
        <v>239.09438800000001</v>
      </c>
      <c r="P7" s="133">
        <v>25.917378000000099</v>
      </c>
    </row>
    <row r="8" spans="1:16" x14ac:dyDescent="0.3">
      <c r="A8" s="25" t="s">
        <v>729</v>
      </c>
      <c r="B8" s="41">
        <v>542.28891084000009</v>
      </c>
      <c r="C8" s="41">
        <v>649.17780458000004</v>
      </c>
      <c r="D8" s="41">
        <v>668.24151093</v>
      </c>
      <c r="E8" s="41">
        <v>562.64134751999995</v>
      </c>
      <c r="F8" s="41">
        <v>447.81589687999997</v>
      </c>
      <c r="G8" s="41">
        <v>420.16507968999997</v>
      </c>
      <c r="J8" s="25" t="s">
        <v>729</v>
      </c>
      <c r="K8" s="41">
        <v>2280.7040480199998</v>
      </c>
      <c r="L8" s="41">
        <v>2749.78432127</v>
      </c>
      <c r="M8" s="41">
        <v>2734.1556074999999</v>
      </c>
      <c r="N8" s="41">
        <v>2815.7141076900002</v>
      </c>
      <c r="O8" s="41">
        <v>1815.6639378599998</v>
      </c>
      <c r="P8" s="41">
        <v>1539.7628419499999</v>
      </c>
    </row>
    <row r="9" spans="1:16" x14ac:dyDescent="0.3">
      <c r="A9" s="25" t="s">
        <v>732</v>
      </c>
      <c r="B9" s="41">
        <v>6.73649845</v>
      </c>
      <c r="C9" s="41">
        <v>627.42618671000002</v>
      </c>
      <c r="D9" s="41">
        <v>341.13614107999996</v>
      </c>
      <c r="E9" s="41">
        <v>600.67886535000002</v>
      </c>
      <c r="F9" s="41">
        <v>642.69304263000004</v>
      </c>
      <c r="G9" s="41">
        <v>301.25853337000001</v>
      </c>
      <c r="J9" s="25" t="s">
        <v>730</v>
      </c>
      <c r="K9" s="41">
        <v>558.31058346000009</v>
      </c>
      <c r="L9" s="41">
        <v>865.15778871999999</v>
      </c>
      <c r="M9" s="41">
        <v>1067.7033282699999</v>
      </c>
      <c r="N9" s="41">
        <v>981.24414424999998</v>
      </c>
      <c r="O9" s="41">
        <v>893.61056780999991</v>
      </c>
      <c r="P9" s="41">
        <v>794.09858157000008</v>
      </c>
    </row>
    <row r="10" spans="1:16" x14ac:dyDescent="0.3">
      <c r="A10" s="25" t="s">
        <v>727</v>
      </c>
      <c r="B10" s="41">
        <v>276.3503518</v>
      </c>
      <c r="C10" s="41">
        <v>336.70010739999998</v>
      </c>
      <c r="D10" s="41">
        <v>424.60102014</v>
      </c>
      <c r="E10" s="41">
        <v>327.72216173000004</v>
      </c>
      <c r="F10" s="41">
        <v>238.36362861000001</v>
      </c>
      <c r="G10" s="41">
        <v>284.10103673000003</v>
      </c>
      <c r="J10" s="25" t="s">
        <v>731</v>
      </c>
      <c r="K10" s="41">
        <v>710.23664457000007</v>
      </c>
      <c r="L10" s="41">
        <v>704.80986032999999</v>
      </c>
      <c r="M10" s="41">
        <v>791.97712557</v>
      </c>
      <c r="N10" s="41">
        <v>745.07883473000004</v>
      </c>
      <c r="O10" s="41">
        <v>745.95835260000001</v>
      </c>
      <c r="P10" s="41">
        <v>767.16291316999991</v>
      </c>
    </row>
    <row r="11" spans="1:16" x14ac:dyDescent="0.3">
      <c r="A11" s="25" t="s">
        <v>730</v>
      </c>
      <c r="B11" s="41">
        <v>225.39434968</v>
      </c>
      <c r="C11" s="41">
        <v>203.64775571999999</v>
      </c>
      <c r="D11" s="41">
        <v>321.11612542</v>
      </c>
      <c r="E11" s="41">
        <v>362.16337473999999</v>
      </c>
      <c r="F11" s="41">
        <v>240.82279713</v>
      </c>
      <c r="G11" s="41">
        <v>268.14795050999999</v>
      </c>
      <c r="J11" s="25" t="s">
        <v>732</v>
      </c>
      <c r="K11" s="41">
        <v>206.94078613999997</v>
      </c>
      <c r="L11" s="41">
        <v>218.93910234000001</v>
      </c>
      <c r="M11" s="41">
        <v>187.76092716999997</v>
      </c>
      <c r="N11" s="41">
        <v>198.13970449999999</v>
      </c>
      <c r="O11" s="41">
        <v>68.083318980000001</v>
      </c>
      <c r="P11" s="41">
        <v>299.07479000000001</v>
      </c>
    </row>
    <row r="12" spans="1:16" x14ac:dyDescent="0.3">
      <c r="A12" s="25" t="s">
        <v>738</v>
      </c>
      <c r="B12" s="41">
        <v>246.99166324000001</v>
      </c>
      <c r="C12" s="41">
        <v>115.35811018000001</v>
      </c>
      <c r="D12" s="41">
        <v>143.35445881999999</v>
      </c>
      <c r="E12" s="41">
        <v>172.62799709999999</v>
      </c>
      <c r="F12" s="41">
        <v>142.88891311</v>
      </c>
      <c r="G12" s="41">
        <v>156.94856965</v>
      </c>
      <c r="J12" s="25" t="s">
        <v>712</v>
      </c>
      <c r="K12" s="41">
        <v>209.42730139</v>
      </c>
      <c r="L12" s="41">
        <v>238.44924886999999</v>
      </c>
      <c r="M12" s="41">
        <v>261.62295031000002</v>
      </c>
      <c r="N12" s="41">
        <v>252.99349340000001</v>
      </c>
      <c r="O12" s="41">
        <v>240.41668165999999</v>
      </c>
      <c r="P12" s="41">
        <v>226.83932200000001</v>
      </c>
    </row>
    <row r="13" spans="1:16" x14ac:dyDescent="0.3">
      <c r="A13" s="25" t="s">
        <v>734</v>
      </c>
      <c r="B13" s="41">
        <v>31.231415850000001</v>
      </c>
      <c r="C13" s="41">
        <v>21.063031339999998</v>
      </c>
      <c r="D13" s="41">
        <v>33.807281289999999</v>
      </c>
      <c r="E13" s="41">
        <v>32.702777329999996</v>
      </c>
      <c r="F13" s="41">
        <v>30.665552129999998</v>
      </c>
      <c r="G13" s="41">
        <v>30.486882680000001</v>
      </c>
      <c r="J13" s="25" t="s">
        <v>733</v>
      </c>
      <c r="K13" s="41">
        <v>119.67769731</v>
      </c>
      <c r="L13" s="41">
        <v>84.296978019999997</v>
      </c>
      <c r="M13" s="41">
        <v>64.613109100000003</v>
      </c>
      <c r="N13" s="41">
        <v>1.919708</v>
      </c>
      <c r="O13" s="41">
        <v>92.802758080000004</v>
      </c>
      <c r="P13" s="41">
        <v>176.29130671000001</v>
      </c>
    </row>
    <row r="14" spans="1:16" x14ac:dyDescent="0.3">
      <c r="A14" s="25" t="s">
        <v>737</v>
      </c>
      <c r="B14" s="41">
        <v>20.61031229</v>
      </c>
      <c r="C14" s="41">
        <v>21.561858770000001</v>
      </c>
      <c r="D14" s="41">
        <v>32.255923280000005</v>
      </c>
      <c r="E14" s="41">
        <v>38.242364899999998</v>
      </c>
      <c r="F14" s="41">
        <v>21.559245960000002</v>
      </c>
      <c r="G14" s="41">
        <v>30.461344309999998</v>
      </c>
      <c r="J14" s="25" t="s">
        <v>734</v>
      </c>
      <c r="K14" s="41">
        <v>23.056730760000001</v>
      </c>
      <c r="L14" s="41">
        <v>23.926612989999999</v>
      </c>
      <c r="M14" s="41">
        <v>65.568348389999997</v>
      </c>
      <c r="N14" s="41">
        <v>25.115196870000002</v>
      </c>
      <c r="O14" s="41">
        <v>41.855931750000003</v>
      </c>
      <c r="P14" s="41">
        <v>120.26587255</v>
      </c>
    </row>
    <row r="15" spans="1:16" x14ac:dyDescent="0.3">
      <c r="A15" s="25" t="s">
        <v>707</v>
      </c>
      <c r="B15" s="41">
        <v>1.4221444999999999</v>
      </c>
      <c r="C15" s="41">
        <v>1.6709606000000001</v>
      </c>
      <c r="D15" s="41">
        <v>0.68813299999999999</v>
      </c>
      <c r="E15" s="41">
        <v>1.8814389899999999</v>
      </c>
      <c r="F15" s="41">
        <v>1.9165840000000001</v>
      </c>
      <c r="G15" s="41">
        <v>2.1641911299999999</v>
      </c>
      <c r="J15" s="25" t="s">
        <v>735</v>
      </c>
      <c r="K15" s="41">
        <v>137.5981841</v>
      </c>
      <c r="L15" s="41">
        <v>80.09072934000001</v>
      </c>
      <c r="M15" s="41">
        <v>115.73786785999999</v>
      </c>
      <c r="N15" s="41">
        <v>81.543887589999997</v>
      </c>
      <c r="O15" s="41">
        <v>121.82969031</v>
      </c>
      <c r="P15" s="41">
        <v>116.12823019</v>
      </c>
    </row>
    <row r="16" spans="1:16" x14ac:dyDescent="0.3">
      <c r="A16" s="25" t="s">
        <v>708</v>
      </c>
      <c r="B16" s="41">
        <v>0</v>
      </c>
      <c r="C16" s="41">
        <v>15.028486189999999</v>
      </c>
      <c r="D16" s="41">
        <v>41.454531009999997</v>
      </c>
      <c r="E16" s="41">
        <v>9.9480644499999986</v>
      </c>
      <c r="F16" s="41">
        <v>0.64850353999999999</v>
      </c>
      <c r="G16" s="41">
        <v>0.42135</v>
      </c>
      <c r="J16" s="25" t="s">
        <v>736</v>
      </c>
      <c r="K16" s="41">
        <v>261.91661033999998</v>
      </c>
      <c r="L16" s="41">
        <v>4.1188596899999999</v>
      </c>
      <c r="M16" s="41">
        <v>5.3463265300000007</v>
      </c>
      <c r="N16" s="41">
        <v>4.7291302999999996</v>
      </c>
      <c r="O16" s="41">
        <v>7.3644139900000001</v>
      </c>
      <c r="P16" s="41">
        <v>3.24806309</v>
      </c>
    </row>
    <row r="17" spans="1:16" x14ac:dyDescent="0.3">
      <c r="A17" s="25" t="s">
        <v>709</v>
      </c>
      <c r="B17" s="41">
        <v>0.54275853000000007</v>
      </c>
      <c r="C17" s="41">
        <v>1.4283093</v>
      </c>
      <c r="D17" s="41">
        <v>0.51897223999999997</v>
      </c>
      <c r="E17" s="41">
        <v>0.53883486999999997</v>
      </c>
      <c r="F17" s="41">
        <v>0.26593989000000001</v>
      </c>
      <c r="G17" s="41">
        <v>0.27904628000000004</v>
      </c>
      <c r="J17" s="25" t="s">
        <v>737</v>
      </c>
      <c r="K17" s="41">
        <v>9.0565987100000012</v>
      </c>
      <c r="L17" s="41">
        <v>4.0044756100000001</v>
      </c>
      <c r="M17" s="41">
        <v>5.5496091100000005</v>
      </c>
      <c r="N17" s="41">
        <v>5.6214804699999998</v>
      </c>
      <c r="O17" s="41">
        <v>6.6336827899999999</v>
      </c>
      <c r="P17" s="41">
        <v>2.6086602999999999</v>
      </c>
    </row>
    <row r="18" spans="1:16" x14ac:dyDescent="0.3">
      <c r="A18" s="25" t="s">
        <v>710</v>
      </c>
      <c r="B18" s="41">
        <v>2.1746482999999999</v>
      </c>
      <c r="C18" s="41">
        <v>6.0000000000000001E-3</v>
      </c>
      <c r="D18" s="41">
        <v>7.3756390000000005E-2</v>
      </c>
      <c r="E18" s="41">
        <v>1.9208909599999999</v>
      </c>
      <c r="F18" s="41">
        <v>0.49715709000000002</v>
      </c>
      <c r="G18" s="41">
        <v>0.16012299999999999</v>
      </c>
      <c r="J18" s="25" t="s">
        <v>711</v>
      </c>
      <c r="K18" s="41">
        <v>0.16426527999999999</v>
      </c>
      <c r="L18" s="41">
        <v>0.13337044000000001</v>
      </c>
      <c r="M18" s="41">
        <v>0.1476266</v>
      </c>
      <c r="N18" s="41">
        <v>2.5742987300000002</v>
      </c>
      <c r="O18" s="41">
        <v>0.34576142999999998</v>
      </c>
      <c r="P18" s="41">
        <v>1.6422676200000002</v>
      </c>
    </row>
    <row r="19" spans="1:16" x14ac:dyDescent="0.3">
      <c r="A19" s="25" t="s">
        <v>711</v>
      </c>
      <c r="B19" s="41">
        <v>0</v>
      </c>
      <c r="C19" s="41">
        <v>0</v>
      </c>
      <c r="D19" s="41">
        <v>0.50425359999999997</v>
      </c>
      <c r="E19" s="41">
        <v>2.0000000000000001E-4</v>
      </c>
      <c r="F19" s="41">
        <v>3.5000000000000001E-3</v>
      </c>
      <c r="G19" s="41">
        <v>4.8026150000000004E-2</v>
      </c>
      <c r="J19" s="25" t="s">
        <v>723</v>
      </c>
      <c r="K19" s="41">
        <v>3.9506951400000001</v>
      </c>
      <c r="L19" s="41">
        <v>3.8009052900000002</v>
      </c>
      <c r="M19" s="41">
        <v>1.30431399</v>
      </c>
      <c r="N19" s="41">
        <v>0.78270172999999998</v>
      </c>
      <c r="O19" s="41">
        <v>0.20222999999999999</v>
      </c>
      <c r="P19" s="41">
        <v>0.62998157999999993</v>
      </c>
    </row>
    <row r="20" spans="1:16" x14ac:dyDescent="0.3">
      <c r="A20" s="25" t="s">
        <v>712</v>
      </c>
      <c r="B20" s="41">
        <v>0</v>
      </c>
      <c r="C20" s="41">
        <v>0</v>
      </c>
      <c r="D20" s="41">
        <v>0</v>
      </c>
      <c r="E20" s="41">
        <v>0</v>
      </c>
      <c r="F20" s="41">
        <v>0</v>
      </c>
      <c r="G20" s="41">
        <v>0</v>
      </c>
      <c r="J20" s="25" t="s">
        <v>718</v>
      </c>
      <c r="K20" s="41">
        <v>0</v>
      </c>
      <c r="L20" s="41">
        <v>0</v>
      </c>
      <c r="M20" s="41">
        <v>0</v>
      </c>
      <c r="N20" s="41">
        <v>0</v>
      </c>
      <c r="O20" s="41">
        <v>0</v>
      </c>
      <c r="P20" s="41">
        <v>0.19334999999999999</v>
      </c>
    </row>
    <row r="21" spans="1:16" x14ac:dyDescent="0.3">
      <c r="A21" s="25" t="s">
        <v>713</v>
      </c>
      <c r="B21" s="41">
        <v>0</v>
      </c>
      <c r="C21" s="41">
        <v>0</v>
      </c>
      <c r="D21" s="41">
        <v>0</v>
      </c>
      <c r="E21" s="41">
        <v>0</v>
      </c>
      <c r="F21" s="41">
        <v>0</v>
      </c>
      <c r="G21" s="41">
        <v>0</v>
      </c>
      <c r="J21" s="25" t="s">
        <v>716</v>
      </c>
      <c r="K21" s="41">
        <v>0</v>
      </c>
      <c r="L21" s="41">
        <v>1.2127000000000001E-2</v>
      </c>
      <c r="M21" s="41">
        <v>7.281E-2</v>
      </c>
      <c r="N21" s="41">
        <v>0</v>
      </c>
      <c r="O21" s="41">
        <v>0</v>
      </c>
      <c r="P21" s="41">
        <v>0.106281</v>
      </c>
    </row>
    <row r="22" spans="1:16" x14ac:dyDescent="0.3">
      <c r="A22" s="25" t="s">
        <v>714</v>
      </c>
      <c r="B22" s="41">
        <v>0</v>
      </c>
      <c r="C22" s="41">
        <v>0</v>
      </c>
      <c r="D22" s="41">
        <v>0</v>
      </c>
      <c r="E22" s="41">
        <v>0</v>
      </c>
      <c r="F22" s="41">
        <v>0</v>
      </c>
      <c r="G22" s="41">
        <v>0</v>
      </c>
      <c r="J22" s="25" t="s">
        <v>721</v>
      </c>
      <c r="K22" s="41">
        <v>9.1050000000000002E-3</v>
      </c>
      <c r="L22" s="41">
        <v>0.04</v>
      </c>
      <c r="M22" s="41">
        <v>0</v>
      </c>
      <c r="N22" s="41">
        <v>0.12765855000000001</v>
      </c>
      <c r="O22" s="41">
        <v>1.9436599999999998E-2</v>
      </c>
      <c r="P22" s="41">
        <v>8.8529999999999998E-2</v>
      </c>
    </row>
    <row r="23" spans="1:16" x14ac:dyDescent="0.3">
      <c r="A23" s="25" t="s">
        <v>715</v>
      </c>
      <c r="B23" s="41">
        <v>0</v>
      </c>
      <c r="C23" s="41">
        <v>0</v>
      </c>
      <c r="D23" s="41">
        <v>0</v>
      </c>
      <c r="E23" s="41">
        <v>0</v>
      </c>
      <c r="F23" s="41">
        <v>0.20882500000000001</v>
      </c>
      <c r="G23" s="41">
        <v>0</v>
      </c>
      <c r="J23" s="25" t="s">
        <v>719</v>
      </c>
      <c r="K23" s="41">
        <v>0.48</v>
      </c>
      <c r="L23" s="41">
        <v>7.2999999999999995E-2</v>
      </c>
      <c r="M23" s="41">
        <v>6.25E-2</v>
      </c>
      <c r="N23" s="41">
        <v>2.7E-2</v>
      </c>
      <c r="O23" s="41">
        <v>0.53926087</v>
      </c>
      <c r="P23" s="41">
        <v>5.7000000000000002E-2</v>
      </c>
    </row>
    <row r="24" spans="1:16" x14ac:dyDescent="0.3">
      <c r="A24" s="25" t="s">
        <v>716</v>
      </c>
      <c r="B24" s="41">
        <v>0</v>
      </c>
      <c r="C24" s="41">
        <v>0</v>
      </c>
      <c r="D24" s="41">
        <v>0</v>
      </c>
      <c r="E24" s="41">
        <v>0</v>
      </c>
      <c r="F24" s="41">
        <v>0</v>
      </c>
      <c r="G24" s="41">
        <v>0</v>
      </c>
      <c r="J24" s="25" t="s">
        <v>710</v>
      </c>
      <c r="K24" s="41">
        <v>0</v>
      </c>
      <c r="L24" s="41">
        <v>0</v>
      </c>
      <c r="M24" s="41">
        <v>2.69E-2</v>
      </c>
      <c r="N24" s="41">
        <v>0</v>
      </c>
      <c r="O24" s="41">
        <v>0.118285</v>
      </c>
      <c r="P24" s="41">
        <v>3.9105000000000001E-2</v>
      </c>
    </row>
    <row r="25" spans="1:16" x14ac:dyDescent="0.3">
      <c r="A25" s="25" t="s">
        <v>717</v>
      </c>
      <c r="B25" s="41">
        <v>0</v>
      </c>
      <c r="C25" s="41">
        <v>0</v>
      </c>
      <c r="D25" s="41">
        <v>0</v>
      </c>
      <c r="E25" s="41">
        <v>0</v>
      </c>
      <c r="F25" s="41">
        <v>0</v>
      </c>
      <c r="G25" s="41">
        <v>0</v>
      </c>
      <c r="J25" s="25" t="s">
        <v>709</v>
      </c>
      <c r="K25" s="41">
        <v>0.02</v>
      </c>
      <c r="L25" s="41">
        <v>0.117115</v>
      </c>
      <c r="M25" s="41">
        <v>0.38957999999999998</v>
      </c>
      <c r="N25" s="41">
        <v>0</v>
      </c>
      <c r="O25" s="41">
        <v>0</v>
      </c>
      <c r="P25" s="41">
        <v>1.6492590000000001E-2</v>
      </c>
    </row>
    <row r="26" spans="1:16" x14ac:dyDescent="0.3">
      <c r="A26" s="25" t="s">
        <v>718</v>
      </c>
      <c r="B26" s="41">
        <v>0</v>
      </c>
      <c r="C26" s="41">
        <v>0</v>
      </c>
      <c r="D26" s="41">
        <v>0.46395999999999998</v>
      </c>
      <c r="E26" s="41">
        <v>0</v>
      </c>
      <c r="F26" s="41">
        <v>0</v>
      </c>
      <c r="G26" s="41">
        <v>0</v>
      </c>
      <c r="J26" s="25" t="s">
        <v>715</v>
      </c>
      <c r="K26" s="41">
        <v>0</v>
      </c>
      <c r="L26" s="41">
        <v>0.6</v>
      </c>
      <c r="M26" s="41">
        <v>0</v>
      </c>
      <c r="N26" s="41">
        <v>1.61598704</v>
      </c>
      <c r="O26" s="41">
        <v>0</v>
      </c>
      <c r="P26" s="41">
        <v>5.94E-3</v>
      </c>
    </row>
    <row r="27" spans="1:16" x14ac:dyDescent="0.3">
      <c r="A27" s="25" t="s">
        <v>719</v>
      </c>
      <c r="B27" s="41">
        <v>0</v>
      </c>
      <c r="C27" s="41">
        <v>0</v>
      </c>
      <c r="D27" s="41">
        <v>0</v>
      </c>
      <c r="E27" s="41">
        <v>0</v>
      </c>
      <c r="F27" s="41">
        <v>0</v>
      </c>
      <c r="G27" s="41">
        <v>0</v>
      </c>
      <c r="J27" s="25" t="s">
        <v>713</v>
      </c>
      <c r="K27" s="41">
        <v>0</v>
      </c>
      <c r="L27" s="41">
        <v>0</v>
      </c>
      <c r="M27" s="41">
        <v>0</v>
      </c>
      <c r="N27" s="41">
        <v>4.2000000000000003E-2</v>
      </c>
      <c r="O27" s="41">
        <v>0</v>
      </c>
      <c r="P27" s="41">
        <v>0</v>
      </c>
    </row>
    <row r="28" spans="1:16" x14ac:dyDescent="0.3">
      <c r="A28" s="25" t="s">
        <v>720</v>
      </c>
      <c r="B28" s="41">
        <v>0</v>
      </c>
      <c r="C28" s="41">
        <v>0</v>
      </c>
      <c r="D28" s="41">
        <v>0</v>
      </c>
      <c r="E28" s="41">
        <v>0</v>
      </c>
      <c r="F28" s="41">
        <v>0.215613</v>
      </c>
      <c r="G28" s="41">
        <v>0</v>
      </c>
      <c r="J28" s="25" t="s">
        <v>714</v>
      </c>
      <c r="K28" s="41">
        <v>0</v>
      </c>
      <c r="L28" s="41">
        <v>0</v>
      </c>
      <c r="M28" s="41">
        <v>0</v>
      </c>
      <c r="N28" s="41">
        <v>2.7000919999999998E-2</v>
      </c>
      <c r="O28" s="41">
        <v>0</v>
      </c>
      <c r="P28" s="41">
        <v>0</v>
      </c>
    </row>
    <row r="29" spans="1:16" x14ac:dyDescent="0.3">
      <c r="A29" s="25" t="s">
        <v>721</v>
      </c>
      <c r="B29" s="41">
        <v>0</v>
      </c>
      <c r="C29" s="41">
        <v>0</v>
      </c>
      <c r="D29" s="41">
        <v>0</v>
      </c>
      <c r="E29" s="41">
        <v>0</v>
      </c>
      <c r="F29" s="41">
        <v>0</v>
      </c>
      <c r="G29" s="41">
        <v>0</v>
      </c>
      <c r="J29" s="25" t="s">
        <v>717</v>
      </c>
      <c r="K29" s="41">
        <v>0</v>
      </c>
      <c r="L29" s="41">
        <v>0</v>
      </c>
      <c r="M29" s="41">
        <v>7.3300000000000004E-2</v>
      </c>
      <c r="N29" s="41">
        <v>0</v>
      </c>
      <c r="O29" s="41">
        <v>0</v>
      </c>
      <c r="P29" s="41">
        <v>0</v>
      </c>
    </row>
    <row r="30" spans="1:16" x14ac:dyDescent="0.3">
      <c r="A30" s="25" t="s">
        <v>722</v>
      </c>
      <c r="B30" s="41">
        <v>0</v>
      </c>
      <c r="C30" s="41">
        <v>0</v>
      </c>
      <c r="D30" s="41">
        <v>0</v>
      </c>
      <c r="E30" s="41">
        <v>0</v>
      </c>
      <c r="F30" s="41">
        <v>1.3799724</v>
      </c>
      <c r="G30" s="41">
        <v>0</v>
      </c>
      <c r="J30" s="25" t="s">
        <v>708</v>
      </c>
      <c r="K30" s="41">
        <v>0</v>
      </c>
      <c r="L30" s="41">
        <v>0</v>
      </c>
      <c r="M30" s="41">
        <v>0</v>
      </c>
      <c r="N30" s="41">
        <v>0</v>
      </c>
      <c r="O30" s="41">
        <v>4.0000000000000002E-4</v>
      </c>
      <c r="P30" s="41">
        <v>0</v>
      </c>
    </row>
    <row r="31" spans="1:16" x14ac:dyDescent="0.3">
      <c r="A31" s="25" t="s">
        <v>723</v>
      </c>
      <c r="B31" s="41">
        <v>0</v>
      </c>
      <c r="C31" s="41">
        <v>0</v>
      </c>
      <c r="D31" s="41">
        <v>0</v>
      </c>
      <c r="E31" s="41">
        <v>0</v>
      </c>
      <c r="F31" s="41">
        <v>0</v>
      </c>
      <c r="G31" s="41">
        <v>0</v>
      </c>
      <c r="J31" s="25" t="s">
        <v>720</v>
      </c>
      <c r="K31" s="41">
        <v>0</v>
      </c>
      <c r="L31" s="41">
        <v>0</v>
      </c>
      <c r="M31" s="41">
        <v>0</v>
      </c>
      <c r="N31" s="41">
        <v>0</v>
      </c>
      <c r="O31" s="41">
        <v>0</v>
      </c>
      <c r="P31" s="41">
        <v>0</v>
      </c>
    </row>
    <row r="32" spans="1:16" x14ac:dyDescent="0.3">
      <c r="A32" s="25" t="s">
        <v>724</v>
      </c>
      <c r="B32" s="41">
        <v>0</v>
      </c>
      <c r="C32" s="41">
        <v>0</v>
      </c>
      <c r="D32" s="41">
        <v>0</v>
      </c>
      <c r="E32" s="41">
        <v>0</v>
      </c>
      <c r="F32" s="41">
        <v>0</v>
      </c>
      <c r="G32" s="41">
        <v>0</v>
      </c>
      <c r="J32" s="25" t="s">
        <v>724</v>
      </c>
      <c r="K32" s="41">
        <v>1.11E-2</v>
      </c>
      <c r="L32" s="41">
        <v>0</v>
      </c>
      <c r="M32" s="41">
        <v>0</v>
      </c>
      <c r="N32" s="41">
        <v>0</v>
      </c>
      <c r="O32" s="41">
        <v>1.494</v>
      </c>
      <c r="P32" s="41">
        <v>0</v>
      </c>
    </row>
    <row r="33" spans="1:16" x14ac:dyDescent="0.3">
      <c r="A33" s="13" t="s">
        <v>25</v>
      </c>
      <c r="B33" s="16">
        <v>7635.6005101600012</v>
      </c>
      <c r="C33" s="16">
        <v>6167.7077933800001</v>
      </c>
      <c r="D33" s="16">
        <v>8414.5131319999982</v>
      </c>
      <c r="E33" s="16">
        <v>11240.509017050001</v>
      </c>
      <c r="F33" s="16">
        <v>5444.0554181400003</v>
      </c>
      <c r="G33" s="16">
        <v>8589.06259546</v>
      </c>
      <c r="J33" s="13" t="s">
        <v>25</v>
      </c>
      <c r="K33" s="16">
        <f t="shared" ref="K33:P33" si="0">SUM(K5:K32)</f>
        <v>9480.4930621499971</v>
      </c>
      <c r="L33" s="16">
        <f t="shared" si="0"/>
        <v>8905.1572798400011</v>
      </c>
      <c r="M33" s="16">
        <f t="shared" si="0"/>
        <v>10200.122904639999</v>
      </c>
      <c r="N33" s="16">
        <f t="shared" si="0"/>
        <v>11383.89368616</v>
      </c>
      <c r="O33" s="16">
        <f t="shared" si="0"/>
        <v>8627.8506455900042</v>
      </c>
      <c r="P33" s="16">
        <f t="shared" si="0"/>
        <v>9614.9959030400005</v>
      </c>
    </row>
    <row r="34" spans="1:16" x14ac:dyDescent="0.3">
      <c r="F34" s="92"/>
    </row>
    <row r="35" spans="1:16" x14ac:dyDescent="0.3">
      <c r="A35" s="101" t="s">
        <v>740</v>
      </c>
      <c r="F35" s="92"/>
      <c r="J35" s="101" t="s">
        <v>741</v>
      </c>
    </row>
    <row r="36" spans="1:16" x14ac:dyDescent="0.3">
      <c r="F36" s="92"/>
    </row>
  </sheetData>
  <sortState ref="J5:P32">
    <sortCondition descending="1" ref="P5:P32"/>
  </sortState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9"/>
  <sheetViews>
    <sheetView workbookViewId="0">
      <selection activeCell="C26" sqref="C26"/>
    </sheetView>
  </sheetViews>
  <sheetFormatPr defaultColWidth="9.109375" defaultRowHeight="14.4" x14ac:dyDescent="0.3"/>
  <cols>
    <col min="1" max="1" width="61.33203125" style="39" bestFit="1" customWidth="1"/>
    <col min="2" max="2" width="9" style="39" bestFit="1" customWidth="1"/>
    <col min="3" max="3" width="7.88671875" style="39" bestFit="1" customWidth="1"/>
    <col min="4" max="16384" width="9.109375" style="39"/>
  </cols>
  <sheetData>
    <row r="2" spans="1:3" x14ac:dyDescent="0.3">
      <c r="A2" s="3" t="s">
        <v>349</v>
      </c>
    </row>
    <row r="4" spans="1:3" x14ac:dyDescent="0.3">
      <c r="A4" s="4" t="s">
        <v>0</v>
      </c>
      <c r="B4" s="4" t="s">
        <v>1</v>
      </c>
      <c r="C4" s="4" t="s">
        <v>2</v>
      </c>
    </row>
    <row r="5" spans="1:3" x14ac:dyDescent="0.3">
      <c r="A5" s="5">
        <v>43831</v>
      </c>
      <c r="B5" s="40">
        <v>6365.6521099900001</v>
      </c>
      <c r="C5" s="40">
        <v>7604.3134631400007</v>
      </c>
    </row>
    <row r="6" spans="1:3" x14ac:dyDescent="0.3">
      <c r="A6" s="5">
        <v>43862</v>
      </c>
      <c r="B6" s="40">
        <v>5287.2806189299999</v>
      </c>
      <c r="C6" s="40">
        <v>8799.8851994899996</v>
      </c>
    </row>
    <row r="7" spans="1:3" x14ac:dyDescent="0.3">
      <c r="A7" s="5">
        <v>43891</v>
      </c>
      <c r="B7" s="40">
        <v>9140.6590331200005</v>
      </c>
      <c r="C7" s="40">
        <v>7408.0071220500004</v>
      </c>
    </row>
    <row r="8" spans="1:3" x14ac:dyDescent="0.3">
      <c r="A8" s="6" t="s">
        <v>8</v>
      </c>
      <c r="B8" s="30">
        <f>SUM(B5:B7)</f>
        <v>20793.59176204</v>
      </c>
      <c r="C8" s="30">
        <f>SUM(C5:C7)</f>
        <v>23812.205784679998</v>
      </c>
    </row>
    <row r="9" spans="1:3" x14ac:dyDescent="0.3">
      <c r="A9" s="5">
        <v>43922</v>
      </c>
      <c r="B9" s="40">
        <v>5653.6628082500001</v>
      </c>
      <c r="C9" s="40">
        <v>7420.1605808000004</v>
      </c>
    </row>
    <row r="10" spans="1:3" x14ac:dyDescent="0.3">
      <c r="A10" s="5">
        <v>43952</v>
      </c>
      <c r="B10" s="40">
        <v>7405.1051779799991</v>
      </c>
      <c r="C10" s="40">
        <v>8613.2509091200009</v>
      </c>
    </row>
    <row r="11" spans="1:3" x14ac:dyDescent="0.3">
      <c r="A11" s="5">
        <v>43983</v>
      </c>
      <c r="B11" s="40">
        <v>7563.6222806099995</v>
      </c>
      <c r="C11" s="40">
        <v>7226.0171395200005</v>
      </c>
    </row>
    <row r="12" spans="1:3" x14ac:dyDescent="0.3">
      <c r="A12" s="6" t="s">
        <v>9</v>
      </c>
      <c r="B12" s="30">
        <f>B9+B10+B11</f>
        <v>20622.390266839997</v>
      </c>
      <c r="C12" s="30">
        <f>C9+C10+C11</f>
        <v>23259.428629440001</v>
      </c>
    </row>
    <row r="13" spans="1:3" x14ac:dyDescent="0.3">
      <c r="A13" s="5">
        <v>44013</v>
      </c>
      <c r="B13" s="40">
        <v>6582.7777827999998</v>
      </c>
      <c r="C13" s="40">
        <v>10011.1327447</v>
      </c>
    </row>
    <row r="14" spans="1:3" x14ac:dyDescent="0.3">
      <c r="A14" s="5">
        <v>44044</v>
      </c>
      <c r="B14" s="40">
        <v>7530.9213928999998</v>
      </c>
      <c r="C14" s="40">
        <v>8929.0085349099991</v>
      </c>
    </row>
    <row r="15" spans="1:3" x14ac:dyDescent="0.3">
      <c r="A15" s="5">
        <v>44075</v>
      </c>
      <c r="B15" s="40">
        <v>8956.3425230699995</v>
      </c>
      <c r="C15" s="40">
        <v>10517.504702295999</v>
      </c>
    </row>
    <row r="16" spans="1:3" x14ac:dyDescent="0.3">
      <c r="A16" s="7" t="s">
        <v>10</v>
      </c>
      <c r="B16" s="30">
        <f>B13+B14+B15</f>
        <v>23070.041698770001</v>
      </c>
      <c r="C16" s="30">
        <f>C13+C14+C15</f>
        <v>29457.645981905996</v>
      </c>
    </row>
    <row r="17" spans="1:3" x14ac:dyDescent="0.3">
      <c r="A17" s="5">
        <v>44105</v>
      </c>
      <c r="B17" s="40">
        <v>7841.6544163799999</v>
      </c>
      <c r="C17" s="40">
        <v>12260.917322249999</v>
      </c>
    </row>
    <row r="18" spans="1:3" x14ac:dyDescent="0.3">
      <c r="A18" s="5">
        <v>44136</v>
      </c>
      <c r="B18" s="40">
        <v>8693.0963140300009</v>
      </c>
      <c r="C18" s="40">
        <v>11362.050313514999</v>
      </c>
    </row>
    <row r="19" spans="1:3" x14ac:dyDescent="0.3">
      <c r="A19" s="5">
        <v>44166</v>
      </c>
      <c r="B19" s="40">
        <v>8235.8838320699997</v>
      </c>
      <c r="C19" s="40">
        <v>8822.4107378600002</v>
      </c>
    </row>
    <row r="20" spans="1:3" x14ac:dyDescent="0.3">
      <c r="A20" s="7" t="s">
        <v>52</v>
      </c>
      <c r="B20" s="30">
        <f>B17+B18+B19</f>
        <v>24770.634562480001</v>
      </c>
      <c r="C20" s="30">
        <f>C17+C18+C19</f>
        <v>32445.378373624997</v>
      </c>
    </row>
    <row r="21" spans="1:3" x14ac:dyDescent="0.3">
      <c r="A21" s="5">
        <v>44197</v>
      </c>
      <c r="B21" s="40">
        <v>7635.6005101599994</v>
      </c>
      <c r="C21" s="40">
        <v>9480.4930621499989</v>
      </c>
    </row>
    <row r="22" spans="1:3" x14ac:dyDescent="0.3">
      <c r="A22" s="5">
        <v>44228</v>
      </c>
      <c r="B22" s="40">
        <v>6167.7077933800001</v>
      </c>
      <c r="C22" s="40">
        <v>8905.1572798399993</v>
      </c>
    </row>
    <row r="23" spans="1:3" x14ac:dyDescent="0.3">
      <c r="A23" s="31" t="s">
        <v>317</v>
      </c>
      <c r="B23" s="40">
        <v>8414.513132</v>
      </c>
      <c r="C23" s="40">
        <v>10200.122904639999</v>
      </c>
    </row>
    <row r="24" spans="1:3" x14ac:dyDescent="0.3">
      <c r="A24" s="32" t="s">
        <v>318</v>
      </c>
      <c r="B24" s="30">
        <f>B21+B22+B23</f>
        <v>22217.821435539998</v>
      </c>
      <c r="C24" s="30">
        <f>C21+C22+C23</f>
        <v>28585.773246629993</v>
      </c>
    </row>
    <row r="25" spans="1:3" x14ac:dyDescent="0.3">
      <c r="A25" s="29">
        <v>44307</v>
      </c>
      <c r="B25" s="40">
        <v>11240.509017049999</v>
      </c>
      <c r="C25" s="40">
        <v>11383.89368616</v>
      </c>
    </row>
    <row r="26" spans="1:3" x14ac:dyDescent="0.3">
      <c r="A26" s="29">
        <v>44337</v>
      </c>
      <c r="B26" s="40">
        <v>544</v>
      </c>
      <c r="C26" s="40">
        <v>8627.8506455900006</v>
      </c>
    </row>
    <row r="27" spans="1:3" x14ac:dyDescent="0.3">
      <c r="A27" s="29">
        <v>44368</v>
      </c>
      <c r="B27" s="70">
        <v>8589</v>
      </c>
      <c r="C27" s="70">
        <v>9615</v>
      </c>
    </row>
    <row r="28" spans="1:3" x14ac:dyDescent="0.3">
      <c r="B28" s="70"/>
      <c r="C28" s="70"/>
    </row>
    <row r="29" spans="1:3" x14ac:dyDescent="0.3">
      <c r="B29" s="70"/>
      <c r="C29" s="70"/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63"/>
  <sheetViews>
    <sheetView topLeftCell="B233" workbookViewId="0">
      <selection activeCell="G11" sqref="G7:G11"/>
    </sheetView>
  </sheetViews>
  <sheetFormatPr defaultColWidth="9.109375" defaultRowHeight="14.4" x14ac:dyDescent="0.3"/>
  <cols>
    <col min="1" max="1" width="42.6640625" style="39" customWidth="1"/>
    <col min="2" max="6" width="9.109375" style="39"/>
    <col min="7" max="7" width="9.109375" style="39" customWidth="1"/>
    <col min="8" max="8" width="12" style="39" bestFit="1" customWidth="1"/>
    <col min="9" max="9" width="10" style="39" bestFit="1" customWidth="1"/>
    <col min="10" max="16384" width="9.109375" style="39"/>
  </cols>
  <sheetData>
    <row r="2" spans="1:11" x14ac:dyDescent="0.3">
      <c r="E2" s="21"/>
      <c r="F2" s="40"/>
    </row>
    <row r="3" spans="1:11" x14ac:dyDescent="0.3">
      <c r="A3" s="12" t="s">
        <v>27</v>
      </c>
      <c r="D3" s="76"/>
      <c r="K3" s="12" t="s">
        <v>40</v>
      </c>
    </row>
    <row r="5" spans="1:11" x14ac:dyDescent="0.3">
      <c r="A5" s="134" t="s">
        <v>18</v>
      </c>
      <c r="B5" s="135">
        <v>44367</v>
      </c>
      <c r="C5" s="135"/>
      <c r="D5" s="135">
        <v>44336</v>
      </c>
      <c r="E5" s="135"/>
      <c r="F5" s="135">
        <v>44001</v>
      </c>
      <c r="G5" s="135"/>
      <c r="H5" s="134" t="s">
        <v>23</v>
      </c>
      <c r="I5" s="134" t="s">
        <v>24</v>
      </c>
    </row>
    <row r="6" spans="1:11" x14ac:dyDescent="0.3">
      <c r="A6" s="134"/>
      <c r="B6" s="13" t="s">
        <v>21</v>
      </c>
      <c r="C6" s="13" t="s">
        <v>22</v>
      </c>
      <c r="D6" s="13" t="s">
        <v>21</v>
      </c>
      <c r="E6" s="13" t="s">
        <v>22</v>
      </c>
      <c r="F6" s="13" t="s">
        <v>21</v>
      </c>
      <c r="G6" s="13" t="s">
        <v>22</v>
      </c>
      <c r="H6" s="134"/>
      <c r="I6" s="134"/>
    </row>
    <row r="7" spans="1:11" x14ac:dyDescent="0.3">
      <c r="A7" s="25" t="s">
        <v>19</v>
      </c>
      <c r="B7" s="76">
        <v>3038.5384100000001</v>
      </c>
      <c r="C7" s="11">
        <f t="shared" ref="C7:C70" si="0">(B7/$B$263)</f>
        <v>0.35377725198727183</v>
      </c>
      <c r="D7" s="41">
        <v>1517.37551605</v>
      </c>
      <c r="E7" s="11">
        <f t="shared" ref="E7:E70" si="1">(D7/$D$263)</f>
        <v>0.2786994886504468</v>
      </c>
      <c r="F7" s="41">
        <v>2171.2722853299997</v>
      </c>
      <c r="G7" s="11">
        <f t="shared" ref="G7:G70" si="2">(F7/$F$263)</f>
        <v>0.28706778376496211</v>
      </c>
      <c r="H7" s="11">
        <f>(B7/D7)-1</f>
        <v>1.0024960056755492</v>
      </c>
      <c r="I7" s="11">
        <f>(B7/F7)-1</f>
        <v>0.39942762155147649</v>
      </c>
    </row>
    <row r="8" spans="1:11" x14ac:dyDescent="0.3">
      <c r="A8" s="25" t="s">
        <v>20</v>
      </c>
      <c r="B8" s="41">
        <v>1280.9742978499999</v>
      </c>
      <c r="C8" s="11">
        <f t="shared" si="0"/>
        <v>0.14914393231570108</v>
      </c>
      <c r="D8" s="41">
        <v>802</v>
      </c>
      <c r="E8" s="11">
        <f t="shared" si="1"/>
        <v>0.14730499308405415</v>
      </c>
      <c r="F8" s="41">
        <v>1056.1955799299999</v>
      </c>
      <c r="G8" s="11">
        <f t="shared" si="2"/>
        <v>0.13964150254272339</v>
      </c>
      <c r="H8" s="11">
        <f>(B8/D8)-1</f>
        <v>0.59722481028678276</v>
      </c>
      <c r="I8" s="11">
        <f>(B8/F8)-1</f>
        <v>0.21281921851528418</v>
      </c>
    </row>
    <row r="9" spans="1:11" x14ac:dyDescent="0.3">
      <c r="A9" s="25" t="s">
        <v>316</v>
      </c>
      <c r="B9" s="41">
        <v>978.46054474000005</v>
      </c>
      <c r="C9" s="11">
        <f t="shared" si="0"/>
        <v>0.11392223364919921</v>
      </c>
      <c r="D9" s="41">
        <v>307.24263816000001</v>
      </c>
      <c r="E9" s="11">
        <f t="shared" si="1"/>
        <v>5.6431888640006679E-2</v>
      </c>
      <c r="F9" s="41">
        <v>180.60638698</v>
      </c>
      <c r="G9" s="11">
        <f t="shared" si="2"/>
        <v>2.3878292738520299E-2</v>
      </c>
      <c r="H9" s="11">
        <f t="shared" ref="H9:H71" si="3">(B9/D9)-1</f>
        <v>2.1846509019703699</v>
      </c>
      <c r="I9" s="11">
        <f t="shared" ref="I9:I71" si="4">(B9/F9)-1</f>
        <v>4.4176408769439197</v>
      </c>
    </row>
    <row r="10" spans="1:11" x14ac:dyDescent="0.3">
      <c r="A10" s="25" t="s">
        <v>609</v>
      </c>
      <c r="B10" s="41">
        <v>558.32102092999992</v>
      </c>
      <c r="C10" s="11">
        <f t="shared" si="0"/>
        <v>6.5005357793500279E-2</v>
      </c>
      <c r="D10" s="41">
        <v>293.14540011000003</v>
      </c>
      <c r="E10" s="11">
        <f t="shared" si="1"/>
        <v>5.3842619870107036E-2</v>
      </c>
      <c r="F10" s="41">
        <v>384.43684617000002</v>
      </c>
      <c r="G10" s="11">
        <f t="shared" si="2"/>
        <v>5.0827081510341598E-2</v>
      </c>
      <c r="H10" s="11">
        <f t="shared" si="3"/>
        <v>0.90458735057925277</v>
      </c>
      <c r="I10" s="11">
        <f t="shared" si="4"/>
        <v>0.45230881610944063</v>
      </c>
    </row>
    <row r="11" spans="1:11" x14ac:dyDescent="0.3">
      <c r="A11" s="25" t="s">
        <v>326</v>
      </c>
      <c r="B11" s="41">
        <v>460.91325448999999</v>
      </c>
      <c r="C11" s="11">
        <f t="shared" si="0"/>
        <v>5.3664164336820828E-2</v>
      </c>
      <c r="D11" s="41">
        <v>380.36920406999997</v>
      </c>
      <c r="E11" s="11">
        <f t="shared" si="1"/>
        <v>6.9863195729324853E-2</v>
      </c>
      <c r="F11" s="41">
        <v>365.65611398000004</v>
      </c>
      <c r="G11" s="11">
        <f t="shared" si="2"/>
        <v>4.8344047390810531E-2</v>
      </c>
      <c r="H11" s="11">
        <f t="shared" si="3"/>
        <v>0.21175229108499893</v>
      </c>
      <c r="I11" s="11">
        <f t="shared" si="4"/>
        <v>0.2605101812004984</v>
      </c>
    </row>
    <row r="12" spans="1:11" x14ac:dyDescent="0.3">
      <c r="A12" s="25" t="s">
        <v>355</v>
      </c>
      <c r="B12" s="41">
        <v>420.42032662000003</v>
      </c>
      <c r="C12" s="11">
        <f t="shared" si="0"/>
        <v>4.8949569747652084E-2</v>
      </c>
      <c r="D12" s="41">
        <v>643.50472983999998</v>
      </c>
      <c r="E12" s="11">
        <f t="shared" si="1"/>
        <v>0.1181938401229892</v>
      </c>
      <c r="F12" s="41">
        <v>1210.27854643</v>
      </c>
      <c r="G12" s="11">
        <f t="shared" si="2"/>
        <v>0.16001308652504428</v>
      </c>
      <c r="H12" s="11">
        <f t="shared" si="3"/>
        <v>-0.34667096118387086</v>
      </c>
      <c r="I12" s="11">
        <f t="shared" si="4"/>
        <v>-0.6526251515734719</v>
      </c>
    </row>
    <row r="13" spans="1:11" x14ac:dyDescent="0.3">
      <c r="A13" s="25" t="s">
        <v>356</v>
      </c>
      <c r="B13" s="41">
        <v>295.63987453999999</v>
      </c>
      <c r="C13" s="11">
        <f t="shared" si="0"/>
        <v>3.4421372475796019E-2</v>
      </c>
      <c r="D13" s="41">
        <v>304.22091605999998</v>
      </c>
      <c r="E13" s="11">
        <f t="shared" si="1"/>
        <v>5.587688271351985E-2</v>
      </c>
      <c r="F13" s="41">
        <v>319.42648343999997</v>
      </c>
      <c r="G13" s="11">
        <f t="shared" si="2"/>
        <v>4.223194543425015E-2</v>
      </c>
      <c r="H13" s="11">
        <f t="shared" si="3"/>
        <v>-2.8206612586452073E-2</v>
      </c>
      <c r="I13" s="11">
        <f t="shared" si="4"/>
        <v>-7.4466614802363384E-2</v>
      </c>
    </row>
    <row r="14" spans="1:11" x14ac:dyDescent="0.3">
      <c r="A14" s="25" t="s">
        <v>357</v>
      </c>
      <c r="B14" s="41">
        <v>265.24040275999999</v>
      </c>
      <c r="C14" s="11">
        <f t="shared" si="0"/>
        <v>3.088195972629814E-2</v>
      </c>
      <c r="D14" s="41">
        <v>78.582823410000003</v>
      </c>
      <c r="E14" s="11">
        <f t="shared" si="1"/>
        <v>1.4433469150792393E-2</v>
      </c>
      <c r="F14" s="41">
        <v>342.04327632000002</v>
      </c>
      <c r="G14" s="11">
        <f t="shared" si="2"/>
        <v>4.5222151983561866E-2</v>
      </c>
      <c r="H14" s="11">
        <f t="shared" si="3"/>
        <v>2.3752974409703764</v>
      </c>
      <c r="I14" s="11">
        <f t="shared" si="4"/>
        <v>-0.22454139249954663</v>
      </c>
    </row>
    <row r="15" spans="1:11" x14ac:dyDescent="0.3">
      <c r="A15" s="25" t="s">
        <v>358</v>
      </c>
      <c r="B15" s="41">
        <v>223.36323607</v>
      </c>
      <c r="C15" s="11">
        <f t="shared" si="0"/>
        <v>2.6006198108856182E-2</v>
      </c>
      <c r="D15" s="41">
        <v>232.78933599999999</v>
      </c>
      <c r="E15" s="11">
        <f t="shared" si="1"/>
        <v>4.2756897168979499E-2</v>
      </c>
      <c r="F15" s="41">
        <v>278.53076856000001</v>
      </c>
      <c r="G15" s="11">
        <f t="shared" si="2"/>
        <v>3.6825049986173676E-2</v>
      </c>
      <c r="H15" s="11">
        <f t="shared" si="3"/>
        <v>-4.0491974812798093E-2</v>
      </c>
      <c r="I15" s="11">
        <f t="shared" si="4"/>
        <v>-0.19806620566630873</v>
      </c>
    </row>
    <row r="16" spans="1:11" x14ac:dyDescent="0.3">
      <c r="A16" s="25" t="s">
        <v>359</v>
      </c>
      <c r="B16" s="41">
        <v>222.30991062000001</v>
      </c>
      <c r="C16" s="11">
        <f t="shared" si="0"/>
        <v>2.5883559348746102E-2</v>
      </c>
      <c r="D16" s="41">
        <v>2.2413168100000003</v>
      </c>
      <c r="E16" s="11">
        <f t="shared" si="1"/>
        <v>4.1166727829953164E-4</v>
      </c>
      <c r="F16" s="41">
        <v>0.69967264000000007</v>
      </c>
      <c r="G16" s="11">
        <f t="shared" si="2"/>
        <v>9.2504968392415879E-5</v>
      </c>
      <c r="H16" s="11">
        <f t="shared" si="3"/>
        <v>98.1871874730641</v>
      </c>
      <c r="I16" s="11">
        <f t="shared" si="4"/>
        <v>316.73417725752432</v>
      </c>
    </row>
    <row r="17" spans="1:9" x14ac:dyDescent="0.3">
      <c r="A17" s="25" t="s">
        <v>360</v>
      </c>
      <c r="B17" s="41">
        <v>173.52792134000001</v>
      </c>
      <c r="C17" s="11">
        <f t="shared" si="0"/>
        <v>2.0203868726059206E-2</v>
      </c>
      <c r="D17" s="41">
        <v>183.19600888999997</v>
      </c>
      <c r="E17" s="11">
        <f t="shared" si="1"/>
        <v>3.3647988556817672E-2</v>
      </c>
      <c r="F17" s="41">
        <v>36.303413829999997</v>
      </c>
      <c r="G17" s="11">
        <f t="shared" si="2"/>
        <v>4.7997391306896647E-3</v>
      </c>
      <c r="H17" s="11">
        <f t="shared" si="3"/>
        <v>-5.2774553379081324E-2</v>
      </c>
      <c r="I17" s="11">
        <f t="shared" si="4"/>
        <v>3.7799339795587485</v>
      </c>
    </row>
    <row r="18" spans="1:9" x14ac:dyDescent="0.3">
      <c r="A18" s="25" t="s">
        <v>361</v>
      </c>
      <c r="B18" s="41">
        <v>112.39284206999999</v>
      </c>
      <c r="C18" s="11">
        <f t="shared" si="0"/>
        <v>1.3085906921467558E-2</v>
      </c>
      <c r="D18" s="41">
        <v>85.186475720000004</v>
      </c>
      <c r="E18" s="11">
        <f t="shared" si="1"/>
        <v>1.5646375582031854E-2</v>
      </c>
      <c r="F18" s="41">
        <v>78.938982370000005</v>
      </c>
      <c r="G18" s="11">
        <f t="shared" si="2"/>
        <v>1.0436663736152844E-2</v>
      </c>
      <c r="H18" s="11">
        <f t="shared" si="3"/>
        <v>0.31937424479708221</v>
      </c>
      <c r="I18" s="11">
        <f t="shared" si="4"/>
        <v>0.42379390632623348</v>
      </c>
    </row>
    <row r="19" spans="1:9" x14ac:dyDescent="0.3">
      <c r="A19" s="25" t="s">
        <v>362</v>
      </c>
      <c r="B19" s="41">
        <v>88.0205153</v>
      </c>
      <c r="C19" s="11">
        <f t="shared" si="0"/>
        <v>1.0248235111609997E-2</v>
      </c>
      <c r="D19" s="41">
        <v>85.766250249999999</v>
      </c>
      <c r="E19" s="11">
        <f t="shared" si="1"/>
        <v>1.575286396498941E-2</v>
      </c>
      <c r="F19" s="41">
        <v>80.108372090000003</v>
      </c>
      <c r="G19" s="11">
        <f t="shared" si="2"/>
        <v>1.059127083796408E-2</v>
      </c>
      <c r="H19" s="11">
        <f t="shared" si="3"/>
        <v>2.6283824271540857E-2</v>
      </c>
      <c r="I19" s="11">
        <f t="shared" si="4"/>
        <v>9.8767993950880317E-2</v>
      </c>
    </row>
    <row r="20" spans="1:9" x14ac:dyDescent="0.3">
      <c r="A20" s="25" t="s">
        <v>363</v>
      </c>
      <c r="B20" s="41">
        <v>72.713060189999993</v>
      </c>
      <c r="C20" s="11">
        <f t="shared" si="0"/>
        <v>8.4659869801031375E-3</v>
      </c>
      <c r="D20" s="41">
        <v>23.156042639999999</v>
      </c>
      <c r="E20" s="11">
        <f t="shared" si="1"/>
        <v>4.2531180809716497E-3</v>
      </c>
      <c r="F20" s="41">
        <v>20.028607789999999</v>
      </c>
      <c r="G20" s="11">
        <f t="shared" si="2"/>
        <v>2.6480179796054969E-3</v>
      </c>
      <c r="H20" s="11">
        <f t="shared" si="3"/>
        <v>2.1401332827222674</v>
      </c>
      <c r="I20" s="11">
        <f t="shared" si="4"/>
        <v>2.6304600375820728</v>
      </c>
    </row>
    <row r="21" spans="1:9" x14ac:dyDescent="0.3">
      <c r="A21" s="25" t="s">
        <v>364</v>
      </c>
      <c r="B21" s="41">
        <v>47.353216420000003</v>
      </c>
      <c r="C21" s="11">
        <f t="shared" si="0"/>
        <v>5.5133384928401016E-3</v>
      </c>
      <c r="D21" s="41">
        <v>42.335017299999997</v>
      </c>
      <c r="E21" s="11">
        <f t="shared" si="1"/>
        <v>7.7757598885159762E-3</v>
      </c>
      <c r="F21" s="41">
        <v>37.906837960000004</v>
      </c>
      <c r="G21" s="11">
        <f t="shared" si="2"/>
        <v>5.011730696438595E-3</v>
      </c>
      <c r="H21" s="11">
        <f t="shared" si="3"/>
        <v>0.11853542150318219</v>
      </c>
      <c r="I21" s="11">
        <f t="shared" si="4"/>
        <v>0.24919985333432426</v>
      </c>
    </row>
    <row r="22" spans="1:9" x14ac:dyDescent="0.3">
      <c r="A22" s="25" t="s">
        <v>365</v>
      </c>
      <c r="B22" s="41">
        <v>43.569759079999997</v>
      </c>
      <c r="C22" s="11">
        <f t="shared" si="0"/>
        <v>5.0728302746944325E-3</v>
      </c>
      <c r="D22" s="41">
        <v>44.573974540000002</v>
      </c>
      <c r="E22" s="11">
        <f t="shared" si="1"/>
        <v>8.1869937797300583E-3</v>
      </c>
      <c r="F22" s="41">
        <v>52.343902780000001</v>
      </c>
      <c r="G22" s="11">
        <f t="shared" si="2"/>
        <v>6.9204808011352125E-3</v>
      </c>
      <c r="H22" s="11">
        <f t="shared" si="3"/>
        <v>-2.2529188172323189E-2</v>
      </c>
      <c r="I22" s="11">
        <f t="shared" si="4"/>
        <v>-0.16762494261991678</v>
      </c>
    </row>
    <row r="23" spans="1:9" x14ac:dyDescent="0.3">
      <c r="A23" s="25" t="s">
        <v>366</v>
      </c>
      <c r="B23" s="41">
        <v>37.076253740000006</v>
      </c>
      <c r="C23" s="11">
        <f t="shared" si="0"/>
        <v>4.3167909673124749E-3</v>
      </c>
      <c r="D23" s="41">
        <v>37.279819680000003</v>
      </c>
      <c r="E23" s="11">
        <f t="shared" si="1"/>
        <v>6.8472613218668165E-3</v>
      </c>
      <c r="F23" s="41">
        <v>40.481737770000002</v>
      </c>
      <c r="G23" s="11">
        <f t="shared" si="2"/>
        <v>5.3521627955666782E-3</v>
      </c>
      <c r="H23" s="11">
        <f t="shared" si="3"/>
        <v>-5.4604861758279499E-3</v>
      </c>
      <c r="I23" s="11">
        <f t="shared" si="4"/>
        <v>-8.4123958545171851E-2</v>
      </c>
    </row>
    <row r="24" spans="1:9" x14ac:dyDescent="0.3">
      <c r="A24" s="25" t="s">
        <v>367</v>
      </c>
      <c r="B24" s="41">
        <v>29.078195269999998</v>
      </c>
      <c r="C24" s="11">
        <f t="shared" si="0"/>
        <v>3.3855764276384068E-3</v>
      </c>
      <c r="D24" s="41">
        <v>22.866067219999998</v>
      </c>
      <c r="E24" s="11">
        <f t="shared" si="1"/>
        <v>4.1998576978823157E-3</v>
      </c>
      <c r="F24" s="41">
        <v>32.11554452</v>
      </c>
      <c r="G24" s="11">
        <f t="shared" si="2"/>
        <v>4.2460534554099819E-3</v>
      </c>
      <c r="H24" s="11">
        <f t="shared" si="3"/>
        <v>0.27167452934654679</v>
      </c>
      <c r="I24" s="11">
        <f t="shared" si="4"/>
        <v>-9.4575673412869876E-2</v>
      </c>
    </row>
    <row r="25" spans="1:9" x14ac:dyDescent="0.3">
      <c r="A25" s="25" t="s">
        <v>368</v>
      </c>
      <c r="B25" s="41">
        <v>26.490718059999999</v>
      </c>
      <c r="C25" s="11">
        <f t="shared" si="0"/>
        <v>3.0843162645544414E-3</v>
      </c>
      <c r="D25" s="41">
        <v>158.95979753</v>
      </c>
      <c r="E25" s="11">
        <f t="shared" si="1"/>
        <v>2.9196473660597629E-2</v>
      </c>
      <c r="F25" s="41">
        <v>205.70559811000001</v>
      </c>
      <c r="G25" s="11">
        <f t="shared" si="2"/>
        <v>2.7196704234866968E-2</v>
      </c>
      <c r="H25" s="11">
        <f t="shared" si="3"/>
        <v>-0.83334957346683525</v>
      </c>
      <c r="I25" s="11">
        <f t="shared" si="4"/>
        <v>-0.87122023754631006</v>
      </c>
    </row>
    <row r="26" spans="1:9" x14ac:dyDescent="0.3">
      <c r="A26" s="25" t="s">
        <v>369</v>
      </c>
      <c r="B26" s="41">
        <v>22.38029998</v>
      </c>
      <c r="C26" s="11">
        <f t="shared" si="0"/>
        <v>2.6057399832491155E-3</v>
      </c>
      <c r="D26" s="41">
        <v>30.40297271</v>
      </c>
      <c r="E26" s="11">
        <f t="shared" si="1"/>
        <v>5.5841766643157575E-3</v>
      </c>
      <c r="F26" s="41">
        <v>239.64316546000001</v>
      </c>
      <c r="G26" s="11">
        <f t="shared" si="2"/>
        <v>3.1683650580271061E-2</v>
      </c>
      <c r="H26" s="11">
        <f t="shared" si="3"/>
        <v>-0.26387790452350146</v>
      </c>
      <c r="I26" s="11">
        <f t="shared" si="4"/>
        <v>-0.90660989668935243</v>
      </c>
    </row>
    <row r="27" spans="1:9" x14ac:dyDescent="0.3">
      <c r="A27" s="25" t="s">
        <v>370</v>
      </c>
      <c r="B27" s="41">
        <v>22.208169690000002</v>
      </c>
      <c r="C27" s="11">
        <f t="shared" si="0"/>
        <v>2.5856988408434248E-3</v>
      </c>
      <c r="D27" s="41">
        <v>1.57806851</v>
      </c>
      <c r="E27" s="11">
        <f t="shared" si="1"/>
        <v>2.8984709594976764E-4</v>
      </c>
      <c r="F27" s="41">
        <v>6.7633482100000002</v>
      </c>
      <c r="G27" s="11">
        <f t="shared" si="2"/>
        <v>8.9419433693012839E-4</v>
      </c>
      <c r="H27" s="11">
        <f t="shared" si="3"/>
        <v>13.073007318294438</v>
      </c>
      <c r="I27" s="11">
        <f t="shared" si="4"/>
        <v>2.2836058414327898</v>
      </c>
    </row>
    <row r="28" spans="1:9" x14ac:dyDescent="0.3">
      <c r="A28" s="25" t="s">
        <v>371</v>
      </c>
      <c r="B28" s="41">
        <v>19.90833868</v>
      </c>
      <c r="C28" s="11">
        <f t="shared" si="0"/>
        <v>2.3179293461168754E-3</v>
      </c>
      <c r="D28" s="41">
        <v>10.30700822</v>
      </c>
      <c r="E28" s="11">
        <f t="shared" si="1"/>
        <v>1.8931094445940018E-3</v>
      </c>
      <c r="F28" s="41">
        <v>0.23032041</v>
      </c>
      <c r="G28" s="11">
        <f t="shared" si="2"/>
        <v>3.0451072443218965E-5</v>
      </c>
      <c r="H28" s="11">
        <f t="shared" si="3"/>
        <v>0.93153418092452056</v>
      </c>
      <c r="I28" s="11">
        <f t="shared" si="4"/>
        <v>85.437579196737275</v>
      </c>
    </row>
    <row r="29" spans="1:9" x14ac:dyDescent="0.3">
      <c r="A29" s="25" t="s">
        <v>372</v>
      </c>
      <c r="B29" s="41">
        <v>17.46683887</v>
      </c>
      <c r="C29" s="11">
        <f t="shared" si="0"/>
        <v>2.0336653425200783E-3</v>
      </c>
      <c r="D29" s="41">
        <v>3.4458068900000001</v>
      </c>
      <c r="E29" s="11">
        <f t="shared" si="1"/>
        <v>6.3289845399056878E-4</v>
      </c>
      <c r="F29" s="41">
        <v>0</v>
      </c>
      <c r="G29" s="11">
        <f t="shared" si="2"/>
        <v>0</v>
      </c>
      <c r="H29" s="11">
        <f t="shared" si="3"/>
        <v>4.069012695020759</v>
      </c>
      <c r="I29" s="11" t="e">
        <f t="shared" si="4"/>
        <v>#DIV/0!</v>
      </c>
    </row>
    <row r="30" spans="1:9" x14ac:dyDescent="0.3">
      <c r="A30" s="25" t="s">
        <v>373</v>
      </c>
      <c r="B30" s="41">
        <v>16.031504869999999</v>
      </c>
      <c r="C30" s="11">
        <f t="shared" si="0"/>
        <v>1.8665492986574307E-3</v>
      </c>
      <c r="D30" s="41">
        <v>19.297307019999998</v>
      </c>
      <c r="E30" s="11">
        <f t="shared" si="1"/>
        <v>3.544376156012431E-3</v>
      </c>
      <c r="F30" s="41">
        <v>75.252823290000009</v>
      </c>
      <c r="G30" s="11">
        <f t="shared" si="2"/>
        <v>9.949310065749473E-3</v>
      </c>
      <c r="H30" s="11">
        <f t="shared" si="3"/>
        <v>-0.16923616060081736</v>
      </c>
      <c r="I30" s="11">
        <f t="shared" si="4"/>
        <v>-0.7869647387418307</v>
      </c>
    </row>
    <row r="31" spans="1:9" x14ac:dyDescent="0.3">
      <c r="A31" s="25" t="s">
        <v>374</v>
      </c>
      <c r="B31" s="41">
        <v>15.839124699999999</v>
      </c>
      <c r="C31" s="11">
        <f t="shared" si="0"/>
        <v>1.8441504612244546E-3</v>
      </c>
      <c r="D31" s="41">
        <v>11.766485449999999</v>
      </c>
      <c r="E31" s="11">
        <f t="shared" si="1"/>
        <v>2.1611746357055781E-3</v>
      </c>
      <c r="F31" s="41">
        <v>17.872109030000001</v>
      </c>
      <c r="G31" s="11">
        <f t="shared" si="2"/>
        <v>2.3629034299897165E-3</v>
      </c>
      <c r="H31" s="11">
        <f t="shared" si="3"/>
        <v>0.34612198071430078</v>
      </c>
      <c r="I31" s="11">
        <f t="shared" si="4"/>
        <v>-0.1137517864616564</v>
      </c>
    </row>
    <row r="32" spans="1:9" x14ac:dyDescent="0.3">
      <c r="A32" s="25" t="s">
        <v>375</v>
      </c>
      <c r="B32" s="41">
        <v>15.55157792</v>
      </c>
      <c r="C32" s="11">
        <f t="shared" si="0"/>
        <v>1.8106713683449973E-3</v>
      </c>
      <c r="D32" s="41">
        <v>40.727607659999997</v>
      </c>
      <c r="E32" s="11">
        <f t="shared" si="1"/>
        <v>7.4805236467411105E-3</v>
      </c>
      <c r="F32" s="41">
        <v>19.240064370000002</v>
      </c>
      <c r="G32" s="11">
        <f t="shared" si="2"/>
        <v>2.5437632467876646E-3</v>
      </c>
      <c r="H32" s="11">
        <f t="shared" si="3"/>
        <v>-0.61815636091795922</v>
      </c>
      <c r="I32" s="11">
        <f t="shared" si="4"/>
        <v>-0.19170863356108425</v>
      </c>
    </row>
    <row r="33" spans="1:9" x14ac:dyDescent="0.3">
      <c r="A33" s="25" t="s">
        <v>376</v>
      </c>
      <c r="B33" s="41">
        <v>13.014609500000001</v>
      </c>
      <c r="C33" s="11">
        <f t="shared" si="0"/>
        <v>1.5152919474193654E-3</v>
      </c>
      <c r="D33" s="41">
        <v>5.6009999999999997E-2</v>
      </c>
      <c r="E33" s="11">
        <f t="shared" si="1"/>
        <v>1.0287472147927522E-5</v>
      </c>
      <c r="F33" s="41">
        <v>1.1872000000000001E-2</v>
      </c>
      <c r="G33" s="11">
        <f t="shared" si="2"/>
        <v>1.5696183071482704E-6</v>
      </c>
      <c r="H33" s="11">
        <f t="shared" si="3"/>
        <v>231.36224781289059</v>
      </c>
      <c r="I33" s="11">
        <f t="shared" si="4"/>
        <v>1095.2440616576819</v>
      </c>
    </row>
    <row r="34" spans="1:9" x14ac:dyDescent="0.3">
      <c r="A34" s="25" t="s">
        <v>377</v>
      </c>
      <c r="B34" s="41">
        <v>12.483815910000001</v>
      </c>
      <c r="C34" s="11">
        <f t="shared" si="0"/>
        <v>1.4534916104466105E-3</v>
      </c>
      <c r="D34" s="41">
        <v>2.1986841899999998</v>
      </c>
      <c r="E34" s="11">
        <f t="shared" si="1"/>
        <v>4.0383685710968729E-4</v>
      </c>
      <c r="F34" s="41">
        <v>16.28097052</v>
      </c>
      <c r="G34" s="11">
        <f t="shared" si="2"/>
        <v>2.152536167986295E-3</v>
      </c>
      <c r="H34" s="11">
        <f t="shared" si="3"/>
        <v>4.6778576781415806</v>
      </c>
      <c r="I34" s="11">
        <f t="shared" si="4"/>
        <v>-0.23322655153361216</v>
      </c>
    </row>
    <row r="35" spans="1:9" x14ac:dyDescent="0.3">
      <c r="A35" s="25" t="s">
        <v>378</v>
      </c>
      <c r="B35" s="41">
        <v>12.42757243</v>
      </c>
      <c r="C35" s="11">
        <f t="shared" si="0"/>
        <v>1.4469431779070984E-3</v>
      </c>
      <c r="D35" s="41">
        <v>12.575257839999999</v>
      </c>
      <c r="E35" s="11">
        <f t="shared" si="1"/>
        <v>2.3097235276201967E-3</v>
      </c>
      <c r="F35" s="41">
        <v>3.82150079</v>
      </c>
      <c r="G35" s="11">
        <f t="shared" si="2"/>
        <v>5.0524743941758577E-4</v>
      </c>
      <c r="H35" s="11">
        <f t="shared" si="3"/>
        <v>-1.174412579678763E-2</v>
      </c>
      <c r="I35" s="11">
        <f t="shared" si="4"/>
        <v>2.2520135708254032</v>
      </c>
    </row>
    <row r="36" spans="1:9" x14ac:dyDescent="0.3">
      <c r="A36" s="25" t="s">
        <v>379</v>
      </c>
      <c r="B36" s="41">
        <v>6.6081524199999997</v>
      </c>
      <c r="C36" s="11">
        <f t="shared" si="0"/>
        <v>7.6938767539247259E-4</v>
      </c>
      <c r="D36" s="41">
        <v>0.13965290999999999</v>
      </c>
      <c r="E36" s="11">
        <f t="shared" si="1"/>
        <v>2.5650337832566131E-5</v>
      </c>
      <c r="F36" s="41">
        <v>5.9644867800000005</v>
      </c>
      <c r="G36" s="11">
        <f t="shared" si="2"/>
        <v>7.8857544159634761E-4</v>
      </c>
      <c r="H36" s="11">
        <f t="shared" si="3"/>
        <v>46.318401170444638</v>
      </c>
      <c r="I36" s="11">
        <f t="shared" si="4"/>
        <v>0.10791634951029261</v>
      </c>
    </row>
    <row r="37" spans="1:9" x14ac:dyDescent="0.3">
      <c r="A37" s="25" t="s">
        <v>380</v>
      </c>
      <c r="B37" s="41">
        <v>4.0460123399999999</v>
      </c>
      <c r="C37" s="11">
        <f t="shared" si="0"/>
        <v>4.7107751622984791E-4</v>
      </c>
      <c r="D37" s="41">
        <v>7.1375851399999997</v>
      </c>
      <c r="E37" s="11">
        <f t="shared" si="1"/>
        <v>1.3109749746690121E-3</v>
      </c>
      <c r="F37" s="41">
        <v>6.3233127300000005</v>
      </c>
      <c r="G37" s="11">
        <f t="shared" si="2"/>
        <v>8.3601646081803475E-4</v>
      </c>
      <c r="H37" s="11">
        <f t="shared" si="3"/>
        <v>-0.43313988405888215</v>
      </c>
      <c r="I37" s="11">
        <f t="shared" si="4"/>
        <v>-0.36014356512776813</v>
      </c>
    </row>
    <row r="38" spans="1:9" x14ac:dyDescent="0.3">
      <c r="A38" s="25" t="s">
        <v>381</v>
      </c>
      <c r="B38" s="41">
        <v>3.9044776699999999</v>
      </c>
      <c r="C38" s="11">
        <f t="shared" si="0"/>
        <v>4.5459862412542806E-4</v>
      </c>
      <c r="D38" s="41">
        <v>2.2080681200000001</v>
      </c>
      <c r="E38" s="11">
        <f t="shared" si="1"/>
        <v>4.055604228749632E-4</v>
      </c>
      <c r="F38" s="41">
        <v>5.7590199599999998</v>
      </c>
      <c r="G38" s="11">
        <f t="shared" si="2"/>
        <v>7.6141030664153466E-4</v>
      </c>
      <c r="H38" s="11">
        <f t="shared" si="3"/>
        <v>0.7682777241491987</v>
      </c>
      <c r="I38" s="11">
        <f t="shared" si="4"/>
        <v>-0.32202393860083101</v>
      </c>
    </row>
    <row r="39" spans="1:9" x14ac:dyDescent="0.3">
      <c r="A39" s="25" t="s">
        <v>382</v>
      </c>
      <c r="B39" s="41">
        <v>3.25169102</v>
      </c>
      <c r="C39" s="11">
        <f t="shared" si="0"/>
        <v>3.7859462614701287E-4</v>
      </c>
      <c r="D39" s="41">
        <v>3.0184181800000003</v>
      </c>
      <c r="E39" s="11">
        <f t="shared" si="1"/>
        <v>5.543990886903783E-4</v>
      </c>
      <c r="F39" s="41">
        <v>1.7258847500000001</v>
      </c>
      <c r="G39" s="11">
        <f t="shared" si="2"/>
        <v>2.2818230286624123E-4</v>
      </c>
      <c r="H39" s="11">
        <f t="shared" si="3"/>
        <v>7.7283141728227811E-2</v>
      </c>
      <c r="I39" s="11">
        <f t="shared" si="4"/>
        <v>0.88407193469900003</v>
      </c>
    </row>
    <row r="40" spans="1:9" x14ac:dyDescent="0.3">
      <c r="A40" s="25" t="s">
        <v>383</v>
      </c>
      <c r="B40" s="41">
        <v>2.6693414300000002</v>
      </c>
      <c r="C40" s="11">
        <f t="shared" si="0"/>
        <v>3.1079162027811082E-4</v>
      </c>
      <c r="D40" s="41">
        <v>2.2786776099999999</v>
      </c>
      <c r="E40" s="11">
        <f t="shared" si="1"/>
        <v>4.1852941344368961E-4</v>
      </c>
      <c r="F40" s="41">
        <v>0.12205000000000001</v>
      </c>
      <c r="G40" s="11">
        <f t="shared" si="2"/>
        <v>1.6136448314306471E-5</v>
      </c>
      <c r="H40" s="11">
        <f t="shared" si="3"/>
        <v>0.17144321701567966</v>
      </c>
      <c r="I40" s="11">
        <f t="shared" si="4"/>
        <v>20.870884309709137</v>
      </c>
    </row>
    <row r="41" spans="1:9" x14ac:dyDescent="0.3">
      <c r="A41" s="25" t="s">
        <v>384</v>
      </c>
      <c r="B41" s="41">
        <v>2.58632661</v>
      </c>
      <c r="C41" s="11">
        <f t="shared" si="0"/>
        <v>3.0112619864079866E-4</v>
      </c>
      <c r="D41" s="41">
        <v>1.0156390399999999</v>
      </c>
      <c r="E41" s="11">
        <f t="shared" si="1"/>
        <v>1.8654451591408405E-4</v>
      </c>
      <c r="F41" s="41">
        <v>0.70625625000000003</v>
      </c>
      <c r="G41" s="11">
        <f t="shared" si="2"/>
        <v>9.3375399219835378E-5</v>
      </c>
      <c r="H41" s="11">
        <f t="shared" si="3"/>
        <v>1.5465017670057271</v>
      </c>
      <c r="I41" s="11">
        <f t="shared" si="4"/>
        <v>2.6620229697082323</v>
      </c>
    </row>
    <row r="42" spans="1:9" x14ac:dyDescent="0.3">
      <c r="A42" s="25" t="s">
        <v>385</v>
      </c>
      <c r="B42" s="41">
        <v>2.5393187300000002</v>
      </c>
      <c r="C42" s="11">
        <f t="shared" si="0"/>
        <v>2.9565306769290076E-4</v>
      </c>
      <c r="D42" s="41">
        <v>2.2056835699999997</v>
      </c>
      <c r="E42" s="11">
        <f t="shared" si="1"/>
        <v>4.0512244766142372E-4</v>
      </c>
      <c r="F42" s="41">
        <v>2.4086694700000004</v>
      </c>
      <c r="G42" s="11">
        <f t="shared" si="2"/>
        <v>3.184544892167387E-4</v>
      </c>
      <c r="H42" s="11">
        <f t="shared" si="3"/>
        <v>0.15126157012630803</v>
      </c>
      <c r="I42" s="11">
        <f t="shared" si="4"/>
        <v>5.4241257103657237E-2</v>
      </c>
    </row>
    <row r="43" spans="1:9" x14ac:dyDescent="0.3">
      <c r="A43" s="25" t="s">
        <v>386</v>
      </c>
      <c r="B43" s="41">
        <v>2.4486040199999999</v>
      </c>
      <c r="C43" s="11">
        <f t="shared" si="0"/>
        <v>2.8509114729294689E-4</v>
      </c>
      <c r="D43" s="41">
        <v>2.2129278100000001</v>
      </c>
      <c r="E43" s="11">
        <f t="shared" si="1"/>
        <v>4.0645301215406625E-4</v>
      </c>
      <c r="F43" s="41">
        <v>4.4359640100000002</v>
      </c>
      <c r="G43" s="11">
        <f t="shared" si="2"/>
        <v>5.8648671832436429E-4</v>
      </c>
      <c r="H43" s="11">
        <f t="shared" si="3"/>
        <v>0.10649972806839991</v>
      </c>
      <c r="I43" s="11">
        <f t="shared" si="4"/>
        <v>-0.44801084623768173</v>
      </c>
    </row>
    <row r="44" spans="1:9" x14ac:dyDescent="0.3">
      <c r="A44" s="25" t="s">
        <v>387</v>
      </c>
      <c r="B44" s="41">
        <v>2.3065180000000001</v>
      </c>
      <c r="C44" s="11">
        <f t="shared" si="0"/>
        <v>2.6854806146721648E-4</v>
      </c>
      <c r="D44" s="41">
        <v>3.6974629999999999</v>
      </c>
      <c r="E44" s="11">
        <f t="shared" si="1"/>
        <v>6.7912065042836174E-4</v>
      </c>
      <c r="F44" s="41">
        <v>2.0352899999999998</v>
      </c>
      <c r="G44" s="11">
        <f t="shared" si="2"/>
        <v>2.6908932314317744E-4</v>
      </c>
      <c r="H44" s="11">
        <f t="shared" si="3"/>
        <v>-0.37618902474480476</v>
      </c>
      <c r="I44" s="11">
        <f t="shared" si="4"/>
        <v>0.13326258174510763</v>
      </c>
    </row>
    <row r="45" spans="1:9" x14ac:dyDescent="0.3">
      <c r="A45" s="25" t="s">
        <v>388</v>
      </c>
      <c r="B45" s="41">
        <v>2.008</v>
      </c>
      <c r="C45" s="11">
        <f t="shared" si="0"/>
        <v>2.3379158863107537E-4</v>
      </c>
      <c r="D45" s="41">
        <v>5.7894399999999999E-2</v>
      </c>
      <c r="E45" s="11">
        <f t="shared" si="1"/>
        <v>1.063358378005669E-5</v>
      </c>
      <c r="F45" s="41">
        <v>0.19501299999999999</v>
      </c>
      <c r="G45" s="11">
        <f t="shared" si="2"/>
        <v>2.5783016756393667E-5</v>
      </c>
      <c r="H45" s="11">
        <f t="shared" si="3"/>
        <v>33.683838160512934</v>
      </c>
      <c r="I45" s="11">
        <f t="shared" si="4"/>
        <v>9.2967494474727328</v>
      </c>
    </row>
    <row r="46" spans="1:9" x14ac:dyDescent="0.3">
      <c r="A46" s="25" t="s">
        <v>389</v>
      </c>
      <c r="B46" s="41">
        <v>1.5165399399999999</v>
      </c>
      <c r="C46" s="11">
        <f t="shared" si="0"/>
        <v>1.7657085746766718E-4</v>
      </c>
      <c r="D46" s="41">
        <v>2.3949002999999998</v>
      </c>
      <c r="E46" s="11">
        <f t="shared" si="1"/>
        <v>4.3987627447443788E-4</v>
      </c>
      <c r="F46" s="41">
        <v>0.38073325000000002</v>
      </c>
      <c r="G46" s="11">
        <f t="shared" si="2"/>
        <v>5.0337422451150541E-5</v>
      </c>
      <c r="H46" s="11">
        <f t="shared" si="3"/>
        <v>-0.36676280845595111</v>
      </c>
      <c r="I46" s="11">
        <f t="shared" si="4"/>
        <v>2.9832085587481521</v>
      </c>
    </row>
    <row r="47" spans="1:9" x14ac:dyDescent="0.3">
      <c r="A47" s="25" t="s">
        <v>390</v>
      </c>
      <c r="B47" s="41">
        <v>1.51486488</v>
      </c>
      <c r="C47" s="11">
        <f t="shared" si="0"/>
        <v>1.7637583010788016E-4</v>
      </c>
      <c r="D47" s="41">
        <v>2.7766573399999999</v>
      </c>
      <c r="E47" s="11">
        <f t="shared" si="1"/>
        <v>5.099943768896362E-4</v>
      </c>
      <c r="F47" s="41">
        <v>3.4101502099999998</v>
      </c>
      <c r="G47" s="11">
        <f t="shared" si="2"/>
        <v>4.5086204512647559E-4</v>
      </c>
      <c r="H47" s="11">
        <f t="shared" si="3"/>
        <v>-0.45442858282253873</v>
      </c>
      <c r="I47" s="11">
        <f t="shared" si="4"/>
        <v>-0.5557776676353503</v>
      </c>
    </row>
    <row r="48" spans="1:9" x14ac:dyDescent="0.3">
      <c r="A48" s="25" t="s">
        <v>391</v>
      </c>
      <c r="B48" s="41">
        <v>1.3466220600000001</v>
      </c>
      <c r="C48" s="11">
        <f t="shared" si="0"/>
        <v>1.567873061220375E-4</v>
      </c>
      <c r="D48" s="41">
        <v>1.7168890000000001</v>
      </c>
      <c r="E48" s="11">
        <f t="shared" si="1"/>
        <v>3.1534454148514796E-4</v>
      </c>
      <c r="F48" s="41">
        <v>0.57187231000000005</v>
      </c>
      <c r="G48" s="11">
        <f t="shared" si="2"/>
        <v>7.5608258686587855E-5</v>
      </c>
      <c r="H48" s="11">
        <f t="shared" si="3"/>
        <v>-0.21566154830044348</v>
      </c>
      <c r="I48" s="11">
        <f t="shared" si="4"/>
        <v>1.3547600337564867</v>
      </c>
    </row>
    <row r="49" spans="1:9" x14ac:dyDescent="0.3">
      <c r="A49" s="25" t="s">
        <v>392</v>
      </c>
      <c r="B49" s="41">
        <v>1.26166165</v>
      </c>
      <c r="C49" s="11">
        <f t="shared" si="0"/>
        <v>1.4689535929701382E-4</v>
      </c>
      <c r="D49" s="41">
        <v>1.1E-5</v>
      </c>
      <c r="E49" s="11">
        <f t="shared" si="1"/>
        <v>2.0203926732226878E-9</v>
      </c>
      <c r="F49" s="41">
        <v>1.115E-2</v>
      </c>
      <c r="G49" s="11">
        <f t="shared" si="2"/>
        <v>1.4741613986441386E-6</v>
      </c>
      <c r="H49" s="11">
        <f t="shared" si="3"/>
        <v>114695.51363636364</v>
      </c>
      <c r="I49" s="11">
        <f t="shared" si="4"/>
        <v>112.15351121076233</v>
      </c>
    </row>
    <row r="50" spans="1:9" x14ac:dyDescent="0.3">
      <c r="A50" s="25" t="s">
        <v>393</v>
      </c>
      <c r="B50" s="41">
        <v>1.15882302</v>
      </c>
      <c r="C50" s="11">
        <f t="shared" si="0"/>
        <v>1.3492184999405399E-4</v>
      </c>
      <c r="D50" s="41">
        <v>1.10182333</v>
      </c>
      <c r="E50" s="11">
        <f t="shared" si="1"/>
        <v>2.0237416210162036E-4</v>
      </c>
      <c r="F50" s="41">
        <v>0.94522240000000002</v>
      </c>
      <c r="G50" s="11">
        <f t="shared" si="2"/>
        <v>1.2496954037791654E-4</v>
      </c>
      <c r="H50" s="11">
        <f t="shared" si="3"/>
        <v>5.1732150198707583E-2</v>
      </c>
      <c r="I50" s="11">
        <f t="shared" si="4"/>
        <v>0.22597921928214992</v>
      </c>
    </row>
    <row r="51" spans="1:9" x14ac:dyDescent="0.3">
      <c r="A51" s="25" t="s">
        <v>394</v>
      </c>
      <c r="B51" s="41">
        <v>0.93447575000000005</v>
      </c>
      <c r="C51" s="11">
        <f t="shared" si="0"/>
        <v>1.0880108074189026E-4</v>
      </c>
      <c r="D51" s="41">
        <v>0.84289679000000006</v>
      </c>
      <c r="E51" s="11">
        <f t="shared" si="1"/>
        <v>1.5481659079990206E-4</v>
      </c>
      <c r="F51" s="41">
        <v>0.76620449000000002</v>
      </c>
      <c r="G51" s="11">
        <f t="shared" si="2"/>
        <v>1.0130126301576852E-4</v>
      </c>
      <c r="H51" s="11">
        <f t="shared" si="3"/>
        <v>0.1086478927034471</v>
      </c>
      <c r="I51" s="11">
        <f t="shared" si="4"/>
        <v>0.21961664568162487</v>
      </c>
    </row>
    <row r="52" spans="1:9" x14ac:dyDescent="0.3">
      <c r="A52" s="25" t="s">
        <v>395</v>
      </c>
      <c r="B52" s="41">
        <v>0.80942923999999994</v>
      </c>
      <c r="C52" s="11">
        <f t="shared" si="0"/>
        <v>9.4241906326715115E-5</v>
      </c>
      <c r="D52" s="41">
        <v>4.1316249100000002</v>
      </c>
      <c r="E52" s="11">
        <f t="shared" si="1"/>
        <v>7.5886406333348618E-4</v>
      </c>
      <c r="F52" s="41">
        <v>0.97908001</v>
      </c>
      <c r="G52" s="11">
        <f t="shared" si="2"/>
        <v>1.2944591541938272E-4</v>
      </c>
      <c r="H52" s="11">
        <f t="shared" si="3"/>
        <v>-0.80408936976807999</v>
      </c>
      <c r="I52" s="11">
        <f t="shared" si="4"/>
        <v>-0.17327569582387869</v>
      </c>
    </row>
    <row r="53" spans="1:9" x14ac:dyDescent="0.3">
      <c r="A53" s="25" t="s">
        <v>396</v>
      </c>
      <c r="B53" s="41">
        <v>0.74841400000000002</v>
      </c>
      <c r="C53" s="11">
        <f t="shared" si="0"/>
        <v>8.7137897417200017E-5</v>
      </c>
      <c r="D53" s="41">
        <v>0</v>
      </c>
      <c r="E53" s="11">
        <f t="shared" si="1"/>
        <v>0</v>
      </c>
      <c r="F53" s="41">
        <v>0</v>
      </c>
      <c r="G53" s="11">
        <f t="shared" si="2"/>
        <v>0</v>
      </c>
      <c r="H53" s="11" t="e">
        <f t="shared" si="3"/>
        <v>#DIV/0!</v>
      </c>
      <c r="I53" s="11" t="e">
        <f t="shared" si="4"/>
        <v>#DIV/0!</v>
      </c>
    </row>
    <row r="54" spans="1:9" x14ac:dyDescent="0.3">
      <c r="A54" s="25" t="s">
        <v>397</v>
      </c>
      <c r="B54" s="41">
        <v>0.73594230000000005</v>
      </c>
      <c r="C54" s="11">
        <f t="shared" si="0"/>
        <v>8.5685816463051522E-5</v>
      </c>
      <c r="D54" s="41">
        <v>0.94341761999999996</v>
      </c>
      <c r="E54" s="11">
        <f t="shared" si="1"/>
        <v>1.7327945883974417E-4</v>
      </c>
      <c r="F54" s="41">
        <v>0.31058178999999997</v>
      </c>
      <c r="G54" s="11">
        <f t="shared" si="2"/>
        <v>4.1062572730026918E-5</v>
      </c>
      <c r="H54" s="11">
        <f t="shared" si="3"/>
        <v>-0.21991885205620809</v>
      </c>
      <c r="I54" s="11">
        <f t="shared" si="4"/>
        <v>1.3695603660472178</v>
      </c>
    </row>
    <row r="55" spans="1:9" x14ac:dyDescent="0.3">
      <c r="A55" s="25" t="s">
        <v>398</v>
      </c>
      <c r="B55" s="41">
        <v>0.64305431000000002</v>
      </c>
      <c r="C55" s="11">
        <f t="shared" si="0"/>
        <v>7.4870860911832674E-5</v>
      </c>
      <c r="D55" s="41">
        <v>0.59490318999999992</v>
      </c>
      <c r="E55" s="11">
        <f t="shared" si="1"/>
        <v>1.0926709512298223E-4</v>
      </c>
      <c r="F55" s="41">
        <v>3.9592783300000001</v>
      </c>
      <c r="G55" s="11">
        <f t="shared" si="2"/>
        <v>5.2346325386315961E-4</v>
      </c>
      <c r="H55" s="11">
        <f t="shared" si="3"/>
        <v>8.093942142081989E-2</v>
      </c>
      <c r="I55" s="11">
        <f t="shared" si="4"/>
        <v>-0.83758294911285003</v>
      </c>
    </row>
    <row r="56" spans="1:9" x14ac:dyDescent="0.3">
      <c r="A56" s="25" t="s">
        <v>399</v>
      </c>
      <c r="B56" s="41">
        <v>0.60757799999999995</v>
      </c>
      <c r="C56" s="11">
        <f t="shared" si="0"/>
        <v>7.0740351512595361E-5</v>
      </c>
      <c r="D56" s="41">
        <v>0.17161351</v>
      </c>
      <c r="E56" s="11">
        <f t="shared" si="1"/>
        <v>3.1520607111820774E-5</v>
      </c>
      <c r="F56" s="41">
        <v>0</v>
      </c>
      <c r="G56" s="11">
        <f t="shared" si="2"/>
        <v>0</v>
      </c>
      <c r="H56" s="11">
        <f t="shared" si="3"/>
        <v>2.5403856025087999</v>
      </c>
      <c r="I56" s="11" t="e">
        <f t="shared" si="4"/>
        <v>#DIV/0!</v>
      </c>
    </row>
    <row r="57" spans="1:9" x14ac:dyDescent="0.3">
      <c r="A57" s="25" t="s">
        <v>400</v>
      </c>
      <c r="B57" s="41">
        <v>0.54984350000000004</v>
      </c>
      <c r="C57" s="11">
        <f t="shared" si="0"/>
        <v>6.4018319404118872E-5</v>
      </c>
      <c r="D57" s="41">
        <v>1.15981986</v>
      </c>
      <c r="E57" s="11">
        <f t="shared" si="1"/>
        <v>2.1302650430928761E-4</v>
      </c>
      <c r="F57" s="41">
        <v>0.26601773000000001</v>
      </c>
      <c r="G57" s="11">
        <f t="shared" si="2"/>
        <v>3.5170678826990032E-5</v>
      </c>
      <c r="H57" s="11">
        <f t="shared" si="3"/>
        <v>-0.5259233619262218</v>
      </c>
      <c r="I57" s="11">
        <f t="shared" si="4"/>
        <v>1.0669430567654268</v>
      </c>
    </row>
    <row r="58" spans="1:9" x14ac:dyDescent="0.3">
      <c r="A58" s="25" t="s">
        <v>401</v>
      </c>
      <c r="B58" s="41">
        <v>0.45668799999999998</v>
      </c>
      <c r="C58" s="11">
        <f t="shared" si="0"/>
        <v>5.3172217643799073E-5</v>
      </c>
      <c r="D58" s="41">
        <v>0.34357500000000002</v>
      </c>
      <c r="E58" s="11">
        <f t="shared" si="1"/>
        <v>6.3105128427498643E-5</v>
      </c>
      <c r="F58" s="41">
        <v>6.1399999999999996E-4</v>
      </c>
      <c r="G58" s="11">
        <f t="shared" si="2"/>
        <v>8.1178035763901437E-8</v>
      </c>
      <c r="H58" s="11">
        <f t="shared" si="3"/>
        <v>0.3292236047442334</v>
      </c>
      <c r="I58" s="11">
        <f t="shared" si="4"/>
        <v>742.79153094462538</v>
      </c>
    </row>
    <row r="59" spans="1:9" x14ac:dyDescent="0.3">
      <c r="A59" s="25" t="s">
        <v>402</v>
      </c>
      <c r="B59" s="41">
        <v>0.42</v>
      </c>
      <c r="C59" s="11">
        <f t="shared" si="0"/>
        <v>4.890063108817313E-5</v>
      </c>
      <c r="D59" s="41">
        <v>3.61075934</v>
      </c>
      <c r="E59" s="11">
        <f t="shared" si="1"/>
        <v>6.6319561048239889E-4</v>
      </c>
      <c r="F59" s="41">
        <v>0.75251363000000004</v>
      </c>
      <c r="G59" s="11">
        <f t="shared" si="2"/>
        <v>9.9491169982024929E-5</v>
      </c>
      <c r="H59" s="11">
        <f t="shared" si="3"/>
        <v>-0.88368097664465228</v>
      </c>
      <c r="I59" s="11">
        <f t="shared" si="4"/>
        <v>-0.44187057449045808</v>
      </c>
    </row>
    <row r="60" spans="1:9" x14ac:dyDescent="0.3">
      <c r="A60" s="25" t="s">
        <v>403</v>
      </c>
      <c r="B60" s="41">
        <v>0.34499999999999997</v>
      </c>
      <c r="C60" s="11">
        <f t="shared" si="0"/>
        <v>4.0168375536713643E-5</v>
      </c>
      <c r="D60" s="41">
        <v>0</v>
      </c>
      <c r="E60" s="11">
        <f t="shared" si="1"/>
        <v>0</v>
      </c>
      <c r="F60" s="41">
        <v>0</v>
      </c>
      <c r="G60" s="11">
        <f t="shared" si="2"/>
        <v>0</v>
      </c>
      <c r="H60" s="11" t="e">
        <f t="shared" si="3"/>
        <v>#DIV/0!</v>
      </c>
      <c r="I60" s="11" t="e">
        <f t="shared" si="4"/>
        <v>#DIV/0!</v>
      </c>
    </row>
    <row r="61" spans="1:9" x14ac:dyDescent="0.3">
      <c r="A61" s="25" t="s">
        <v>404</v>
      </c>
      <c r="B61" s="41">
        <v>0.23771714999999999</v>
      </c>
      <c r="C61" s="11">
        <f t="shared" si="0"/>
        <v>2.7677425370195037E-5</v>
      </c>
      <c r="D61" s="41">
        <v>0.50644005999999997</v>
      </c>
      <c r="E61" s="11">
        <f t="shared" si="1"/>
        <v>9.3018889695496227E-5</v>
      </c>
      <c r="F61" s="41">
        <v>50.471437999999999</v>
      </c>
      <c r="G61" s="11">
        <f t="shared" si="2"/>
        <v>6.6729188909112943E-3</v>
      </c>
      <c r="H61" s="11">
        <f t="shared" si="3"/>
        <v>-0.53061148045831918</v>
      </c>
      <c r="I61" s="11">
        <f t="shared" si="4"/>
        <v>-0.99529006583882151</v>
      </c>
    </row>
    <row r="62" spans="1:9" x14ac:dyDescent="0.3">
      <c r="A62" s="25" t="s">
        <v>405</v>
      </c>
      <c r="B62" s="41">
        <v>0.17495798999999998</v>
      </c>
      <c r="C62" s="11">
        <f t="shared" si="0"/>
        <v>2.0370371725995911E-5</v>
      </c>
      <c r="D62" s="41">
        <v>8.2862060000000001E-2</v>
      </c>
      <c r="E62" s="11">
        <f t="shared" si="1"/>
        <v>1.5219445355648979E-5</v>
      </c>
      <c r="F62" s="41">
        <v>0.14565883999999998</v>
      </c>
      <c r="G62" s="11">
        <f t="shared" si="2"/>
        <v>1.9257815183792178E-5</v>
      </c>
      <c r="H62" s="11">
        <f t="shared" si="3"/>
        <v>1.1114366454321796</v>
      </c>
      <c r="I62" s="11">
        <f t="shared" si="4"/>
        <v>0.20114913725799277</v>
      </c>
    </row>
    <row r="63" spans="1:9" x14ac:dyDescent="0.3">
      <c r="A63" s="25" t="s">
        <v>406</v>
      </c>
      <c r="B63" s="41">
        <v>0.165182</v>
      </c>
      <c r="C63" s="11">
        <f t="shared" si="0"/>
        <v>1.9232152486682415E-5</v>
      </c>
      <c r="D63" s="41">
        <v>1E-4</v>
      </c>
      <c r="E63" s="11">
        <f t="shared" si="1"/>
        <v>1.8367206120206255E-8</v>
      </c>
      <c r="F63" s="41">
        <v>0</v>
      </c>
      <c r="G63" s="11">
        <f t="shared" si="2"/>
        <v>0</v>
      </c>
      <c r="H63" s="11">
        <f t="shared" si="3"/>
        <v>1650.82</v>
      </c>
      <c r="I63" s="11" t="e">
        <f t="shared" si="4"/>
        <v>#DIV/0!</v>
      </c>
    </row>
    <row r="64" spans="1:9" x14ac:dyDescent="0.3">
      <c r="A64" s="25" t="s">
        <v>407</v>
      </c>
      <c r="B64" s="41">
        <v>0.14306679</v>
      </c>
      <c r="C64" s="11">
        <f t="shared" si="0"/>
        <v>1.6657276949426517E-5</v>
      </c>
      <c r="D64" s="41">
        <v>0.18371901999999998</v>
      </c>
      <c r="E64" s="11">
        <f t="shared" si="1"/>
        <v>3.3744051085422948E-5</v>
      </c>
      <c r="F64" s="41">
        <v>5.6099999999999998E-4</v>
      </c>
      <c r="G64" s="11">
        <f t="shared" si="2"/>
        <v>7.4170811178418092E-8</v>
      </c>
      <c r="H64" s="11">
        <f t="shared" si="3"/>
        <v>-0.22127393233427861</v>
      </c>
      <c r="I64" s="11">
        <f t="shared" si="4"/>
        <v>254.02101604278076</v>
      </c>
    </row>
    <row r="65" spans="1:9" x14ac:dyDescent="0.3">
      <c r="A65" s="25" t="s">
        <v>408</v>
      </c>
      <c r="B65" s="41">
        <v>0.12668955000000001</v>
      </c>
      <c r="C65" s="11">
        <f t="shared" si="0"/>
        <v>1.4750473683992059E-5</v>
      </c>
      <c r="D65" s="41">
        <v>16.7464592</v>
      </c>
      <c r="E65" s="11">
        <f t="shared" si="1"/>
        <v>3.0758566791002436E-3</v>
      </c>
      <c r="F65" s="41">
        <v>6.4380499999999998E-3</v>
      </c>
      <c r="G65" s="11">
        <f t="shared" si="2"/>
        <v>8.5118608004851096E-7</v>
      </c>
      <c r="H65" s="11">
        <f t="shared" si="3"/>
        <v>-0.99243484557022055</v>
      </c>
      <c r="I65" s="11">
        <f t="shared" si="4"/>
        <v>18.67824884864206</v>
      </c>
    </row>
    <row r="66" spans="1:9" x14ac:dyDescent="0.3">
      <c r="A66" s="25" t="s">
        <v>409</v>
      </c>
      <c r="B66" s="41">
        <v>9.6889329999999996E-2</v>
      </c>
      <c r="C66" s="11">
        <f t="shared" si="0"/>
        <v>1.128083186359587E-5</v>
      </c>
      <c r="D66" s="41">
        <v>5.6050500000000003E-3</v>
      </c>
      <c r="E66" s="11">
        <f t="shared" si="1"/>
        <v>1.0294910866406207E-6</v>
      </c>
      <c r="F66" s="41">
        <v>0.16020212</v>
      </c>
      <c r="G66" s="11">
        <f t="shared" si="2"/>
        <v>2.1180608186991583E-5</v>
      </c>
      <c r="H66" s="11">
        <f t="shared" si="3"/>
        <v>16.286077733472492</v>
      </c>
      <c r="I66" s="11">
        <f t="shared" si="4"/>
        <v>-0.39520569390717175</v>
      </c>
    </row>
    <row r="67" spans="1:9" x14ac:dyDescent="0.3">
      <c r="A67" s="25" t="s">
        <v>410</v>
      </c>
      <c r="B67" s="41">
        <v>9.2673990000000012E-2</v>
      </c>
      <c r="C67" s="11">
        <f t="shared" si="0"/>
        <v>1.0790039515378683E-5</v>
      </c>
      <c r="D67" s="41">
        <v>7.1745899999999987E-2</v>
      </c>
      <c r="E67" s="11">
        <f t="shared" si="1"/>
        <v>1.3177717335797056E-5</v>
      </c>
      <c r="F67" s="41">
        <v>0.17384067</v>
      </c>
      <c r="G67" s="11">
        <f t="shared" si="2"/>
        <v>2.298378522228109E-5</v>
      </c>
      <c r="H67" s="11">
        <f t="shared" si="3"/>
        <v>0.29169736528498524</v>
      </c>
      <c r="I67" s="11">
        <f t="shared" si="4"/>
        <v>-0.46690271039567433</v>
      </c>
    </row>
    <row r="68" spans="1:9" x14ac:dyDescent="0.3">
      <c r="A68" s="25" t="s">
        <v>411</v>
      </c>
      <c r="B68" s="41">
        <v>8.6965000000000001E-2</v>
      </c>
      <c r="C68" s="11">
        <f t="shared" si="0"/>
        <v>1.0125341387102326E-5</v>
      </c>
      <c r="D68" s="41">
        <v>0</v>
      </c>
      <c r="E68" s="11">
        <f t="shared" si="1"/>
        <v>0</v>
      </c>
      <c r="F68" s="41">
        <v>0</v>
      </c>
      <c r="G68" s="11">
        <f t="shared" si="2"/>
        <v>0</v>
      </c>
      <c r="H68" s="11" t="e">
        <f t="shared" si="3"/>
        <v>#DIV/0!</v>
      </c>
      <c r="I68" s="11" t="e">
        <f t="shared" si="4"/>
        <v>#DIV/0!</v>
      </c>
    </row>
    <row r="69" spans="1:9" x14ac:dyDescent="0.3">
      <c r="A69" s="25" t="s">
        <v>412</v>
      </c>
      <c r="B69" s="41">
        <v>7.8750870000000001E-2</v>
      </c>
      <c r="C69" s="11">
        <f t="shared" si="0"/>
        <v>9.1689696231968592E-6</v>
      </c>
      <c r="D69" s="41">
        <v>0</v>
      </c>
      <c r="E69" s="11">
        <f t="shared" si="1"/>
        <v>0</v>
      </c>
      <c r="F69" s="41">
        <v>0</v>
      </c>
      <c r="G69" s="11">
        <f t="shared" si="2"/>
        <v>0</v>
      </c>
      <c r="H69" s="11" t="e">
        <f t="shared" si="3"/>
        <v>#DIV/0!</v>
      </c>
      <c r="I69" s="11" t="e">
        <f t="shared" si="4"/>
        <v>#DIV/0!</v>
      </c>
    </row>
    <row r="70" spans="1:9" x14ac:dyDescent="0.3">
      <c r="A70" s="25" t="s">
        <v>413</v>
      </c>
      <c r="B70" s="41">
        <v>4.8000000000000001E-2</v>
      </c>
      <c r="C70" s="11">
        <f t="shared" si="0"/>
        <v>5.5886435529340721E-6</v>
      </c>
      <c r="D70" s="41">
        <v>0</v>
      </c>
      <c r="E70" s="11">
        <f t="shared" si="1"/>
        <v>0</v>
      </c>
      <c r="F70" s="41">
        <v>0</v>
      </c>
      <c r="G70" s="11">
        <f t="shared" si="2"/>
        <v>0</v>
      </c>
      <c r="H70" s="11" t="e">
        <f t="shared" si="3"/>
        <v>#DIV/0!</v>
      </c>
      <c r="I70" s="11" t="e">
        <f t="shared" si="4"/>
        <v>#DIV/0!</v>
      </c>
    </row>
    <row r="71" spans="1:9" x14ac:dyDescent="0.3">
      <c r="A71" s="25" t="s">
        <v>414</v>
      </c>
      <c r="B71" s="41">
        <v>4.5892000000000002E-2</v>
      </c>
      <c r="C71" s="11">
        <f t="shared" ref="C71:C134" si="5">(B71/$B$263)</f>
        <v>5.3432089569010514E-6</v>
      </c>
      <c r="D71" s="41">
        <v>3.3700000000000001E-4</v>
      </c>
      <c r="E71" s="11">
        <f t="shared" ref="E71:E134" si="6">(D71/$D$263)</f>
        <v>6.1897484625095079E-8</v>
      </c>
      <c r="F71" s="41">
        <v>0.25861217999999997</v>
      </c>
      <c r="G71" s="11">
        <f t="shared" ref="G71:G134" si="7">(F71/$F$263)</f>
        <v>3.4191577845310289E-5</v>
      </c>
      <c r="H71" s="11">
        <f t="shared" si="3"/>
        <v>135.17804154302672</v>
      </c>
      <c r="I71" s="11">
        <f t="shared" si="4"/>
        <v>-0.82254509435711798</v>
      </c>
    </row>
    <row r="72" spans="1:9" x14ac:dyDescent="0.3">
      <c r="A72" s="25" t="s">
        <v>415</v>
      </c>
      <c r="B72" s="41">
        <v>4.4969830000000002E-2</v>
      </c>
      <c r="C72" s="11">
        <f t="shared" si="5"/>
        <v>5.2358406355425263E-6</v>
      </c>
      <c r="D72" s="41">
        <v>0.12127006</v>
      </c>
      <c r="E72" s="11">
        <f t="shared" si="6"/>
        <v>2.2273921882297796E-5</v>
      </c>
      <c r="F72" s="41">
        <v>1.482E-3</v>
      </c>
      <c r="G72" s="11">
        <f t="shared" si="7"/>
        <v>1.9593786482427026E-7</v>
      </c>
      <c r="H72" s="11">
        <f t="shared" ref="H72:H135" si="8">(B72/D72)-1</f>
        <v>-0.6291761544440565</v>
      </c>
      <c r="I72" s="11">
        <f t="shared" ref="I72:I135" si="9">(B72/F72)-1</f>
        <v>29.34401484480432</v>
      </c>
    </row>
    <row r="73" spans="1:9" x14ac:dyDescent="0.3">
      <c r="A73" s="25" t="s">
        <v>416</v>
      </c>
      <c r="B73" s="41">
        <v>4.36E-2</v>
      </c>
      <c r="C73" s="11">
        <f t="shared" si="5"/>
        <v>5.0763512272484487E-6</v>
      </c>
      <c r="D73" s="41">
        <v>1.0401050000000001</v>
      </c>
      <c r="E73" s="11">
        <f t="shared" si="6"/>
        <v>1.9103822921657127E-4</v>
      </c>
      <c r="F73" s="41">
        <v>0</v>
      </c>
      <c r="G73" s="11">
        <f t="shared" si="7"/>
        <v>0</v>
      </c>
      <c r="H73" s="11">
        <f t="shared" si="8"/>
        <v>-0.95808115526797777</v>
      </c>
      <c r="I73" s="11" t="e">
        <f t="shared" si="9"/>
        <v>#DIV/0!</v>
      </c>
    </row>
    <row r="74" spans="1:9" x14ac:dyDescent="0.3">
      <c r="A74" s="25" t="s">
        <v>417</v>
      </c>
      <c r="B74" s="41">
        <v>3.6875999999999999E-2</v>
      </c>
      <c r="C74" s="11">
        <f t="shared" si="5"/>
        <v>4.293475409541601E-6</v>
      </c>
      <c r="D74" s="41">
        <v>1.2651840000000001E-2</v>
      </c>
      <c r="E74" s="11">
        <f t="shared" si="6"/>
        <v>2.323789530798703E-6</v>
      </c>
      <c r="F74" s="41">
        <v>4.3443750000000003E-2</v>
      </c>
      <c r="G74" s="11">
        <f t="shared" si="7"/>
        <v>5.743775718596081E-6</v>
      </c>
      <c r="H74" s="11">
        <f t="shared" si="8"/>
        <v>1.9146748615221183</v>
      </c>
      <c r="I74" s="11">
        <f t="shared" si="9"/>
        <v>-0.15117824773413902</v>
      </c>
    </row>
    <row r="75" spans="1:9" x14ac:dyDescent="0.3">
      <c r="A75" s="25" t="s">
        <v>418</v>
      </c>
      <c r="B75" s="41">
        <v>3.5240300000000002E-2</v>
      </c>
      <c r="C75" s="11">
        <f t="shared" si="5"/>
        <v>4.1030307374679708E-6</v>
      </c>
      <c r="D75" s="41">
        <v>7.4999999999999997E-3</v>
      </c>
      <c r="E75" s="11">
        <f t="shared" si="6"/>
        <v>1.377540459015469E-6</v>
      </c>
      <c r="F75" s="41">
        <v>0</v>
      </c>
      <c r="G75" s="11">
        <f t="shared" si="7"/>
        <v>0</v>
      </c>
      <c r="H75" s="11">
        <f t="shared" si="8"/>
        <v>3.6987066666666673</v>
      </c>
      <c r="I75" s="11" t="e">
        <f t="shared" si="9"/>
        <v>#DIV/0!</v>
      </c>
    </row>
    <row r="76" spans="1:9" x14ac:dyDescent="0.3">
      <c r="A76" s="25" t="s">
        <v>419</v>
      </c>
      <c r="B76" s="41">
        <v>3.3071010000000005E-2</v>
      </c>
      <c r="C76" s="11">
        <f t="shared" si="5"/>
        <v>3.8504601421982975E-6</v>
      </c>
      <c r="D76" s="41">
        <v>6.3792000000000001E-2</v>
      </c>
      <c r="E76" s="11">
        <f t="shared" si="6"/>
        <v>1.1716808128201973E-5</v>
      </c>
      <c r="F76" s="41">
        <v>0.33756621000000003</v>
      </c>
      <c r="G76" s="11">
        <f t="shared" si="7"/>
        <v>4.4630231055479916E-5</v>
      </c>
      <c r="H76" s="11">
        <f t="shared" si="8"/>
        <v>-0.4815806057185853</v>
      </c>
      <c r="I76" s="11">
        <f t="shared" si="9"/>
        <v>-0.9020310415547812</v>
      </c>
    </row>
    <row r="77" spans="1:9" x14ac:dyDescent="0.3">
      <c r="A77" s="25" t="s">
        <v>420</v>
      </c>
      <c r="B77" s="41">
        <v>3.0797000000000001E-2</v>
      </c>
      <c r="C77" s="11">
        <f t="shared" si="5"/>
        <v>3.5856969895773049E-6</v>
      </c>
      <c r="D77" s="41">
        <v>1.53751174</v>
      </c>
      <c r="E77" s="11">
        <f t="shared" si="6"/>
        <v>2.8239795040816969E-4</v>
      </c>
      <c r="F77" s="41">
        <v>3.9612000000000001E-2</v>
      </c>
      <c r="G77" s="11">
        <f t="shared" si="7"/>
        <v>5.2371732128333291E-6</v>
      </c>
      <c r="H77" s="11">
        <f t="shared" si="8"/>
        <v>-0.97996958384200694</v>
      </c>
      <c r="I77" s="11">
        <f t="shared" si="9"/>
        <v>-0.22253357568413612</v>
      </c>
    </row>
    <row r="78" spans="1:9" x14ac:dyDescent="0.3">
      <c r="A78" s="25" t="s">
        <v>421</v>
      </c>
      <c r="B78" s="41">
        <v>2.6100400000000003E-2</v>
      </c>
      <c r="C78" s="11">
        <f t="shared" si="5"/>
        <v>3.0388715039375099E-6</v>
      </c>
      <c r="D78" s="41">
        <v>1.235E-2</v>
      </c>
      <c r="E78" s="11">
        <f t="shared" si="6"/>
        <v>2.2683499558454723E-6</v>
      </c>
      <c r="F78" s="41">
        <v>2.4016221500000001</v>
      </c>
      <c r="G78" s="11">
        <f t="shared" si="7"/>
        <v>3.1752275046266758E-4</v>
      </c>
      <c r="H78" s="11">
        <f t="shared" si="8"/>
        <v>1.1133927125506076</v>
      </c>
      <c r="I78" s="11">
        <f t="shared" si="9"/>
        <v>-0.98913217884836713</v>
      </c>
    </row>
    <row r="79" spans="1:9" x14ac:dyDescent="0.3">
      <c r="A79" s="25" t="s">
        <v>422</v>
      </c>
      <c r="B79" s="41">
        <v>2.5758179999999999E-2</v>
      </c>
      <c r="C79" s="11">
        <f t="shared" si="5"/>
        <v>2.9990268040065698E-6</v>
      </c>
      <c r="D79" s="41">
        <v>3.7116679999999999E-2</v>
      </c>
      <c r="E79" s="11">
        <f t="shared" si="6"/>
        <v>6.8172971205773703E-6</v>
      </c>
      <c r="F79" s="41">
        <v>0.18513154999999998</v>
      </c>
      <c r="G79" s="11">
        <f t="shared" si="7"/>
        <v>2.4476572617144149E-5</v>
      </c>
      <c r="H79" s="11">
        <f t="shared" si="8"/>
        <v>-0.30602144372826456</v>
      </c>
      <c r="I79" s="11">
        <f t="shared" si="9"/>
        <v>-0.86086553048359393</v>
      </c>
    </row>
    <row r="80" spans="1:9" x14ac:dyDescent="0.3">
      <c r="A80" s="25" t="s">
        <v>423</v>
      </c>
      <c r="B80" s="41">
        <v>2.5194999999999999E-2</v>
      </c>
      <c r="C80" s="11">
        <f t="shared" si="5"/>
        <v>2.9334557149202903E-6</v>
      </c>
      <c r="D80" s="41">
        <v>9.9999999999999995E-7</v>
      </c>
      <c r="E80" s="11">
        <f t="shared" si="6"/>
        <v>1.8367206120206253E-10</v>
      </c>
      <c r="F80" s="41">
        <v>5.6400000000000005E-4</v>
      </c>
      <c r="G80" s="11">
        <f t="shared" si="7"/>
        <v>7.4567446532313394E-8</v>
      </c>
      <c r="H80" s="11">
        <f t="shared" si="8"/>
        <v>25194</v>
      </c>
      <c r="I80" s="11">
        <f t="shared" si="9"/>
        <v>43.671985815602831</v>
      </c>
    </row>
    <row r="81" spans="1:9" x14ac:dyDescent="0.3">
      <c r="A81" s="25" t="s">
        <v>424</v>
      </c>
      <c r="B81" s="41">
        <v>2.5000000000000001E-2</v>
      </c>
      <c r="C81" s="11">
        <f t="shared" si="5"/>
        <v>2.9107518504864961E-6</v>
      </c>
      <c r="D81" s="41">
        <v>0</v>
      </c>
      <c r="E81" s="11">
        <f t="shared" si="6"/>
        <v>0</v>
      </c>
      <c r="F81" s="41">
        <v>0</v>
      </c>
      <c r="G81" s="11">
        <f t="shared" si="7"/>
        <v>0</v>
      </c>
      <c r="H81" s="11" t="e">
        <f t="shared" si="8"/>
        <v>#DIV/0!</v>
      </c>
      <c r="I81" s="11" t="e">
        <f t="shared" si="9"/>
        <v>#DIV/0!</v>
      </c>
    </row>
    <row r="82" spans="1:9" x14ac:dyDescent="0.3">
      <c r="A82" s="25" t="s">
        <v>425</v>
      </c>
      <c r="B82" s="41">
        <v>2.1954999999999999E-2</v>
      </c>
      <c r="C82" s="11">
        <f t="shared" si="5"/>
        <v>2.5562222750972404E-6</v>
      </c>
      <c r="D82" s="41">
        <v>5.5500000000000005E-4</v>
      </c>
      <c r="E82" s="11">
        <f t="shared" si="6"/>
        <v>1.0193799396714472E-7</v>
      </c>
      <c r="F82" s="41">
        <v>1.8755000000000001E-2</v>
      </c>
      <c r="G82" s="11">
        <f t="shared" si="7"/>
        <v>2.4796320207686837E-6</v>
      </c>
      <c r="H82" s="11">
        <f t="shared" si="8"/>
        <v>38.558558558558552</v>
      </c>
      <c r="I82" s="11">
        <f t="shared" si="9"/>
        <v>0.17062116768861624</v>
      </c>
    </row>
    <row r="83" spans="1:9" x14ac:dyDescent="0.3">
      <c r="A83" s="25" t="s">
        <v>426</v>
      </c>
      <c r="B83" s="41">
        <v>1.8495000000000001E-2</v>
      </c>
      <c r="C83" s="11">
        <f t="shared" si="5"/>
        <v>2.1533742189899099E-6</v>
      </c>
      <c r="D83" s="41">
        <v>0</v>
      </c>
      <c r="E83" s="11">
        <f t="shared" si="6"/>
        <v>0</v>
      </c>
      <c r="F83" s="41">
        <v>0</v>
      </c>
      <c r="G83" s="11">
        <f t="shared" si="7"/>
        <v>0</v>
      </c>
      <c r="H83" s="11" t="e">
        <f t="shared" si="8"/>
        <v>#DIV/0!</v>
      </c>
      <c r="I83" s="11" t="e">
        <f t="shared" si="9"/>
        <v>#DIV/0!</v>
      </c>
    </row>
    <row r="84" spans="1:9" x14ac:dyDescent="0.3">
      <c r="A84" s="25" t="s">
        <v>427</v>
      </c>
      <c r="B84" s="41">
        <v>1.2200000000000001E-2</v>
      </c>
      <c r="C84" s="11">
        <f t="shared" si="5"/>
        <v>1.42044690303741E-6</v>
      </c>
      <c r="D84" s="41">
        <v>3.3654000000000003E-2</v>
      </c>
      <c r="E84" s="11">
        <f t="shared" si="6"/>
        <v>6.1812995476942135E-6</v>
      </c>
      <c r="F84" s="41">
        <v>0.15759999999999999</v>
      </c>
      <c r="G84" s="11">
        <f t="shared" si="7"/>
        <v>2.0836577257965582E-5</v>
      </c>
      <c r="H84" s="11">
        <f t="shared" si="8"/>
        <v>-0.63748737148630186</v>
      </c>
      <c r="I84" s="11">
        <f t="shared" si="9"/>
        <v>-0.92258883248730961</v>
      </c>
    </row>
    <row r="85" spans="1:9" x14ac:dyDescent="0.3">
      <c r="A85" s="25" t="s">
        <v>428</v>
      </c>
      <c r="B85" s="41">
        <v>1.2145E-2</v>
      </c>
      <c r="C85" s="11">
        <f t="shared" si="5"/>
        <v>1.4140432489663398E-6</v>
      </c>
      <c r="D85" s="41">
        <v>0</v>
      </c>
      <c r="E85" s="11">
        <f t="shared" si="6"/>
        <v>0</v>
      </c>
      <c r="F85" s="41">
        <v>0</v>
      </c>
      <c r="G85" s="11">
        <f t="shared" si="7"/>
        <v>0</v>
      </c>
      <c r="H85" s="11" t="e">
        <f t="shared" si="8"/>
        <v>#DIV/0!</v>
      </c>
      <c r="I85" s="11" t="e">
        <f t="shared" si="9"/>
        <v>#DIV/0!</v>
      </c>
    </row>
    <row r="86" spans="1:9" x14ac:dyDescent="0.3">
      <c r="A86" s="25" t="s">
        <v>429</v>
      </c>
      <c r="B86" s="41">
        <v>9.5250000000000005E-3</v>
      </c>
      <c r="C86" s="11">
        <f t="shared" si="5"/>
        <v>1.108996455035355E-6</v>
      </c>
      <c r="D86" s="41">
        <v>4.8250000000000003E-3</v>
      </c>
      <c r="E86" s="11">
        <f t="shared" si="6"/>
        <v>8.8621769529995184E-7</v>
      </c>
      <c r="F86" s="41">
        <v>0</v>
      </c>
      <c r="G86" s="11">
        <f t="shared" si="7"/>
        <v>0</v>
      </c>
      <c r="H86" s="11">
        <f t="shared" si="8"/>
        <v>0.97409326424870457</v>
      </c>
      <c r="I86" s="11" t="e">
        <f t="shared" si="9"/>
        <v>#DIV/0!</v>
      </c>
    </row>
    <row r="87" spans="1:9" x14ac:dyDescent="0.3">
      <c r="A87" s="25" t="s">
        <v>430</v>
      </c>
      <c r="B87" s="41">
        <v>5.7057000000000002E-3</v>
      </c>
      <c r="C87" s="11">
        <f t="shared" si="5"/>
        <v>6.6431507333283204E-7</v>
      </c>
      <c r="D87" s="41">
        <v>0.28870251000000002</v>
      </c>
      <c r="E87" s="11">
        <f t="shared" si="6"/>
        <v>5.302658508590908E-5</v>
      </c>
      <c r="F87" s="41">
        <v>6.7390900000000005E-3</v>
      </c>
      <c r="G87" s="11">
        <f t="shared" si="7"/>
        <v>8.9098711569405644E-7</v>
      </c>
      <c r="H87" s="11">
        <f t="shared" si="8"/>
        <v>-0.98023674958697105</v>
      </c>
      <c r="I87" s="11">
        <f t="shared" si="9"/>
        <v>-0.15334266199145585</v>
      </c>
    </row>
    <row r="88" spans="1:9" x14ac:dyDescent="0.3">
      <c r="A88" s="25" t="s">
        <v>431</v>
      </c>
      <c r="B88" s="41">
        <v>4.0860000000000002E-3</v>
      </c>
      <c r="C88" s="11">
        <f t="shared" si="5"/>
        <v>4.7573328244351294E-7</v>
      </c>
      <c r="D88" s="41">
        <v>5.0000000000000001E-4</v>
      </c>
      <c r="E88" s="11">
        <f t="shared" si="6"/>
        <v>9.1836030601031278E-8</v>
      </c>
      <c r="F88" s="41">
        <v>0</v>
      </c>
      <c r="G88" s="11">
        <f t="shared" si="7"/>
        <v>0</v>
      </c>
      <c r="H88" s="11">
        <f t="shared" si="8"/>
        <v>7.1720000000000006</v>
      </c>
      <c r="I88" s="11" t="e">
        <f t="shared" si="9"/>
        <v>#DIV/0!</v>
      </c>
    </row>
    <row r="89" spans="1:9" x14ac:dyDescent="0.3">
      <c r="A89" s="25" t="s">
        <v>432</v>
      </c>
      <c r="B89" s="41">
        <v>2.4750000000000002E-3</v>
      </c>
      <c r="C89" s="11">
        <f t="shared" si="5"/>
        <v>2.8816443319816314E-7</v>
      </c>
      <c r="D89" s="41">
        <v>2.5000000000000001E-2</v>
      </c>
      <c r="E89" s="11">
        <f t="shared" si="6"/>
        <v>4.591801530051564E-6</v>
      </c>
      <c r="F89" s="41">
        <v>0</v>
      </c>
      <c r="G89" s="11">
        <f t="shared" si="7"/>
        <v>0</v>
      </c>
      <c r="H89" s="11">
        <f t="shared" si="8"/>
        <v>-0.90100000000000002</v>
      </c>
      <c r="I89" s="11" t="e">
        <f t="shared" si="9"/>
        <v>#DIV/0!</v>
      </c>
    </row>
    <row r="90" spans="1:9" x14ac:dyDescent="0.3">
      <c r="A90" s="25" t="s">
        <v>433</v>
      </c>
      <c r="B90" s="41">
        <v>1.9759999999999999E-3</v>
      </c>
      <c r="C90" s="11">
        <f t="shared" si="5"/>
        <v>2.3006582626245262E-7</v>
      </c>
      <c r="D90" s="41">
        <v>0.50081542000000001</v>
      </c>
      <c r="E90" s="11">
        <f t="shared" si="6"/>
        <v>9.1985800473176656E-5</v>
      </c>
      <c r="F90" s="41">
        <v>2.3668637299999999</v>
      </c>
      <c r="G90" s="11">
        <f t="shared" si="7"/>
        <v>3.1292727772348728E-4</v>
      </c>
      <c r="H90" s="11">
        <f t="shared" si="8"/>
        <v>-0.99605443458589993</v>
      </c>
      <c r="I90" s="11">
        <f t="shared" si="9"/>
        <v>-0.9991651399381577</v>
      </c>
    </row>
    <row r="91" spans="1:9" x14ac:dyDescent="0.3">
      <c r="A91" s="25" t="s">
        <v>434</v>
      </c>
      <c r="B91" s="41">
        <v>8.3672E-4</v>
      </c>
      <c r="C91" s="11">
        <f t="shared" si="5"/>
        <v>9.7419371533562441E-8</v>
      </c>
      <c r="D91" s="41">
        <v>0</v>
      </c>
      <c r="E91" s="11">
        <f t="shared" si="6"/>
        <v>0</v>
      </c>
      <c r="F91" s="41">
        <v>7.3119999999999999E-3</v>
      </c>
      <c r="G91" s="11">
        <f t="shared" si="7"/>
        <v>9.6673256922743881E-7</v>
      </c>
      <c r="H91" s="11" t="e">
        <f t="shared" si="8"/>
        <v>#DIV/0!</v>
      </c>
      <c r="I91" s="11">
        <f t="shared" si="9"/>
        <v>-0.88556892778993435</v>
      </c>
    </row>
    <row r="92" spans="1:9" x14ac:dyDescent="0.3">
      <c r="A92" s="25" t="s">
        <v>435</v>
      </c>
      <c r="B92" s="41">
        <v>2.109E-4</v>
      </c>
      <c r="C92" s="11">
        <f t="shared" si="5"/>
        <v>2.4555102610704081E-8</v>
      </c>
      <c r="D92" s="41">
        <v>1.0000000000000001E-5</v>
      </c>
      <c r="E92" s="11">
        <f t="shared" si="6"/>
        <v>1.8367206120206255E-9</v>
      </c>
      <c r="F92" s="41">
        <v>1E-4</v>
      </c>
      <c r="G92" s="11">
        <f t="shared" si="7"/>
        <v>1.3221178463176131E-8</v>
      </c>
      <c r="H92" s="11">
        <f t="shared" si="8"/>
        <v>20.09</v>
      </c>
      <c r="I92" s="11">
        <f t="shared" si="9"/>
        <v>1.109</v>
      </c>
    </row>
    <row r="93" spans="1:9" x14ac:dyDescent="0.3">
      <c r="A93" s="25" t="s">
        <v>436</v>
      </c>
      <c r="B93" s="41">
        <v>1.4200000000000001E-4</v>
      </c>
      <c r="C93" s="11">
        <f t="shared" si="5"/>
        <v>1.6533070510763298E-8</v>
      </c>
      <c r="D93" s="41">
        <v>1.3377999999999999E-2</v>
      </c>
      <c r="E93" s="11">
        <f t="shared" si="6"/>
        <v>2.4571648347611926E-6</v>
      </c>
      <c r="F93" s="41">
        <v>173.70305488999998</v>
      </c>
      <c r="G93" s="11">
        <f t="shared" si="7"/>
        <v>2.2965590882995691E-2</v>
      </c>
      <c r="H93" s="11">
        <f t="shared" si="8"/>
        <v>-0.98938555837942888</v>
      </c>
      <c r="I93" s="11">
        <f t="shared" si="9"/>
        <v>-0.99999918251293807</v>
      </c>
    </row>
    <row r="94" spans="1:9" x14ac:dyDescent="0.3">
      <c r="A94" s="25" t="s">
        <v>437</v>
      </c>
      <c r="B94" s="41">
        <v>6.0000000000000002E-5</v>
      </c>
      <c r="C94" s="11">
        <f t="shared" si="5"/>
        <v>6.9858044411675906E-9</v>
      </c>
      <c r="D94" s="41">
        <v>0</v>
      </c>
      <c r="E94" s="11">
        <f t="shared" si="6"/>
        <v>0</v>
      </c>
      <c r="F94" s="41">
        <v>0</v>
      </c>
      <c r="G94" s="11">
        <f t="shared" si="7"/>
        <v>0</v>
      </c>
      <c r="H94" s="11" t="e">
        <f t="shared" si="8"/>
        <v>#DIV/0!</v>
      </c>
      <c r="I94" s="11" t="e">
        <f t="shared" si="9"/>
        <v>#DIV/0!</v>
      </c>
    </row>
    <row r="95" spans="1:9" x14ac:dyDescent="0.3">
      <c r="A95" s="25" t="s">
        <v>438</v>
      </c>
      <c r="B95" s="41">
        <v>1.4E-5</v>
      </c>
      <c r="C95" s="11">
        <f t="shared" si="5"/>
        <v>1.6300210362724378E-9</v>
      </c>
      <c r="D95" s="41">
        <v>0</v>
      </c>
      <c r="E95" s="11">
        <f t="shared" si="6"/>
        <v>0</v>
      </c>
      <c r="F95" s="41">
        <v>0</v>
      </c>
      <c r="G95" s="11">
        <f t="shared" si="7"/>
        <v>0</v>
      </c>
      <c r="H95" s="11" t="e">
        <f t="shared" si="8"/>
        <v>#DIV/0!</v>
      </c>
      <c r="I95" s="11" t="e">
        <f t="shared" si="9"/>
        <v>#DIV/0!</v>
      </c>
    </row>
    <row r="96" spans="1:9" x14ac:dyDescent="0.3">
      <c r="A96" s="25" t="s">
        <v>439</v>
      </c>
      <c r="B96" s="41">
        <v>0</v>
      </c>
      <c r="C96" s="11">
        <f t="shared" si="5"/>
        <v>0</v>
      </c>
      <c r="D96" s="41">
        <v>0</v>
      </c>
      <c r="E96" s="11">
        <f t="shared" si="6"/>
        <v>0</v>
      </c>
      <c r="F96" s="41">
        <v>0</v>
      </c>
      <c r="G96" s="11">
        <f t="shared" si="7"/>
        <v>0</v>
      </c>
      <c r="H96" s="11" t="e">
        <f t="shared" si="8"/>
        <v>#DIV/0!</v>
      </c>
      <c r="I96" s="11" t="e">
        <f t="shared" si="9"/>
        <v>#DIV/0!</v>
      </c>
    </row>
    <row r="97" spans="1:9" x14ac:dyDescent="0.3">
      <c r="A97" s="25" t="s">
        <v>440</v>
      </c>
      <c r="B97" s="41">
        <v>0</v>
      </c>
      <c r="C97" s="11">
        <f t="shared" si="5"/>
        <v>0</v>
      </c>
      <c r="D97" s="41">
        <v>0</v>
      </c>
      <c r="E97" s="11">
        <f t="shared" si="6"/>
        <v>0</v>
      </c>
      <c r="F97" s="41">
        <v>4.1349540000000004E-2</v>
      </c>
      <c r="G97" s="11">
        <f t="shared" si="7"/>
        <v>5.4668964771024003E-6</v>
      </c>
      <c r="H97" s="11" t="e">
        <f t="shared" si="8"/>
        <v>#DIV/0!</v>
      </c>
      <c r="I97" s="11">
        <f t="shared" si="9"/>
        <v>-1</v>
      </c>
    </row>
    <row r="98" spans="1:9" x14ac:dyDescent="0.3">
      <c r="A98" s="25" t="s">
        <v>441</v>
      </c>
      <c r="B98" s="41">
        <v>0</v>
      </c>
      <c r="C98" s="11">
        <f t="shared" si="5"/>
        <v>0</v>
      </c>
      <c r="D98" s="41">
        <v>0</v>
      </c>
      <c r="E98" s="11">
        <f t="shared" si="6"/>
        <v>0</v>
      </c>
      <c r="F98" s="41">
        <v>0</v>
      </c>
      <c r="G98" s="11">
        <f t="shared" si="7"/>
        <v>0</v>
      </c>
      <c r="H98" s="11" t="e">
        <f t="shared" si="8"/>
        <v>#DIV/0!</v>
      </c>
      <c r="I98" s="11" t="e">
        <f t="shared" si="9"/>
        <v>#DIV/0!</v>
      </c>
    </row>
    <row r="99" spans="1:9" x14ac:dyDescent="0.3">
      <c r="A99" s="25" t="s">
        <v>442</v>
      </c>
      <c r="B99" s="41">
        <v>0</v>
      </c>
      <c r="C99" s="11">
        <f t="shared" si="5"/>
        <v>0</v>
      </c>
      <c r="D99" s="41">
        <v>0</v>
      </c>
      <c r="E99" s="11">
        <f t="shared" si="6"/>
        <v>0</v>
      </c>
      <c r="F99" s="41">
        <v>0</v>
      </c>
      <c r="G99" s="11">
        <f t="shared" si="7"/>
        <v>0</v>
      </c>
      <c r="H99" s="11" t="e">
        <f t="shared" si="8"/>
        <v>#DIV/0!</v>
      </c>
      <c r="I99" s="11" t="e">
        <f t="shared" si="9"/>
        <v>#DIV/0!</v>
      </c>
    </row>
    <row r="100" spans="1:9" x14ac:dyDescent="0.3">
      <c r="A100" s="25" t="s">
        <v>443</v>
      </c>
      <c r="B100" s="41">
        <v>0</v>
      </c>
      <c r="C100" s="11">
        <f t="shared" si="5"/>
        <v>0</v>
      </c>
      <c r="D100" s="41">
        <v>3.3700000000000002E-3</v>
      </c>
      <c r="E100" s="11">
        <f t="shared" si="6"/>
        <v>6.1897484625095081E-7</v>
      </c>
      <c r="F100" s="41">
        <v>0</v>
      </c>
      <c r="G100" s="11">
        <f t="shared" si="7"/>
        <v>0</v>
      </c>
      <c r="H100" s="11">
        <f t="shared" si="8"/>
        <v>-1</v>
      </c>
      <c r="I100" s="11" t="e">
        <f t="shared" si="9"/>
        <v>#DIV/0!</v>
      </c>
    </row>
    <row r="101" spans="1:9" x14ac:dyDescent="0.3">
      <c r="A101" s="25" t="s">
        <v>444</v>
      </c>
      <c r="B101" s="41">
        <v>0</v>
      </c>
      <c r="C101" s="11">
        <f t="shared" si="5"/>
        <v>0</v>
      </c>
      <c r="D101" s="41">
        <v>0</v>
      </c>
      <c r="E101" s="11">
        <f t="shared" si="6"/>
        <v>0</v>
      </c>
      <c r="F101" s="41">
        <v>4.1999999999999997E-3</v>
      </c>
      <c r="G101" s="11">
        <f t="shared" si="7"/>
        <v>5.5528949545339748E-7</v>
      </c>
      <c r="H101" s="11" t="e">
        <f t="shared" si="8"/>
        <v>#DIV/0!</v>
      </c>
      <c r="I101" s="11">
        <f t="shared" si="9"/>
        <v>-1</v>
      </c>
    </row>
    <row r="102" spans="1:9" x14ac:dyDescent="0.3">
      <c r="A102" s="25" t="s">
        <v>445</v>
      </c>
      <c r="B102" s="41">
        <v>0</v>
      </c>
      <c r="C102" s="11">
        <f t="shared" si="5"/>
        <v>0</v>
      </c>
      <c r="D102" s="41">
        <v>0</v>
      </c>
      <c r="E102" s="11">
        <f t="shared" si="6"/>
        <v>0</v>
      </c>
      <c r="F102" s="41">
        <v>0</v>
      </c>
      <c r="G102" s="11">
        <f t="shared" si="7"/>
        <v>0</v>
      </c>
      <c r="H102" s="11" t="e">
        <f t="shared" si="8"/>
        <v>#DIV/0!</v>
      </c>
      <c r="I102" s="11" t="e">
        <f t="shared" si="9"/>
        <v>#DIV/0!</v>
      </c>
    </row>
    <row r="103" spans="1:9" x14ac:dyDescent="0.3">
      <c r="A103" s="25" t="s">
        <v>446</v>
      </c>
      <c r="B103" s="41">
        <v>0</v>
      </c>
      <c r="C103" s="11">
        <f t="shared" si="5"/>
        <v>0</v>
      </c>
      <c r="D103" s="41">
        <v>0</v>
      </c>
      <c r="E103" s="11">
        <f t="shared" si="6"/>
        <v>0</v>
      </c>
      <c r="F103" s="41">
        <v>0</v>
      </c>
      <c r="G103" s="11">
        <f t="shared" si="7"/>
        <v>0</v>
      </c>
      <c r="H103" s="11" t="e">
        <f t="shared" si="8"/>
        <v>#DIV/0!</v>
      </c>
      <c r="I103" s="11" t="e">
        <f t="shared" si="9"/>
        <v>#DIV/0!</v>
      </c>
    </row>
    <row r="104" spans="1:9" x14ac:dyDescent="0.3">
      <c r="A104" s="25" t="s">
        <v>447</v>
      </c>
      <c r="B104" s="41">
        <v>0</v>
      </c>
      <c r="C104" s="11">
        <f t="shared" si="5"/>
        <v>0</v>
      </c>
      <c r="D104" s="41">
        <v>0</v>
      </c>
      <c r="E104" s="11">
        <f t="shared" si="6"/>
        <v>0</v>
      </c>
      <c r="F104" s="41">
        <v>0</v>
      </c>
      <c r="G104" s="11">
        <f t="shared" si="7"/>
        <v>0</v>
      </c>
      <c r="H104" s="11" t="e">
        <f t="shared" si="8"/>
        <v>#DIV/0!</v>
      </c>
      <c r="I104" s="11" t="e">
        <f t="shared" si="9"/>
        <v>#DIV/0!</v>
      </c>
    </row>
    <row r="105" spans="1:9" x14ac:dyDescent="0.3">
      <c r="A105" s="25" t="s">
        <v>448</v>
      </c>
      <c r="B105" s="41">
        <v>0</v>
      </c>
      <c r="C105" s="11">
        <f t="shared" si="5"/>
        <v>0</v>
      </c>
      <c r="D105" s="41">
        <v>0</v>
      </c>
      <c r="E105" s="11">
        <f t="shared" si="6"/>
        <v>0</v>
      </c>
      <c r="F105" s="41">
        <v>0</v>
      </c>
      <c r="G105" s="11">
        <f t="shared" si="7"/>
        <v>0</v>
      </c>
      <c r="H105" s="11" t="e">
        <f t="shared" si="8"/>
        <v>#DIV/0!</v>
      </c>
      <c r="I105" s="11" t="e">
        <f t="shared" si="9"/>
        <v>#DIV/0!</v>
      </c>
    </row>
    <row r="106" spans="1:9" x14ac:dyDescent="0.3">
      <c r="A106" s="25" t="s">
        <v>449</v>
      </c>
      <c r="B106" s="41">
        <v>0</v>
      </c>
      <c r="C106" s="11">
        <f t="shared" si="5"/>
        <v>0</v>
      </c>
      <c r="D106" s="41">
        <v>0</v>
      </c>
      <c r="E106" s="11">
        <f t="shared" si="6"/>
        <v>0</v>
      </c>
      <c r="F106" s="41">
        <v>0</v>
      </c>
      <c r="G106" s="11">
        <f t="shared" si="7"/>
        <v>0</v>
      </c>
      <c r="H106" s="11" t="e">
        <f t="shared" si="8"/>
        <v>#DIV/0!</v>
      </c>
      <c r="I106" s="11" t="e">
        <f t="shared" si="9"/>
        <v>#DIV/0!</v>
      </c>
    </row>
    <row r="107" spans="1:9" x14ac:dyDescent="0.3">
      <c r="A107" s="25" t="s">
        <v>450</v>
      </c>
      <c r="B107" s="41">
        <v>0</v>
      </c>
      <c r="C107" s="11">
        <f t="shared" si="5"/>
        <v>0</v>
      </c>
      <c r="D107" s="41">
        <v>0</v>
      </c>
      <c r="E107" s="11">
        <f t="shared" si="6"/>
        <v>0</v>
      </c>
      <c r="F107" s="41">
        <v>0</v>
      </c>
      <c r="G107" s="11">
        <f t="shared" si="7"/>
        <v>0</v>
      </c>
      <c r="H107" s="11" t="e">
        <f t="shared" si="8"/>
        <v>#DIV/0!</v>
      </c>
      <c r="I107" s="11" t="e">
        <f t="shared" si="9"/>
        <v>#DIV/0!</v>
      </c>
    </row>
    <row r="108" spans="1:9" x14ac:dyDescent="0.3">
      <c r="A108" s="25" t="s">
        <v>451</v>
      </c>
      <c r="B108" s="41">
        <v>0</v>
      </c>
      <c r="C108" s="11">
        <f t="shared" si="5"/>
        <v>0</v>
      </c>
      <c r="D108" s="41">
        <v>0</v>
      </c>
      <c r="E108" s="11">
        <f t="shared" si="6"/>
        <v>0</v>
      </c>
      <c r="F108" s="41">
        <v>0</v>
      </c>
      <c r="G108" s="11">
        <f t="shared" si="7"/>
        <v>0</v>
      </c>
      <c r="H108" s="11" t="e">
        <f t="shared" si="8"/>
        <v>#DIV/0!</v>
      </c>
      <c r="I108" s="11" t="e">
        <f t="shared" si="9"/>
        <v>#DIV/0!</v>
      </c>
    </row>
    <row r="109" spans="1:9" x14ac:dyDescent="0.3">
      <c r="A109" s="25" t="s">
        <v>452</v>
      </c>
      <c r="B109" s="41">
        <v>0</v>
      </c>
      <c r="C109" s="11">
        <f t="shared" si="5"/>
        <v>0</v>
      </c>
      <c r="D109" s="41">
        <v>0</v>
      </c>
      <c r="E109" s="11">
        <f t="shared" si="6"/>
        <v>0</v>
      </c>
      <c r="F109" s="41">
        <v>0</v>
      </c>
      <c r="G109" s="11">
        <f t="shared" si="7"/>
        <v>0</v>
      </c>
      <c r="H109" s="11" t="e">
        <f t="shared" si="8"/>
        <v>#DIV/0!</v>
      </c>
      <c r="I109" s="11" t="e">
        <f t="shared" si="9"/>
        <v>#DIV/0!</v>
      </c>
    </row>
    <row r="110" spans="1:9" x14ac:dyDescent="0.3">
      <c r="A110" s="25" t="s">
        <v>453</v>
      </c>
      <c r="B110" s="41">
        <v>0</v>
      </c>
      <c r="C110" s="11">
        <f t="shared" si="5"/>
        <v>0</v>
      </c>
      <c r="D110" s="41">
        <v>7.1000000000000004E-3</v>
      </c>
      <c r="E110" s="11">
        <f t="shared" si="6"/>
        <v>1.3040716345346442E-6</v>
      </c>
      <c r="F110" s="41">
        <v>0</v>
      </c>
      <c r="G110" s="11">
        <f t="shared" si="7"/>
        <v>0</v>
      </c>
      <c r="H110" s="11">
        <f t="shared" si="8"/>
        <v>-1</v>
      </c>
      <c r="I110" s="11" t="e">
        <f t="shared" si="9"/>
        <v>#DIV/0!</v>
      </c>
    </row>
    <row r="111" spans="1:9" x14ac:dyDescent="0.3">
      <c r="A111" s="25" t="s">
        <v>454</v>
      </c>
      <c r="B111" s="41">
        <v>0</v>
      </c>
      <c r="C111" s="11">
        <f t="shared" si="5"/>
        <v>0</v>
      </c>
      <c r="D111" s="41">
        <v>0</v>
      </c>
      <c r="E111" s="11">
        <f t="shared" si="6"/>
        <v>0</v>
      </c>
      <c r="F111" s="41">
        <v>0</v>
      </c>
      <c r="G111" s="11">
        <f t="shared" si="7"/>
        <v>0</v>
      </c>
      <c r="H111" s="11" t="e">
        <f t="shared" si="8"/>
        <v>#DIV/0!</v>
      </c>
      <c r="I111" s="11" t="e">
        <f t="shared" si="9"/>
        <v>#DIV/0!</v>
      </c>
    </row>
    <row r="112" spans="1:9" x14ac:dyDescent="0.3">
      <c r="A112" s="25" t="s">
        <v>455</v>
      </c>
      <c r="B112" s="41">
        <v>0</v>
      </c>
      <c r="C112" s="11">
        <f t="shared" si="5"/>
        <v>0</v>
      </c>
      <c r="D112" s="41">
        <v>1.3291030700000002</v>
      </c>
      <c r="E112" s="11">
        <f t="shared" si="6"/>
        <v>2.4411910041688924E-4</v>
      </c>
      <c r="F112" s="41">
        <v>0</v>
      </c>
      <c r="G112" s="11">
        <f t="shared" si="7"/>
        <v>0</v>
      </c>
      <c r="H112" s="11">
        <f t="shared" si="8"/>
        <v>-1</v>
      </c>
      <c r="I112" s="11" t="e">
        <f t="shared" si="9"/>
        <v>#DIV/0!</v>
      </c>
    </row>
    <row r="113" spans="1:9" x14ac:dyDescent="0.3">
      <c r="A113" s="25" t="s">
        <v>456</v>
      </c>
      <c r="B113" s="41">
        <v>0</v>
      </c>
      <c r="C113" s="11">
        <f t="shared" si="5"/>
        <v>0</v>
      </c>
      <c r="D113" s="41">
        <v>0</v>
      </c>
      <c r="E113" s="11">
        <f t="shared" si="6"/>
        <v>0</v>
      </c>
      <c r="F113" s="41">
        <v>0</v>
      </c>
      <c r="G113" s="11">
        <f t="shared" si="7"/>
        <v>0</v>
      </c>
      <c r="H113" s="11" t="e">
        <f t="shared" si="8"/>
        <v>#DIV/0!</v>
      </c>
      <c r="I113" s="11" t="e">
        <f t="shared" si="9"/>
        <v>#DIV/0!</v>
      </c>
    </row>
    <row r="114" spans="1:9" x14ac:dyDescent="0.3">
      <c r="A114" s="25" t="s">
        <v>457</v>
      </c>
      <c r="B114" s="41">
        <v>0</v>
      </c>
      <c r="C114" s="11">
        <f t="shared" si="5"/>
        <v>0</v>
      </c>
      <c r="D114" s="41">
        <v>0</v>
      </c>
      <c r="E114" s="11">
        <f t="shared" si="6"/>
        <v>0</v>
      </c>
      <c r="F114" s="41">
        <v>0</v>
      </c>
      <c r="G114" s="11">
        <f t="shared" si="7"/>
        <v>0</v>
      </c>
      <c r="H114" s="11" t="e">
        <f t="shared" si="8"/>
        <v>#DIV/0!</v>
      </c>
      <c r="I114" s="11" t="e">
        <f t="shared" si="9"/>
        <v>#DIV/0!</v>
      </c>
    </row>
    <row r="115" spans="1:9" x14ac:dyDescent="0.3">
      <c r="A115" s="25" t="s">
        <v>458</v>
      </c>
      <c r="B115" s="41">
        <v>0</v>
      </c>
      <c r="C115" s="11">
        <f t="shared" si="5"/>
        <v>0</v>
      </c>
      <c r="D115" s="41">
        <v>0</v>
      </c>
      <c r="E115" s="11">
        <f t="shared" si="6"/>
        <v>0</v>
      </c>
      <c r="F115" s="41">
        <v>0</v>
      </c>
      <c r="G115" s="11">
        <f t="shared" si="7"/>
        <v>0</v>
      </c>
      <c r="H115" s="11" t="e">
        <f t="shared" si="8"/>
        <v>#DIV/0!</v>
      </c>
      <c r="I115" s="11" t="e">
        <f t="shared" si="9"/>
        <v>#DIV/0!</v>
      </c>
    </row>
    <row r="116" spans="1:9" x14ac:dyDescent="0.3">
      <c r="A116" s="25" t="s">
        <v>459</v>
      </c>
      <c r="B116" s="41">
        <v>0</v>
      </c>
      <c r="C116" s="11">
        <f t="shared" si="5"/>
        <v>0</v>
      </c>
      <c r="D116" s="41">
        <v>0</v>
      </c>
      <c r="E116" s="11">
        <f t="shared" si="6"/>
        <v>0</v>
      </c>
      <c r="F116" s="41">
        <v>0</v>
      </c>
      <c r="G116" s="11">
        <f t="shared" si="7"/>
        <v>0</v>
      </c>
      <c r="H116" s="11" t="e">
        <f t="shared" si="8"/>
        <v>#DIV/0!</v>
      </c>
      <c r="I116" s="11" t="e">
        <f t="shared" si="9"/>
        <v>#DIV/0!</v>
      </c>
    </row>
    <row r="117" spans="1:9" x14ac:dyDescent="0.3">
      <c r="A117" s="25" t="s">
        <v>460</v>
      </c>
      <c r="B117" s="41">
        <v>0</v>
      </c>
      <c r="C117" s="11">
        <f t="shared" si="5"/>
        <v>0</v>
      </c>
      <c r="D117" s="41">
        <v>0</v>
      </c>
      <c r="E117" s="11">
        <f t="shared" si="6"/>
        <v>0</v>
      </c>
      <c r="F117" s="41">
        <v>0</v>
      </c>
      <c r="G117" s="11">
        <f t="shared" si="7"/>
        <v>0</v>
      </c>
      <c r="H117" s="11" t="e">
        <f t="shared" si="8"/>
        <v>#DIV/0!</v>
      </c>
      <c r="I117" s="11" t="e">
        <f t="shared" si="9"/>
        <v>#DIV/0!</v>
      </c>
    </row>
    <row r="118" spans="1:9" x14ac:dyDescent="0.3">
      <c r="A118" s="25" t="s">
        <v>461</v>
      </c>
      <c r="B118" s="41">
        <v>0</v>
      </c>
      <c r="C118" s="11">
        <f t="shared" si="5"/>
        <v>0</v>
      </c>
      <c r="D118" s="41">
        <v>0</v>
      </c>
      <c r="E118" s="11">
        <f t="shared" si="6"/>
        <v>0</v>
      </c>
      <c r="F118" s="41">
        <v>0</v>
      </c>
      <c r="G118" s="11">
        <f t="shared" si="7"/>
        <v>0</v>
      </c>
      <c r="H118" s="11" t="e">
        <f t="shared" si="8"/>
        <v>#DIV/0!</v>
      </c>
      <c r="I118" s="11" t="e">
        <f t="shared" si="9"/>
        <v>#DIV/0!</v>
      </c>
    </row>
    <row r="119" spans="1:9" x14ac:dyDescent="0.3">
      <c r="A119" s="25" t="s">
        <v>462</v>
      </c>
      <c r="B119" s="41">
        <v>0</v>
      </c>
      <c r="C119" s="11">
        <f t="shared" si="5"/>
        <v>0</v>
      </c>
      <c r="D119" s="41">
        <v>0</v>
      </c>
      <c r="E119" s="11">
        <f t="shared" si="6"/>
        <v>0</v>
      </c>
      <c r="F119" s="41">
        <v>0</v>
      </c>
      <c r="G119" s="11">
        <f t="shared" si="7"/>
        <v>0</v>
      </c>
      <c r="H119" s="11" t="e">
        <f t="shared" si="8"/>
        <v>#DIV/0!</v>
      </c>
      <c r="I119" s="11" t="e">
        <f t="shared" si="9"/>
        <v>#DIV/0!</v>
      </c>
    </row>
    <row r="120" spans="1:9" x14ac:dyDescent="0.3">
      <c r="A120" s="25" t="s">
        <v>463</v>
      </c>
      <c r="B120" s="41">
        <v>0</v>
      </c>
      <c r="C120" s="11">
        <f t="shared" si="5"/>
        <v>0</v>
      </c>
      <c r="D120" s="41">
        <v>0</v>
      </c>
      <c r="E120" s="11">
        <f t="shared" si="6"/>
        <v>0</v>
      </c>
      <c r="F120" s="41">
        <v>4.4158000000000001E-3</v>
      </c>
      <c r="G120" s="11">
        <f t="shared" si="7"/>
        <v>5.8382079857693159E-7</v>
      </c>
      <c r="H120" s="11" t="e">
        <f t="shared" si="8"/>
        <v>#DIV/0!</v>
      </c>
      <c r="I120" s="11">
        <f t="shared" si="9"/>
        <v>-1</v>
      </c>
    </row>
    <row r="121" spans="1:9" x14ac:dyDescent="0.3">
      <c r="A121" s="25" t="s">
        <v>464</v>
      </c>
      <c r="B121" s="41">
        <v>0</v>
      </c>
      <c r="C121" s="11">
        <f t="shared" si="5"/>
        <v>0</v>
      </c>
      <c r="D121" s="41">
        <v>0</v>
      </c>
      <c r="E121" s="11">
        <f t="shared" si="6"/>
        <v>0</v>
      </c>
      <c r="F121" s="41">
        <v>0.88758499999999996</v>
      </c>
      <c r="G121" s="11">
        <f t="shared" si="7"/>
        <v>1.1734919686238186E-4</v>
      </c>
      <c r="H121" s="11" t="e">
        <f t="shared" si="8"/>
        <v>#DIV/0!</v>
      </c>
      <c r="I121" s="11">
        <f t="shared" si="9"/>
        <v>-1</v>
      </c>
    </row>
    <row r="122" spans="1:9" x14ac:dyDescent="0.3">
      <c r="A122" s="25" t="s">
        <v>465</v>
      </c>
      <c r="B122" s="41">
        <v>0</v>
      </c>
      <c r="C122" s="11">
        <f t="shared" si="5"/>
        <v>0</v>
      </c>
      <c r="D122" s="41">
        <v>4.8000000000000001E-2</v>
      </c>
      <c r="E122" s="11">
        <f t="shared" si="6"/>
        <v>8.8162589376990023E-6</v>
      </c>
      <c r="F122" s="41">
        <v>3.100632E-2</v>
      </c>
      <c r="G122" s="11">
        <f t="shared" si="7"/>
        <v>4.0994009020634734E-6</v>
      </c>
      <c r="H122" s="11">
        <f t="shared" si="8"/>
        <v>-1</v>
      </c>
      <c r="I122" s="11">
        <f t="shared" si="9"/>
        <v>-1</v>
      </c>
    </row>
    <row r="123" spans="1:9" x14ac:dyDescent="0.3">
      <c r="A123" s="25" t="s">
        <v>466</v>
      </c>
      <c r="B123" s="41">
        <v>0</v>
      </c>
      <c r="C123" s="11">
        <f t="shared" si="5"/>
        <v>0</v>
      </c>
      <c r="D123" s="41">
        <v>0</v>
      </c>
      <c r="E123" s="11">
        <f t="shared" si="6"/>
        <v>0</v>
      </c>
      <c r="F123" s="41">
        <v>0</v>
      </c>
      <c r="G123" s="11">
        <f t="shared" si="7"/>
        <v>0</v>
      </c>
      <c r="H123" s="11" t="e">
        <f t="shared" si="8"/>
        <v>#DIV/0!</v>
      </c>
      <c r="I123" s="11" t="e">
        <f t="shared" si="9"/>
        <v>#DIV/0!</v>
      </c>
    </row>
    <row r="124" spans="1:9" x14ac:dyDescent="0.3">
      <c r="A124" s="25" t="s">
        <v>467</v>
      </c>
      <c r="B124" s="41">
        <v>0</v>
      </c>
      <c r="C124" s="11">
        <f t="shared" si="5"/>
        <v>0</v>
      </c>
      <c r="D124" s="41">
        <v>0</v>
      </c>
      <c r="E124" s="11">
        <f t="shared" si="6"/>
        <v>0</v>
      </c>
      <c r="F124" s="41">
        <v>0</v>
      </c>
      <c r="G124" s="11">
        <f t="shared" si="7"/>
        <v>0</v>
      </c>
      <c r="H124" s="11" t="e">
        <f t="shared" si="8"/>
        <v>#DIV/0!</v>
      </c>
      <c r="I124" s="11" t="e">
        <f t="shared" si="9"/>
        <v>#DIV/0!</v>
      </c>
    </row>
    <row r="125" spans="1:9" x14ac:dyDescent="0.3">
      <c r="A125" s="25" t="s">
        <v>468</v>
      </c>
      <c r="B125" s="41">
        <v>0</v>
      </c>
      <c r="C125" s="11">
        <f t="shared" si="5"/>
        <v>0</v>
      </c>
      <c r="D125" s="41">
        <v>0</v>
      </c>
      <c r="E125" s="11">
        <f t="shared" si="6"/>
        <v>0</v>
      </c>
      <c r="F125" s="41">
        <v>0</v>
      </c>
      <c r="G125" s="11">
        <f t="shared" si="7"/>
        <v>0</v>
      </c>
      <c r="H125" s="11" t="e">
        <f t="shared" si="8"/>
        <v>#DIV/0!</v>
      </c>
      <c r="I125" s="11" t="e">
        <f t="shared" si="9"/>
        <v>#DIV/0!</v>
      </c>
    </row>
    <row r="126" spans="1:9" x14ac:dyDescent="0.3">
      <c r="A126" s="25" t="s">
        <v>469</v>
      </c>
      <c r="B126" s="41">
        <v>0</v>
      </c>
      <c r="C126" s="11">
        <f t="shared" si="5"/>
        <v>0</v>
      </c>
      <c r="D126" s="41">
        <v>0</v>
      </c>
      <c r="E126" s="11">
        <f t="shared" si="6"/>
        <v>0</v>
      </c>
      <c r="F126" s="41">
        <v>0</v>
      </c>
      <c r="G126" s="11">
        <f t="shared" si="7"/>
        <v>0</v>
      </c>
      <c r="H126" s="11" t="e">
        <f t="shared" si="8"/>
        <v>#DIV/0!</v>
      </c>
      <c r="I126" s="11" t="e">
        <f t="shared" si="9"/>
        <v>#DIV/0!</v>
      </c>
    </row>
    <row r="127" spans="1:9" x14ac:dyDescent="0.3">
      <c r="A127" s="25" t="s">
        <v>470</v>
      </c>
      <c r="B127" s="41">
        <v>0</v>
      </c>
      <c r="C127" s="11">
        <f t="shared" si="5"/>
        <v>0</v>
      </c>
      <c r="D127" s="41">
        <v>0</v>
      </c>
      <c r="E127" s="11">
        <f t="shared" si="6"/>
        <v>0</v>
      </c>
      <c r="F127" s="41">
        <v>0</v>
      </c>
      <c r="G127" s="11">
        <f t="shared" si="7"/>
        <v>0</v>
      </c>
      <c r="H127" s="11" t="e">
        <f t="shared" si="8"/>
        <v>#DIV/0!</v>
      </c>
      <c r="I127" s="11" t="e">
        <f t="shared" si="9"/>
        <v>#DIV/0!</v>
      </c>
    </row>
    <row r="128" spans="1:9" x14ac:dyDescent="0.3">
      <c r="A128" s="25" t="s">
        <v>471</v>
      </c>
      <c r="B128" s="41">
        <v>0</v>
      </c>
      <c r="C128" s="11">
        <f t="shared" si="5"/>
        <v>0</v>
      </c>
      <c r="D128" s="41">
        <v>0</v>
      </c>
      <c r="E128" s="11">
        <f t="shared" si="6"/>
        <v>0</v>
      </c>
      <c r="F128" s="41">
        <v>0</v>
      </c>
      <c r="G128" s="11">
        <f t="shared" si="7"/>
        <v>0</v>
      </c>
      <c r="H128" s="11" t="e">
        <f t="shared" si="8"/>
        <v>#DIV/0!</v>
      </c>
      <c r="I128" s="11" t="e">
        <f t="shared" si="9"/>
        <v>#DIV/0!</v>
      </c>
    </row>
    <row r="129" spans="1:9" x14ac:dyDescent="0.3">
      <c r="A129" s="25" t="s">
        <v>472</v>
      </c>
      <c r="B129" s="41">
        <v>0</v>
      </c>
      <c r="C129" s="11">
        <f t="shared" si="5"/>
        <v>0</v>
      </c>
      <c r="D129" s="41">
        <v>0</v>
      </c>
      <c r="E129" s="11">
        <f t="shared" si="6"/>
        <v>0</v>
      </c>
      <c r="F129" s="41">
        <v>0</v>
      </c>
      <c r="G129" s="11">
        <f t="shared" si="7"/>
        <v>0</v>
      </c>
      <c r="H129" s="11" t="e">
        <f t="shared" si="8"/>
        <v>#DIV/0!</v>
      </c>
      <c r="I129" s="11" t="e">
        <f t="shared" si="9"/>
        <v>#DIV/0!</v>
      </c>
    </row>
    <row r="130" spans="1:9" x14ac:dyDescent="0.3">
      <c r="A130" s="25" t="s">
        <v>473</v>
      </c>
      <c r="B130" s="41">
        <v>0</v>
      </c>
      <c r="C130" s="11">
        <f t="shared" si="5"/>
        <v>0</v>
      </c>
      <c r="D130" s="41">
        <v>0</v>
      </c>
      <c r="E130" s="11">
        <f t="shared" si="6"/>
        <v>0</v>
      </c>
      <c r="F130" s="41">
        <v>3.3971339900000004</v>
      </c>
      <c r="G130" s="11">
        <f t="shared" si="7"/>
        <v>4.4914114745111606E-4</v>
      </c>
      <c r="H130" s="11" t="e">
        <f t="shared" si="8"/>
        <v>#DIV/0!</v>
      </c>
      <c r="I130" s="11">
        <f t="shared" si="9"/>
        <v>-1</v>
      </c>
    </row>
    <row r="131" spans="1:9" s="12" customFormat="1" x14ac:dyDescent="0.3">
      <c r="A131" s="25" t="s">
        <v>474</v>
      </c>
      <c r="B131" s="41">
        <v>0</v>
      </c>
      <c r="C131" s="11">
        <f t="shared" si="5"/>
        <v>0</v>
      </c>
      <c r="D131" s="41">
        <v>0</v>
      </c>
      <c r="E131" s="11">
        <f t="shared" si="6"/>
        <v>0</v>
      </c>
      <c r="F131" s="41">
        <v>0</v>
      </c>
      <c r="G131" s="11">
        <f t="shared" si="7"/>
        <v>0</v>
      </c>
      <c r="H131" s="11" t="e">
        <f t="shared" si="8"/>
        <v>#DIV/0!</v>
      </c>
      <c r="I131" s="11" t="e">
        <f t="shared" si="9"/>
        <v>#DIV/0!</v>
      </c>
    </row>
    <row r="132" spans="1:9" x14ac:dyDescent="0.3">
      <c r="A132" s="25" t="s">
        <v>475</v>
      </c>
      <c r="B132" s="41">
        <v>0</v>
      </c>
      <c r="C132" s="11">
        <f t="shared" si="5"/>
        <v>0</v>
      </c>
      <c r="D132" s="41">
        <v>0</v>
      </c>
      <c r="E132" s="11">
        <f t="shared" si="6"/>
        <v>0</v>
      </c>
      <c r="F132" s="41">
        <v>0</v>
      </c>
      <c r="G132" s="11">
        <f t="shared" si="7"/>
        <v>0</v>
      </c>
      <c r="H132" s="11" t="e">
        <f t="shared" si="8"/>
        <v>#DIV/0!</v>
      </c>
      <c r="I132" s="11" t="e">
        <f t="shared" si="9"/>
        <v>#DIV/0!</v>
      </c>
    </row>
    <row r="133" spans="1:9" x14ac:dyDescent="0.3">
      <c r="A133" s="25" t="s">
        <v>476</v>
      </c>
      <c r="B133" s="41">
        <v>0</v>
      </c>
      <c r="C133" s="11">
        <f t="shared" si="5"/>
        <v>0</v>
      </c>
      <c r="D133" s="41">
        <v>4.4984999999999997E-2</v>
      </c>
      <c r="E133" s="11">
        <f t="shared" si="6"/>
        <v>8.2624876731747833E-6</v>
      </c>
      <c r="F133" s="41">
        <v>3.5000000000000003E-2</v>
      </c>
      <c r="G133" s="11">
        <f t="shared" si="7"/>
        <v>4.6274124621116462E-6</v>
      </c>
      <c r="H133" s="11">
        <f t="shared" si="8"/>
        <v>-1</v>
      </c>
      <c r="I133" s="11">
        <f t="shared" si="9"/>
        <v>-1</v>
      </c>
    </row>
    <row r="134" spans="1:9" x14ac:dyDescent="0.3">
      <c r="A134" s="25" t="s">
        <v>477</v>
      </c>
      <c r="B134" s="41">
        <v>0</v>
      </c>
      <c r="C134" s="11">
        <f t="shared" si="5"/>
        <v>0</v>
      </c>
      <c r="D134" s="41">
        <v>0</v>
      </c>
      <c r="E134" s="11">
        <f t="shared" si="6"/>
        <v>0</v>
      </c>
      <c r="F134" s="41">
        <v>0</v>
      </c>
      <c r="G134" s="11">
        <f t="shared" si="7"/>
        <v>0</v>
      </c>
      <c r="H134" s="11" t="e">
        <f t="shared" si="8"/>
        <v>#DIV/0!</v>
      </c>
      <c r="I134" s="11" t="e">
        <f t="shared" si="9"/>
        <v>#DIV/0!</v>
      </c>
    </row>
    <row r="135" spans="1:9" x14ac:dyDescent="0.3">
      <c r="A135" s="25" t="s">
        <v>478</v>
      </c>
      <c r="B135" s="41">
        <v>0</v>
      </c>
      <c r="C135" s="11">
        <f t="shared" ref="C135:C198" si="10">(B135/$B$263)</f>
        <v>0</v>
      </c>
      <c r="D135" s="41">
        <v>0</v>
      </c>
      <c r="E135" s="11">
        <f t="shared" ref="E135:E198" si="11">(D135/$D$263)</f>
        <v>0</v>
      </c>
      <c r="F135" s="41">
        <v>0</v>
      </c>
      <c r="G135" s="11">
        <f t="shared" ref="G135:G198" si="12">(F135/$F$263)</f>
        <v>0</v>
      </c>
      <c r="H135" s="11" t="e">
        <f t="shared" si="8"/>
        <v>#DIV/0!</v>
      </c>
      <c r="I135" s="11" t="e">
        <f t="shared" si="9"/>
        <v>#DIV/0!</v>
      </c>
    </row>
    <row r="136" spans="1:9" x14ac:dyDescent="0.3">
      <c r="A136" s="25" t="s">
        <v>479</v>
      </c>
      <c r="B136" s="41">
        <v>0</v>
      </c>
      <c r="C136" s="11">
        <f t="shared" si="10"/>
        <v>0</v>
      </c>
      <c r="D136" s="41">
        <v>0</v>
      </c>
      <c r="E136" s="11">
        <f t="shared" si="11"/>
        <v>0</v>
      </c>
      <c r="F136" s="41">
        <v>0</v>
      </c>
      <c r="G136" s="11">
        <f t="shared" si="12"/>
        <v>0</v>
      </c>
      <c r="H136" s="11" t="e">
        <f t="shared" ref="H136:H199" si="13">(B136/D136)-1</f>
        <v>#DIV/0!</v>
      </c>
      <c r="I136" s="11" t="e">
        <f t="shared" ref="I136:I199" si="14">(B136/F136)-1</f>
        <v>#DIV/0!</v>
      </c>
    </row>
    <row r="137" spans="1:9" x14ac:dyDescent="0.3">
      <c r="A137" s="25" t="s">
        <v>480</v>
      </c>
      <c r="B137" s="41">
        <v>0</v>
      </c>
      <c r="C137" s="11">
        <f t="shared" si="10"/>
        <v>0</v>
      </c>
      <c r="D137" s="41">
        <v>6.6319999999999999E-3</v>
      </c>
      <c r="E137" s="11">
        <f t="shared" si="11"/>
        <v>1.2181131098920788E-6</v>
      </c>
      <c r="F137" s="41">
        <v>3.0000000000000001E-3</v>
      </c>
      <c r="G137" s="11">
        <f t="shared" si="12"/>
        <v>3.9663535389528393E-7</v>
      </c>
      <c r="H137" s="11">
        <f t="shared" si="13"/>
        <v>-1</v>
      </c>
      <c r="I137" s="11">
        <f t="shared" si="14"/>
        <v>-1</v>
      </c>
    </row>
    <row r="138" spans="1:9" x14ac:dyDescent="0.3">
      <c r="A138" s="25" t="s">
        <v>481</v>
      </c>
      <c r="B138" s="41">
        <v>0</v>
      </c>
      <c r="C138" s="11">
        <f t="shared" si="10"/>
        <v>0</v>
      </c>
      <c r="D138" s="41">
        <v>0</v>
      </c>
      <c r="E138" s="11">
        <f t="shared" si="11"/>
        <v>0</v>
      </c>
      <c r="F138" s="41">
        <v>0</v>
      </c>
      <c r="G138" s="11">
        <f t="shared" si="12"/>
        <v>0</v>
      </c>
      <c r="H138" s="11" t="e">
        <f t="shared" si="13"/>
        <v>#DIV/0!</v>
      </c>
      <c r="I138" s="11" t="e">
        <f t="shared" si="14"/>
        <v>#DIV/0!</v>
      </c>
    </row>
    <row r="139" spans="1:9" x14ac:dyDescent="0.3">
      <c r="A139" s="25" t="s">
        <v>482</v>
      </c>
      <c r="B139" s="41">
        <v>0</v>
      </c>
      <c r="C139" s="11">
        <f t="shared" si="10"/>
        <v>0</v>
      </c>
      <c r="D139" s="41">
        <v>0</v>
      </c>
      <c r="E139" s="11">
        <f t="shared" si="11"/>
        <v>0</v>
      </c>
      <c r="F139" s="41">
        <v>0</v>
      </c>
      <c r="G139" s="11">
        <f t="shared" si="12"/>
        <v>0</v>
      </c>
      <c r="H139" s="11" t="e">
        <f t="shared" si="13"/>
        <v>#DIV/0!</v>
      </c>
      <c r="I139" s="11" t="e">
        <f t="shared" si="14"/>
        <v>#DIV/0!</v>
      </c>
    </row>
    <row r="140" spans="1:9" x14ac:dyDescent="0.3">
      <c r="A140" s="25" t="s">
        <v>483</v>
      </c>
      <c r="B140" s="41">
        <v>0</v>
      </c>
      <c r="C140" s="11">
        <f t="shared" si="10"/>
        <v>0</v>
      </c>
      <c r="D140" s="41">
        <v>0</v>
      </c>
      <c r="E140" s="11">
        <f t="shared" si="11"/>
        <v>0</v>
      </c>
      <c r="F140" s="41">
        <v>0</v>
      </c>
      <c r="G140" s="11">
        <f t="shared" si="12"/>
        <v>0</v>
      </c>
      <c r="H140" s="11" t="e">
        <f t="shared" si="13"/>
        <v>#DIV/0!</v>
      </c>
      <c r="I140" s="11" t="e">
        <f t="shared" si="14"/>
        <v>#DIV/0!</v>
      </c>
    </row>
    <row r="141" spans="1:9" x14ac:dyDescent="0.3">
      <c r="A141" s="25" t="s">
        <v>484</v>
      </c>
      <c r="B141" s="41">
        <v>0</v>
      </c>
      <c r="C141" s="11">
        <f t="shared" si="10"/>
        <v>0</v>
      </c>
      <c r="D141" s="41">
        <v>0</v>
      </c>
      <c r="E141" s="11">
        <f t="shared" si="11"/>
        <v>0</v>
      </c>
      <c r="F141" s="41">
        <v>0</v>
      </c>
      <c r="G141" s="11">
        <f t="shared" si="12"/>
        <v>0</v>
      </c>
      <c r="H141" s="11" t="e">
        <f t="shared" si="13"/>
        <v>#DIV/0!</v>
      </c>
      <c r="I141" s="11" t="e">
        <f t="shared" si="14"/>
        <v>#DIV/0!</v>
      </c>
    </row>
    <row r="142" spans="1:9" x14ac:dyDescent="0.3">
      <c r="A142" s="25" t="s">
        <v>485</v>
      </c>
      <c r="B142" s="41">
        <v>0</v>
      </c>
      <c r="C142" s="11">
        <f t="shared" si="10"/>
        <v>0</v>
      </c>
      <c r="D142" s="41">
        <v>0</v>
      </c>
      <c r="E142" s="11">
        <f t="shared" si="11"/>
        <v>0</v>
      </c>
      <c r="F142" s="41">
        <v>0</v>
      </c>
      <c r="G142" s="11">
        <f t="shared" si="12"/>
        <v>0</v>
      </c>
      <c r="H142" s="11" t="e">
        <f t="shared" si="13"/>
        <v>#DIV/0!</v>
      </c>
      <c r="I142" s="11" t="e">
        <f t="shared" si="14"/>
        <v>#DIV/0!</v>
      </c>
    </row>
    <row r="143" spans="1:9" x14ac:dyDescent="0.3">
      <c r="A143" s="25" t="s">
        <v>486</v>
      </c>
      <c r="B143" s="41">
        <v>0</v>
      </c>
      <c r="C143" s="11">
        <f t="shared" si="10"/>
        <v>0</v>
      </c>
      <c r="D143" s="41">
        <v>0</v>
      </c>
      <c r="E143" s="11">
        <f t="shared" si="11"/>
        <v>0</v>
      </c>
      <c r="F143" s="41">
        <v>0</v>
      </c>
      <c r="G143" s="11">
        <f t="shared" si="12"/>
        <v>0</v>
      </c>
      <c r="H143" s="11" t="e">
        <f t="shared" si="13"/>
        <v>#DIV/0!</v>
      </c>
      <c r="I143" s="11" t="e">
        <f t="shared" si="14"/>
        <v>#DIV/0!</v>
      </c>
    </row>
    <row r="144" spans="1:9" x14ac:dyDescent="0.3">
      <c r="A144" s="25" t="s">
        <v>487</v>
      </c>
      <c r="B144" s="41">
        <v>0</v>
      </c>
      <c r="C144" s="11">
        <f t="shared" si="10"/>
        <v>0</v>
      </c>
      <c r="D144" s="41">
        <v>0</v>
      </c>
      <c r="E144" s="11">
        <f t="shared" si="11"/>
        <v>0</v>
      </c>
      <c r="F144" s="41">
        <v>0</v>
      </c>
      <c r="G144" s="11">
        <f t="shared" si="12"/>
        <v>0</v>
      </c>
      <c r="H144" s="11" t="e">
        <f t="shared" si="13"/>
        <v>#DIV/0!</v>
      </c>
      <c r="I144" s="11" t="e">
        <f t="shared" si="14"/>
        <v>#DIV/0!</v>
      </c>
    </row>
    <row r="145" spans="1:9" x14ac:dyDescent="0.3">
      <c r="A145" s="25" t="s">
        <v>488</v>
      </c>
      <c r="B145" s="41">
        <v>0</v>
      </c>
      <c r="C145" s="11">
        <f t="shared" si="10"/>
        <v>0</v>
      </c>
      <c r="D145" s="41">
        <v>0</v>
      </c>
      <c r="E145" s="11">
        <f t="shared" si="11"/>
        <v>0</v>
      </c>
      <c r="F145" s="41">
        <v>0</v>
      </c>
      <c r="G145" s="11">
        <f t="shared" si="12"/>
        <v>0</v>
      </c>
      <c r="H145" s="11" t="e">
        <f t="shared" si="13"/>
        <v>#DIV/0!</v>
      </c>
      <c r="I145" s="11" t="e">
        <f t="shared" si="14"/>
        <v>#DIV/0!</v>
      </c>
    </row>
    <row r="146" spans="1:9" x14ac:dyDescent="0.3">
      <c r="A146" s="25" t="s">
        <v>489</v>
      </c>
      <c r="B146" s="41">
        <v>0</v>
      </c>
      <c r="C146" s="11">
        <f t="shared" si="10"/>
        <v>0</v>
      </c>
      <c r="D146" s="41">
        <v>0</v>
      </c>
      <c r="E146" s="11">
        <f t="shared" si="11"/>
        <v>0</v>
      </c>
      <c r="F146" s="41">
        <v>0</v>
      </c>
      <c r="G146" s="11">
        <f t="shared" si="12"/>
        <v>0</v>
      </c>
      <c r="H146" s="11" t="e">
        <f t="shared" si="13"/>
        <v>#DIV/0!</v>
      </c>
      <c r="I146" s="11" t="e">
        <f t="shared" si="14"/>
        <v>#DIV/0!</v>
      </c>
    </row>
    <row r="147" spans="1:9" x14ac:dyDescent="0.3">
      <c r="A147" s="25" t="s">
        <v>490</v>
      </c>
      <c r="B147" s="41">
        <v>0</v>
      </c>
      <c r="C147" s="11">
        <f t="shared" si="10"/>
        <v>0</v>
      </c>
      <c r="D147" s="41">
        <v>0</v>
      </c>
      <c r="E147" s="11">
        <f t="shared" si="11"/>
        <v>0</v>
      </c>
      <c r="F147" s="41">
        <v>0</v>
      </c>
      <c r="G147" s="11">
        <f t="shared" si="12"/>
        <v>0</v>
      </c>
      <c r="H147" s="11" t="e">
        <f t="shared" si="13"/>
        <v>#DIV/0!</v>
      </c>
      <c r="I147" s="11" t="e">
        <f t="shared" si="14"/>
        <v>#DIV/0!</v>
      </c>
    </row>
    <row r="148" spans="1:9" x14ac:dyDescent="0.3">
      <c r="A148" s="25" t="s">
        <v>491</v>
      </c>
      <c r="B148" s="41">
        <v>0</v>
      </c>
      <c r="C148" s="11">
        <f t="shared" si="10"/>
        <v>0</v>
      </c>
      <c r="D148" s="41">
        <v>0</v>
      </c>
      <c r="E148" s="11">
        <f t="shared" si="11"/>
        <v>0</v>
      </c>
      <c r="F148" s="41">
        <v>0</v>
      </c>
      <c r="G148" s="11">
        <f t="shared" si="12"/>
        <v>0</v>
      </c>
      <c r="H148" s="11" t="e">
        <f t="shared" si="13"/>
        <v>#DIV/0!</v>
      </c>
      <c r="I148" s="11" t="e">
        <f t="shared" si="14"/>
        <v>#DIV/0!</v>
      </c>
    </row>
    <row r="149" spans="1:9" x14ac:dyDescent="0.3">
      <c r="A149" s="25" t="s">
        <v>492</v>
      </c>
      <c r="B149" s="41">
        <v>0</v>
      </c>
      <c r="C149" s="11">
        <f t="shared" si="10"/>
        <v>0</v>
      </c>
      <c r="D149" s="41">
        <v>0</v>
      </c>
      <c r="E149" s="11">
        <f t="shared" si="11"/>
        <v>0</v>
      </c>
      <c r="F149" s="41">
        <v>0</v>
      </c>
      <c r="G149" s="11">
        <f t="shared" si="12"/>
        <v>0</v>
      </c>
      <c r="H149" s="11" t="e">
        <f t="shared" si="13"/>
        <v>#DIV/0!</v>
      </c>
      <c r="I149" s="11" t="e">
        <f t="shared" si="14"/>
        <v>#DIV/0!</v>
      </c>
    </row>
    <row r="150" spans="1:9" x14ac:dyDescent="0.3">
      <c r="A150" s="25" t="s">
        <v>493</v>
      </c>
      <c r="B150" s="41">
        <v>0</v>
      </c>
      <c r="C150" s="11">
        <f t="shared" si="10"/>
        <v>0</v>
      </c>
      <c r="D150" s="41">
        <v>0</v>
      </c>
      <c r="E150" s="11">
        <f t="shared" si="11"/>
        <v>0</v>
      </c>
      <c r="F150" s="41">
        <v>0</v>
      </c>
      <c r="G150" s="11">
        <f t="shared" si="12"/>
        <v>0</v>
      </c>
      <c r="H150" s="11" t="e">
        <f t="shared" si="13"/>
        <v>#DIV/0!</v>
      </c>
      <c r="I150" s="11" t="e">
        <f t="shared" si="14"/>
        <v>#DIV/0!</v>
      </c>
    </row>
    <row r="151" spans="1:9" x14ac:dyDescent="0.3">
      <c r="A151" s="25" t="s">
        <v>494</v>
      </c>
      <c r="B151" s="41">
        <v>0</v>
      </c>
      <c r="C151" s="11">
        <f t="shared" si="10"/>
        <v>0</v>
      </c>
      <c r="D151" s="41">
        <v>0</v>
      </c>
      <c r="E151" s="11">
        <f t="shared" si="11"/>
        <v>0</v>
      </c>
      <c r="F151" s="41">
        <v>0</v>
      </c>
      <c r="G151" s="11">
        <f t="shared" si="12"/>
        <v>0</v>
      </c>
      <c r="H151" s="11" t="e">
        <f t="shared" si="13"/>
        <v>#DIV/0!</v>
      </c>
      <c r="I151" s="11" t="e">
        <f t="shared" si="14"/>
        <v>#DIV/0!</v>
      </c>
    </row>
    <row r="152" spans="1:9" x14ac:dyDescent="0.3">
      <c r="A152" s="25" t="s">
        <v>495</v>
      </c>
      <c r="B152" s="41">
        <v>0</v>
      </c>
      <c r="C152" s="11">
        <f t="shared" si="10"/>
        <v>0</v>
      </c>
      <c r="D152" s="41">
        <v>0</v>
      </c>
      <c r="E152" s="11">
        <f t="shared" si="11"/>
        <v>0</v>
      </c>
      <c r="F152" s="41">
        <v>0</v>
      </c>
      <c r="G152" s="11">
        <f t="shared" si="12"/>
        <v>0</v>
      </c>
      <c r="H152" s="11" t="e">
        <f t="shared" si="13"/>
        <v>#DIV/0!</v>
      </c>
      <c r="I152" s="11" t="e">
        <f t="shared" si="14"/>
        <v>#DIV/0!</v>
      </c>
    </row>
    <row r="153" spans="1:9" x14ac:dyDescent="0.3">
      <c r="A153" s="25" t="s">
        <v>496</v>
      </c>
      <c r="B153" s="41">
        <v>0</v>
      </c>
      <c r="C153" s="11">
        <f t="shared" si="10"/>
        <v>0</v>
      </c>
      <c r="D153" s="41">
        <v>0</v>
      </c>
      <c r="E153" s="11">
        <f t="shared" si="11"/>
        <v>0</v>
      </c>
      <c r="F153" s="41">
        <v>0</v>
      </c>
      <c r="G153" s="11">
        <f t="shared" si="12"/>
        <v>0</v>
      </c>
      <c r="H153" s="11" t="e">
        <f t="shared" si="13"/>
        <v>#DIV/0!</v>
      </c>
      <c r="I153" s="11" t="e">
        <f t="shared" si="14"/>
        <v>#DIV/0!</v>
      </c>
    </row>
    <row r="154" spans="1:9" x14ac:dyDescent="0.3">
      <c r="A154" s="25" t="s">
        <v>497</v>
      </c>
      <c r="B154" s="41">
        <v>0</v>
      </c>
      <c r="C154" s="11">
        <f t="shared" si="10"/>
        <v>0</v>
      </c>
      <c r="D154" s="41">
        <v>0</v>
      </c>
      <c r="E154" s="11">
        <f t="shared" si="11"/>
        <v>0</v>
      </c>
      <c r="F154" s="41">
        <v>0</v>
      </c>
      <c r="G154" s="11">
        <f t="shared" si="12"/>
        <v>0</v>
      </c>
      <c r="H154" s="11" t="e">
        <f t="shared" si="13"/>
        <v>#DIV/0!</v>
      </c>
      <c r="I154" s="11" t="e">
        <f t="shared" si="14"/>
        <v>#DIV/0!</v>
      </c>
    </row>
    <row r="155" spans="1:9" x14ac:dyDescent="0.3">
      <c r="A155" s="25" t="s">
        <v>498</v>
      </c>
      <c r="B155" s="41">
        <v>0</v>
      </c>
      <c r="C155" s="11">
        <f t="shared" si="10"/>
        <v>0</v>
      </c>
      <c r="D155" s="41">
        <v>0</v>
      </c>
      <c r="E155" s="11">
        <f t="shared" si="11"/>
        <v>0</v>
      </c>
      <c r="F155" s="41">
        <v>0</v>
      </c>
      <c r="G155" s="11">
        <f t="shared" si="12"/>
        <v>0</v>
      </c>
      <c r="H155" s="11" t="e">
        <f t="shared" si="13"/>
        <v>#DIV/0!</v>
      </c>
      <c r="I155" s="11" t="e">
        <f t="shared" si="14"/>
        <v>#DIV/0!</v>
      </c>
    </row>
    <row r="156" spans="1:9" x14ac:dyDescent="0.3">
      <c r="A156" s="25" t="s">
        <v>499</v>
      </c>
      <c r="B156" s="41">
        <v>0</v>
      </c>
      <c r="C156" s="11">
        <f t="shared" si="10"/>
        <v>0</v>
      </c>
      <c r="D156" s="41">
        <v>0</v>
      </c>
      <c r="E156" s="11">
        <f t="shared" si="11"/>
        <v>0</v>
      </c>
      <c r="F156" s="41">
        <v>0</v>
      </c>
      <c r="G156" s="11">
        <f t="shared" si="12"/>
        <v>0</v>
      </c>
      <c r="H156" s="11" t="e">
        <f t="shared" si="13"/>
        <v>#DIV/0!</v>
      </c>
      <c r="I156" s="11" t="e">
        <f t="shared" si="14"/>
        <v>#DIV/0!</v>
      </c>
    </row>
    <row r="157" spans="1:9" x14ac:dyDescent="0.3">
      <c r="A157" s="25" t="s">
        <v>500</v>
      </c>
      <c r="B157" s="41">
        <v>0</v>
      </c>
      <c r="C157" s="11">
        <f t="shared" si="10"/>
        <v>0</v>
      </c>
      <c r="D157" s="41">
        <v>0</v>
      </c>
      <c r="E157" s="11">
        <f t="shared" si="11"/>
        <v>0</v>
      </c>
      <c r="F157" s="41">
        <v>0</v>
      </c>
      <c r="G157" s="11">
        <f t="shared" si="12"/>
        <v>0</v>
      </c>
      <c r="H157" s="11" t="e">
        <f t="shared" si="13"/>
        <v>#DIV/0!</v>
      </c>
      <c r="I157" s="11" t="e">
        <f t="shared" si="14"/>
        <v>#DIV/0!</v>
      </c>
    </row>
    <row r="158" spans="1:9" x14ac:dyDescent="0.3">
      <c r="A158" s="25" t="s">
        <v>501</v>
      </c>
      <c r="B158" s="41">
        <v>0</v>
      </c>
      <c r="C158" s="11">
        <f t="shared" si="10"/>
        <v>0</v>
      </c>
      <c r="D158" s="41">
        <v>0.20422235999999999</v>
      </c>
      <c r="E158" s="11">
        <f t="shared" si="11"/>
        <v>3.7509941804749649E-5</v>
      </c>
      <c r="F158" s="41">
        <v>0</v>
      </c>
      <c r="G158" s="11">
        <f t="shared" si="12"/>
        <v>0</v>
      </c>
      <c r="H158" s="11">
        <f t="shared" si="13"/>
        <v>-1</v>
      </c>
      <c r="I158" s="11" t="e">
        <f t="shared" si="14"/>
        <v>#DIV/0!</v>
      </c>
    </row>
    <row r="159" spans="1:9" x14ac:dyDescent="0.3">
      <c r="A159" s="25" t="s">
        <v>502</v>
      </c>
      <c r="B159" s="41">
        <v>0</v>
      </c>
      <c r="C159" s="11">
        <f t="shared" si="10"/>
        <v>0</v>
      </c>
      <c r="D159" s="41">
        <v>0</v>
      </c>
      <c r="E159" s="11">
        <f t="shared" si="11"/>
        <v>0</v>
      </c>
      <c r="F159" s="41">
        <v>0</v>
      </c>
      <c r="G159" s="11">
        <f t="shared" si="12"/>
        <v>0</v>
      </c>
      <c r="H159" s="11" t="e">
        <f t="shared" si="13"/>
        <v>#DIV/0!</v>
      </c>
      <c r="I159" s="11" t="e">
        <f t="shared" si="14"/>
        <v>#DIV/0!</v>
      </c>
    </row>
    <row r="160" spans="1:9" x14ac:dyDescent="0.3">
      <c r="A160" s="25" t="s">
        <v>503</v>
      </c>
      <c r="B160" s="41">
        <v>0</v>
      </c>
      <c r="C160" s="11">
        <f t="shared" si="10"/>
        <v>0</v>
      </c>
      <c r="D160" s="41">
        <v>0</v>
      </c>
      <c r="E160" s="11">
        <f t="shared" si="11"/>
        <v>0</v>
      </c>
      <c r="F160" s="41">
        <v>0</v>
      </c>
      <c r="G160" s="11">
        <f t="shared" si="12"/>
        <v>0</v>
      </c>
      <c r="H160" s="11" t="e">
        <f t="shared" si="13"/>
        <v>#DIV/0!</v>
      </c>
      <c r="I160" s="11" t="e">
        <f t="shared" si="14"/>
        <v>#DIV/0!</v>
      </c>
    </row>
    <row r="161" spans="1:9" x14ac:dyDescent="0.3">
      <c r="A161" s="25" t="s">
        <v>504</v>
      </c>
      <c r="B161" s="41">
        <v>0</v>
      </c>
      <c r="C161" s="11">
        <f t="shared" si="10"/>
        <v>0</v>
      </c>
      <c r="D161" s="41">
        <v>3.5E-4</v>
      </c>
      <c r="E161" s="11">
        <f t="shared" si="11"/>
        <v>6.4285221420721891E-8</v>
      </c>
      <c r="F161" s="41">
        <v>0.83548800000000001</v>
      </c>
      <c r="G161" s="11">
        <f t="shared" si="12"/>
        <v>1.10461359518421E-4</v>
      </c>
      <c r="H161" s="11">
        <f t="shared" si="13"/>
        <v>-1</v>
      </c>
      <c r="I161" s="11">
        <f t="shared" si="14"/>
        <v>-1</v>
      </c>
    </row>
    <row r="162" spans="1:9" x14ac:dyDescent="0.3">
      <c r="A162" s="25" t="s">
        <v>505</v>
      </c>
      <c r="B162" s="41">
        <v>0</v>
      </c>
      <c r="C162" s="11">
        <f t="shared" si="10"/>
        <v>0</v>
      </c>
      <c r="D162" s="41">
        <v>0</v>
      </c>
      <c r="E162" s="11">
        <f t="shared" si="11"/>
        <v>0</v>
      </c>
      <c r="F162" s="41">
        <v>0</v>
      </c>
      <c r="G162" s="11">
        <f t="shared" si="12"/>
        <v>0</v>
      </c>
      <c r="H162" s="11" t="e">
        <f t="shared" si="13"/>
        <v>#DIV/0!</v>
      </c>
      <c r="I162" s="11" t="e">
        <f t="shared" si="14"/>
        <v>#DIV/0!</v>
      </c>
    </row>
    <row r="163" spans="1:9" x14ac:dyDescent="0.3">
      <c r="A163" s="25" t="s">
        <v>506</v>
      </c>
      <c r="B163" s="41">
        <v>0</v>
      </c>
      <c r="C163" s="11">
        <f t="shared" si="10"/>
        <v>0</v>
      </c>
      <c r="D163" s="41">
        <v>0</v>
      </c>
      <c r="E163" s="11">
        <f t="shared" si="11"/>
        <v>0</v>
      </c>
      <c r="F163" s="41">
        <v>0</v>
      </c>
      <c r="G163" s="11">
        <f t="shared" si="12"/>
        <v>0</v>
      </c>
      <c r="H163" s="11" t="e">
        <f t="shared" si="13"/>
        <v>#DIV/0!</v>
      </c>
      <c r="I163" s="11" t="e">
        <f t="shared" si="14"/>
        <v>#DIV/0!</v>
      </c>
    </row>
    <row r="164" spans="1:9" x14ac:dyDescent="0.3">
      <c r="A164" s="25" t="s">
        <v>507</v>
      </c>
      <c r="B164" s="41">
        <v>0</v>
      </c>
      <c r="C164" s="11">
        <f t="shared" si="10"/>
        <v>0</v>
      </c>
      <c r="D164" s="41">
        <v>0</v>
      </c>
      <c r="E164" s="11">
        <f t="shared" si="11"/>
        <v>0</v>
      </c>
      <c r="F164" s="41">
        <v>0</v>
      </c>
      <c r="G164" s="11">
        <f t="shared" si="12"/>
        <v>0</v>
      </c>
      <c r="H164" s="11" t="e">
        <f t="shared" si="13"/>
        <v>#DIV/0!</v>
      </c>
      <c r="I164" s="11" t="e">
        <f t="shared" si="14"/>
        <v>#DIV/0!</v>
      </c>
    </row>
    <row r="165" spans="1:9" x14ac:dyDescent="0.3">
      <c r="A165" s="25" t="s">
        <v>508</v>
      </c>
      <c r="B165" s="41">
        <v>0</v>
      </c>
      <c r="C165" s="11">
        <f t="shared" si="10"/>
        <v>0</v>
      </c>
      <c r="D165" s="41">
        <v>0</v>
      </c>
      <c r="E165" s="11">
        <f t="shared" si="11"/>
        <v>0</v>
      </c>
      <c r="F165" s="41">
        <v>3.349E-3</v>
      </c>
      <c r="G165" s="11">
        <f t="shared" si="12"/>
        <v>4.4277726673176863E-7</v>
      </c>
      <c r="H165" s="11" t="e">
        <f t="shared" si="13"/>
        <v>#DIV/0!</v>
      </c>
      <c r="I165" s="11">
        <f t="shared" si="14"/>
        <v>-1</v>
      </c>
    </row>
    <row r="166" spans="1:9" x14ac:dyDescent="0.3">
      <c r="A166" s="25" t="s">
        <v>509</v>
      </c>
      <c r="B166" s="41">
        <v>0</v>
      </c>
      <c r="C166" s="11">
        <f t="shared" si="10"/>
        <v>0</v>
      </c>
      <c r="D166" s="41">
        <v>0</v>
      </c>
      <c r="E166" s="11">
        <f t="shared" si="11"/>
        <v>0</v>
      </c>
      <c r="F166" s="41">
        <v>0</v>
      </c>
      <c r="G166" s="11">
        <f t="shared" si="12"/>
        <v>0</v>
      </c>
      <c r="H166" s="11" t="e">
        <f t="shared" si="13"/>
        <v>#DIV/0!</v>
      </c>
      <c r="I166" s="11" t="e">
        <f t="shared" si="14"/>
        <v>#DIV/0!</v>
      </c>
    </row>
    <row r="167" spans="1:9" x14ac:dyDescent="0.3">
      <c r="A167" s="25" t="s">
        <v>510</v>
      </c>
      <c r="B167" s="41">
        <v>0</v>
      </c>
      <c r="C167" s="11">
        <f t="shared" si="10"/>
        <v>0</v>
      </c>
      <c r="D167" s="41">
        <v>6.3500000000000001E-2</v>
      </c>
      <c r="E167" s="11">
        <f t="shared" si="11"/>
        <v>1.1663175886330972E-5</v>
      </c>
      <c r="F167" s="41">
        <v>4.5000000000000003E-5</v>
      </c>
      <c r="G167" s="11">
        <f t="shared" si="12"/>
        <v>5.9495303084292595E-9</v>
      </c>
      <c r="H167" s="11">
        <f t="shared" si="13"/>
        <v>-1</v>
      </c>
      <c r="I167" s="11">
        <f t="shared" si="14"/>
        <v>-1</v>
      </c>
    </row>
    <row r="168" spans="1:9" x14ac:dyDescent="0.3">
      <c r="A168" s="25" t="s">
        <v>511</v>
      </c>
      <c r="B168" s="41">
        <v>0</v>
      </c>
      <c r="C168" s="11">
        <f t="shared" si="10"/>
        <v>0</v>
      </c>
      <c r="D168" s="41">
        <v>0</v>
      </c>
      <c r="E168" s="11">
        <f t="shared" si="11"/>
        <v>0</v>
      </c>
      <c r="F168" s="41">
        <v>0</v>
      </c>
      <c r="G168" s="11">
        <f t="shared" si="12"/>
        <v>0</v>
      </c>
      <c r="H168" s="11" t="e">
        <f t="shared" si="13"/>
        <v>#DIV/0!</v>
      </c>
      <c r="I168" s="11" t="e">
        <f t="shared" si="14"/>
        <v>#DIV/0!</v>
      </c>
    </row>
    <row r="169" spans="1:9" x14ac:dyDescent="0.3">
      <c r="A169" s="25" t="s">
        <v>512</v>
      </c>
      <c r="B169" s="41">
        <v>0</v>
      </c>
      <c r="C169" s="11">
        <f t="shared" si="10"/>
        <v>0</v>
      </c>
      <c r="D169" s="41">
        <v>0</v>
      </c>
      <c r="E169" s="11">
        <f t="shared" si="11"/>
        <v>0</v>
      </c>
      <c r="F169" s="41">
        <v>0</v>
      </c>
      <c r="G169" s="11">
        <f t="shared" si="12"/>
        <v>0</v>
      </c>
      <c r="H169" s="11" t="e">
        <f t="shared" si="13"/>
        <v>#DIV/0!</v>
      </c>
      <c r="I169" s="11" t="e">
        <f t="shared" si="14"/>
        <v>#DIV/0!</v>
      </c>
    </row>
    <row r="170" spans="1:9" x14ac:dyDescent="0.3">
      <c r="A170" s="25" t="s">
        <v>513</v>
      </c>
      <c r="B170" s="41">
        <v>0</v>
      </c>
      <c r="C170" s="11">
        <f t="shared" si="10"/>
        <v>0</v>
      </c>
      <c r="D170" s="41">
        <v>0</v>
      </c>
      <c r="E170" s="11">
        <f t="shared" si="11"/>
        <v>0</v>
      </c>
      <c r="F170" s="41">
        <v>0</v>
      </c>
      <c r="G170" s="11">
        <f t="shared" si="12"/>
        <v>0</v>
      </c>
      <c r="H170" s="11" t="e">
        <f t="shared" si="13"/>
        <v>#DIV/0!</v>
      </c>
      <c r="I170" s="11" t="e">
        <f t="shared" si="14"/>
        <v>#DIV/0!</v>
      </c>
    </row>
    <row r="171" spans="1:9" x14ac:dyDescent="0.3">
      <c r="A171" s="25" t="s">
        <v>514</v>
      </c>
      <c r="B171" s="41">
        <v>0</v>
      </c>
      <c r="C171" s="11">
        <f t="shared" si="10"/>
        <v>0</v>
      </c>
      <c r="D171" s="41">
        <v>0</v>
      </c>
      <c r="E171" s="11">
        <f t="shared" si="11"/>
        <v>0</v>
      </c>
      <c r="F171" s="41">
        <v>0</v>
      </c>
      <c r="G171" s="11">
        <f t="shared" si="12"/>
        <v>0</v>
      </c>
      <c r="H171" s="11" t="e">
        <f t="shared" si="13"/>
        <v>#DIV/0!</v>
      </c>
      <c r="I171" s="11" t="e">
        <f t="shared" si="14"/>
        <v>#DIV/0!</v>
      </c>
    </row>
    <row r="172" spans="1:9" x14ac:dyDescent="0.3">
      <c r="A172" s="25" t="s">
        <v>515</v>
      </c>
      <c r="B172" s="41">
        <v>0</v>
      </c>
      <c r="C172" s="11">
        <f t="shared" si="10"/>
        <v>0</v>
      </c>
      <c r="D172" s="41">
        <v>0</v>
      </c>
      <c r="E172" s="11">
        <f t="shared" si="11"/>
        <v>0</v>
      </c>
      <c r="F172" s="41">
        <v>8.0595900000000002E-3</v>
      </c>
      <c r="G172" s="11">
        <f t="shared" si="12"/>
        <v>1.0655727773002972E-6</v>
      </c>
      <c r="H172" s="11" t="e">
        <f t="shared" si="13"/>
        <v>#DIV/0!</v>
      </c>
      <c r="I172" s="11">
        <f t="shared" si="14"/>
        <v>-1</v>
      </c>
    </row>
    <row r="173" spans="1:9" x14ac:dyDescent="0.3">
      <c r="A173" s="25" t="s">
        <v>516</v>
      </c>
      <c r="B173" s="41">
        <v>0</v>
      </c>
      <c r="C173" s="11">
        <f t="shared" si="10"/>
        <v>0</v>
      </c>
      <c r="D173" s="41">
        <v>3.4514000000000003E-2</v>
      </c>
      <c r="E173" s="11">
        <f t="shared" si="11"/>
        <v>6.3392575203279869E-6</v>
      </c>
      <c r="F173" s="41">
        <v>0</v>
      </c>
      <c r="G173" s="11">
        <f t="shared" si="12"/>
        <v>0</v>
      </c>
      <c r="H173" s="11">
        <f t="shared" si="13"/>
        <v>-1</v>
      </c>
      <c r="I173" s="11" t="e">
        <f t="shared" si="14"/>
        <v>#DIV/0!</v>
      </c>
    </row>
    <row r="174" spans="1:9" x14ac:dyDescent="0.3">
      <c r="A174" s="25" t="s">
        <v>517</v>
      </c>
      <c r="B174" s="41">
        <v>0</v>
      </c>
      <c r="C174" s="11">
        <f t="shared" si="10"/>
        <v>0</v>
      </c>
      <c r="D174" s="41">
        <v>0</v>
      </c>
      <c r="E174" s="11">
        <f t="shared" si="11"/>
        <v>0</v>
      </c>
      <c r="F174" s="41">
        <v>0</v>
      </c>
      <c r="G174" s="11">
        <f t="shared" si="12"/>
        <v>0</v>
      </c>
      <c r="H174" s="11" t="e">
        <f t="shared" si="13"/>
        <v>#DIV/0!</v>
      </c>
      <c r="I174" s="11" t="e">
        <f t="shared" si="14"/>
        <v>#DIV/0!</v>
      </c>
    </row>
    <row r="175" spans="1:9" x14ac:dyDescent="0.3">
      <c r="A175" s="25" t="s">
        <v>518</v>
      </c>
      <c r="B175" s="41">
        <v>0</v>
      </c>
      <c r="C175" s="11">
        <f t="shared" si="10"/>
        <v>0</v>
      </c>
      <c r="D175" s="41">
        <v>0</v>
      </c>
      <c r="E175" s="11">
        <f t="shared" si="11"/>
        <v>0</v>
      </c>
      <c r="F175" s="41">
        <v>0.58123975999999999</v>
      </c>
      <c r="G175" s="11">
        <f t="shared" si="12"/>
        <v>7.6846745968536632E-5</v>
      </c>
      <c r="H175" s="11" t="e">
        <f t="shared" si="13"/>
        <v>#DIV/0!</v>
      </c>
      <c r="I175" s="11">
        <f t="shared" si="14"/>
        <v>-1</v>
      </c>
    </row>
    <row r="176" spans="1:9" x14ac:dyDescent="0.3">
      <c r="A176" s="25" t="s">
        <v>519</v>
      </c>
      <c r="B176" s="41">
        <v>0</v>
      </c>
      <c r="C176" s="11">
        <f t="shared" si="10"/>
        <v>0</v>
      </c>
      <c r="D176" s="41">
        <v>0</v>
      </c>
      <c r="E176" s="11">
        <f t="shared" si="11"/>
        <v>0</v>
      </c>
      <c r="F176" s="41">
        <v>0</v>
      </c>
      <c r="G176" s="11">
        <f t="shared" si="12"/>
        <v>0</v>
      </c>
      <c r="H176" s="11" t="e">
        <f t="shared" si="13"/>
        <v>#DIV/0!</v>
      </c>
      <c r="I176" s="11" t="e">
        <f t="shared" si="14"/>
        <v>#DIV/0!</v>
      </c>
    </row>
    <row r="177" spans="1:9" x14ac:dyDescent="0.3">
      <c r="A177" s="25" t="s">
        <v>520</v>
      </c>
      <c r="B177" s="41">
        <v>0</v>
      </c>
      <c r="C177" s="11">
        <f t="shared" si="10"/>
        <v>0</v>
      </c>
      <c r="D177" s="41">
        <v>0</v>
      </c>
      <c r="E177" s="11">
        <f t="shared" si="11"/>
        <v>0</v>
      </c>
      <c r="F177" s="41">
        <v>0</v>
      </c>
      <c r="G177" s="11">
        <f t="shared" si="12"/>
        <v>0</v>
      </c>
      <c r="H177" s="11" t="e">
        <f t="shared" si="13"/>
        <v>#DIV/0!</v>
      </c>
      <c r="I177" s="11" t="e">
        <f t="shared" si="14"/>
        <v>#DIV/0!</v>
      </c>
    </row>
    <row r="178" spans="1:9" x14ac:dyDescent="0.3">
      <c r="A178" s="25" t="s">
        <v>521</v>
      </c>
      <c r="B178" s="41">
        <v>0</v>
      </c>
      <c r="C178" s="11">
        <f t="shared" si="10"/>
        <v>0</v>
      </c>
      <c r="D178" s="41">
        <v>0</v>
      </c>
      <c r="E178" s="11">
        <f t="shared" si="11"/>
        <v>0</v>
      </c>
      <c r="F178" s="41">
        <v>0</v>
      </c>
      <c r="G178" s="11">
        <f t="shared" si="12"/>
        <v>0</v>
      </c>
      <c r="H178" s="11" t="e">
        <f t="shared" si="13"/>
        <v>#DIV/0!</v>
      </c>
      <c r="I178" s="11" t="e">
        <f t="shared" si="14"/>
        <v>#DIV/0!</v>
      </c>
    </row>
    <row r="179" spans="1:9" x14ac:dyDescent="0.3">
      <c r="A179" s="25" t="s">
        <v>522</v>
      </c>
      <c r="B179" s="41">
        <v>0</v>
      </c>
      <c r="C179" s="11">
        <f t="shared" si="10"/>
        <v>0</v>
      </c>
      <c r="D179" s="41">
        <v>4.7346329999999999E-2</v>
      </c>
      <c r="E179" s="11">
        <f t="shared" si="11"/>
        <v>8.6961980214530502E-6</v>
      </c>
      <c r="F179" s="41">
        <v>3.3048800000000003E-2</v>
      </c>
      <c r="G179" s="11">
        <f t="shared" si="12"/>
        <v>4.3694408279381534E-6</v>
      </c>
      <c r="H179" s="11">
        <f t="shared" si="13"/>
        <v>-1</v>
      </c>
      <c r="I179" s="11">
        <f t="shared" si="14"/>
        <v>-1</v>
      </c>
    </row>
    <row r="180" spans="1:9" x14ac:dyDescent="0.3">
      <c r="A180" s="25" t="s">
        <v>523</v>
      </c>
      <c r="B180" s="41">
        <v>0</v>
      </c>
      <c r="C180" s="11">
        <f t="shared" si="10"/>
        <v>0</v>
      </c>
      <c r="D180" s="41">
        <v>7.4633179999999993E-2</v>
      </c>
      <c r="E180" s="11">
        <f t="shared" si="11"/>
        <v>1.3708030004664548E-5</v>
      </c>
      <c r="F180" s="41">
        <v>0.32921212</v>
      </c>
      <c r="G180" s="11">
        <f t="shared" si="12"/>
        <v>4.3525721907605561E-5</v>
      </c>
      <c r="H180" s="11">
        <f t="shared" si="13"/>
        <v>-1</v>
      </c>
      <c r="I180" s="11">
        <f t="shared" si="14"/>
        <v>-1</v>
      </c>
    </row>
    <row r="181" spans="1:9" x14ac:dyDescent="0.3">
      <c r="A181" s="25" t="s">
        <v>524</v>
      </c>
      <c r="B181" s="41">
        <v>0</v>
      </c>
      <c r="C181" s="11">
        <f t="shared" si="10"/>
        <v>0</v>
      </c>
      <c r="D181" s="41">
        <v>0</v>
      </c>
      <c r="E181" s="11">
        <f t="shared" si="11"/>
        <v>0</v>
      </c>
      <c r="F181" s="41">
        <v>0</v>
      </c>
      <c r="G181" s="11">
        <f t="shared" si="12"/>
        <v>0</v>
      </c>
      <c r="H181" s="11" t="e">
        <f t="shared" si="13"/>
        <v>#DIV/0!</v>
      </c>
      <c r="I181" s="11" t="e">
        <f t="shared" si="14"/>
        <v>#DIV/0!</v>
      </c>
    </row>
    <row r="182" spans="1:9" x14ac:dyDescent="0.3">
      <c r="A182" s="25" t="s">
        <v>525</v>
      </c>
      <c r="B182" s="41">
        <v>0</v>
      </c>
      <c r="C182" s="11">
        <f t="shared" si="10"/>
        <v>0</v>
      </c>
      <c r="D182" s="41">
        <v>0</v>
      </c>
      <c r="E182" s="11">
        <f t="shared" si="11"/>
        <v>0</v>
      </c>
      <c r="F182" s="41">
        <v>0</v>
      </c>
      <c r="G182" s="11">
        <f t="shared" si="12"/>
        <v>0</v>
      </c>
      <c r="H182" s="11" t="e">
        <f t="shared" si="13"/>
        <v>#DIV/0!</v>
      </c>
      <c r="I182" s="11" t="e">
        <f t="shared" si="14"/>
        <v>#DIV/0!</v>
      </c>
    </row>
    <row r="183" spans="1:9" x14ac:dyDescent="0.3">
      <c r="A183" s="25" t="s">
        <v>526</v>
      </c>
      <c r="B183" s="41">
        <v>0</v>
      </c>
      <c r="C183" s="11">
        <f t="shared" si="10"/>
        <v>0</v>
      </c>
      <c r="D183" s="41">
        <v>0</v>
      </c>
      <c r="E183" s="11">
        <f t="shared" si="11"/>
        <v>0</v>
      </c>
      <c r="F183" s="41">
        <v>0</v>
      </c>
      <c r="G183" s="11">
        <f t="shared" si="12"/>
        <v>0</v>
      </c>
      <c r="H183" s="11" t="e">
        <f t="shared" si="13"/>
        <v>#DIV/0!</v>
      </c>
      <c r="I183" s="11" t="e">
        <f t="shared" si="14"/>
        <v>#DIV/0!</v>
      </c>
    </row>
    <row r="184" spans="1:9" x14ac:dyDescent="0.3">
      <c r="A184" s="25" t="s">
        <v>527</v>
      </c>
      <c r="B184" s="41">
        <v>0</v>
      </c>
      <c r="C184" s="11">
        <f t="shared" si="10"/>
        <v>0</v>
      </c>
      <c r="D184" s="41">
        <v>1E-4</v>
      </c>
      <c r="E184" s="11">
        <f t="shared" si="11"/>
        <v>1.8367206120206255E-8</v>
      </c>
      <c r="F184" s="41">
        <v>0</v>
      </c>
      <c r="G184" s="11">
        <f t="shared" si="12"/>
        <v>0</v>
      </c>
      <c r="H184" s="11">
        <f t="shared" si="13"/>
        <v>-1</v>
      </c>
      <c r="I184" s="11" t="e">
        <f t="shared" si="14"/>
        <v>#DIV/0!</v>
      </c>
    </row>
    <row r="185" spans="1:9" x14ac:dyDescent="0.3">
      <c r="A185" s="25" t="s">
        <v>528</v>
      </c>
      <c r="B185" s="41">
        <v>0</v>
      </c>
      <c r="C185" s="11">
        <f t="shared" si="10"/>
        <v>0</v>
      </c>
      <c r="D185" s="41">
        <v>0</v>
      </c>
      <c r="E185" s="11">
        <f t="shared" si="11"/>
        <v>0</v>
      </c>
      <c r="F185" s="41">
        <v>0</v>
      </c>
      <c r="G185" s="11">
        <f t="shared" si="12"/>
        <v>0</v>
      </c>
      <c r="H185" s="11" t="e">
        <f t="shared" si="13"/>
        <v>#DIV/0!</v>
      </c>
      <c r="I185" s="11" t="e">
        <f t="shared" si="14"/>
        <v>#DIV/0!</v>
      </c>
    </row>
    <row r="186" spans="1:9" x14ac:dyDescent="0.3">
      <c r="A186" s="25" t="s">
        <v>529</v>
      </c>
      <c r="B186" s="41">
        <v>0</v>
      </c>
      <c r="C186" s="11">
        <f t="shared" si="10"/>
        <v>0</v>
      </c>
      <c r="D186" s="41">
        <v>0</v>
      </c>
      <c r="E186" s="11">
        <f t="shared" si="11"/>
        <v>0</v>
      </c>
      <c r="F186" s="41">
        <v>0</v>
      </c>
      <c r="G186" s="11">
        <f t="shared" si="12"/>
        <v>0</v>
      </c>
      <c r="H186" s="11" t="e">
        <f t="shared" si="13"/>
        <v>#DIV/0!</v>
      </c>
      <c r="I186" s="11" t="e">
        <f t="shared" si="14"/>
        <v>#DIV/0!</v>
      </c>
    </row>
    <row r="187" spans="1:9" x14ac:dyDescent="0.3">
      <c r="A187" s="25" t="s">
        <v>530</v>
      </c>
      <c r="B187" s="41">
        <v>0</v>
      </c>
      <c r="C187" s="11">
        <f t="shared" si="10"/>
        <v>0</v>
      </c>
      <c r="D187" s="41">
        <v>7.4733999999999998E-3</v>
      </c>
      <c r="E187" s="11">
        <f t="shared" si="11"/>
        <v>1.3726547821874942E-6</v>
      </c>
      <c r="F187" s="41">
        <v>2.6047741499999999</v>
      </c>
      <c r="G187" s="11">
        <f t="shared" si="12"/>
        <v>3.4438183893417912E-4</v>
      </c>
      <c r="H187" s="11">
        <f t="shared" si="13"/>
        <v>-1</v>
      </c>
      <c r="I187" s="11">
        <f t="shared" si="14"/>
        <v>-1</v>
      </c>
    </row>
    <row r="188" spans="1:9" x14ac:dyDescent="0.3">
      <c r="A188" s="25" t="s">
        <v>531</v>
      </c>
      <c r="B188" s="41">
        <v>0</v>
      </c>
      <c r="C188" s="11">
        <f t="shared" si="10"/>
        <v>0</v>
      </c>
      <c r="D188" s="41">
        <v>0</v>
      </c>
      <c r="E188" s="11">
        <f t="shared" si="11"/>
        <v>0</v>
      </c>
      <c r="F188" s="41">
        <v>0</v>
      </c>
      <c r="G188" s="11">
        <f t="shared" si="12"/>
        <v>0</v>
      </c>
      <c r="H188" s="11" t="e">
        <f t="shared" si="13"/>
        <v>#DIV/0!</v>
      </c>
      <c r="I188" s="11" t="e">
        <f t="shared" si="14"/>
        <v>#DIV/0!</v>
      </c>
    </row>
    <row r="189" spans="1:9" x14ac:dyDescent="0.3">
      <c r="A189" s="25" t="s">
        <v>532</v>
      </c>
      <c r="B189" s="41">
        <v>0</v>
      </c>
      <c r="C189" s="11">
        <f t="shared" si="10"/>
        <v>0</v>
      </c>
      <c r="D189" s="41">
        <v>0</v>
      </c>
      <c r="E189" s="11">
        <f t="shared" si="11"/>
        <v>0</v>
      </c>
      <c r="F189" s="41">
        <v>0</v>
      </c>
      <c r="G189" s="11">
        <f t="shared" si="12"/>
        <v>0</v>
      </c>
      <c r="H189" s="11" t="e">
        <f t="shared" si="13"/>
        <v>#DIV/0!</v>
      </c>
      <c r="I189" s="11" t="e">
        <f t="shared" si="14"/>
        <v>#DIV/0!</v>
      </c>
    </row>
    <row r="190" spans="1:9" x14ac:dyDescent="0.3">
      <c r="A190" s="25" t="s">
        <v>533</v>
      </c>
      <c r="B190" s="41">
        <v>0</v>
      </c>
      <c r="C190" s="11">
        <f t="shared" si="10"/>
        <v>0</v>
      </c>
      <c r="D190" s="41">
        <v>0</v>
      </c>
      <c r="E190" s="11">
        <f t="shared" si="11"/>
        <v>0</v>
      </c>
      <c r="F190" s="41">
        <v>0</v>
      </c>
      <c r="G190" s="11">
        <f t="shared" si="12"/>
        <v>0</v>
      </c>
      <c r="H190" s="11" t="e">
        <f t="shared" si="13"/>
        <v>#DIV/0!</v>
      </c>
      <c r="I190" s="11" t="e">
        <f t="shared" si="14"/>
        <v>#DIV/0!</v>
      </c>
    </row>
    <row r="191" spans="1:9" x14ac:dyDescent="0.3">
      <c r="A191" s="25" t="s">
        <v>534</v>
      </c>
      <c r="B191" s="41">
        <v>0</v>
      </c>
      <c r="C191" s="11">
        <f t="shared" si="10"/>
        <v>0</v>
      </c>
      <c r="D191" s="41">
        <v>0</v>
      </c>
      <c r="E191" s="11">
        <f t="shared" si="11"/>
        <v>0</v>
      </c>
      <c r="F191" s="41">
        <v>0</v>
      </c>
      <c r="G191" s="11">
        <f t="shared" si="12"/>
        <v>0</v>
      </c>
      <c r="H191" s="11" t="e">
        <f t="shared" si="13"/>
        <v>#DIV/0!</v>
      </c>
      <c r="I191" s="11" t="e">
        <f t="shared" si="14"/>
        <v>#DIV/0!</v>
      </c>
    </row>
    <row r="192" spans="1:9" x14ac:dyDescent="0.3">
      <c r="A192" s="25" t="s">
        <v>535</v>
      </c>
      <c r="B192" s="41">
        <v>0</v>
      </c>
      <c r="C192" s="11">
        <f t="shared" si="10"/>
        <v>0</v>
      </c>
      <c r="D192" s="41">
        <v>0</v>
      </c>
      <c r="E192" s="11">
        <f t="shared" si="11"/>
        <v>0</v>
      </c>
      <c r="F192" s="41">
        <v>0</v>
      </c>
      <c r="G192" s="11">
        <f t="shared" si="12"/>
        <v>0</v>
      </c>
      <c r="H192" s="11" t="e">
        <f t="shared" si="13"/>
        <v>#DIV/0!</v>
      </c>
      <c r="I192" s="11" t="e">
        <f t="shared" si="14"/>
        <v>#DIV/0!</v>
      </c>
    </row>
    <row r="193" spans="1:9" x14ac:dyDescent="0.3">
      <c r="A193" s="25" t="s">
        <v>536</v>
      </c>
      <c r="B193" s="41">
        <v>0</v>
      </c>
      <c r="C193" s="11">
        <f t="shared" si="10"/>
        <v>0</v>
      </c>
      <c r="D193" s="41">
        <v>0</v>
      </c>
      <c r="E193" s="11">
        <f t="shared" si="11"/>
        <v>0</v>
      </c>
      <c r="F193" s="41">
        <v>0</v>
      </c>
      <c r="G193" s="11">
        <f t="shared" si="12"/>
        <v>0</v>
      </c>
      <c r="H193" s="11" t="e">
        <f t="shared" si="13"/>
        <v>#DIV/0!</v>
      </c>
      <c r="I193" s="11" t="e">
        <f t="shared" si="14"/>
        <v>#DIV/0!</v>
      </c>
    </row>
    <row r="194" spans="1:9" x14ac:dyDescent="0.3">
      <c r="A194" s="25" t="s">
        <v>537</v>
      </c>
      <c r="B194" s="41">
        <v>0</v>
      </c>
      <c r="C194" s="11">
        <f t="shared" si="10"/>
        <v>0</v>
      </c>
      <c r="D194" s="41">
        <v>0</v>
      </c>
      <c r="E194" s="11">
        <f t="shared" si="11"/>
        <v>0</v>
      </c>
      <c r="F194" s="41">
        <v>0</v>
      </c>
      <c r="G194" s="11">
        <f t="shared" si="12"/>
        <v>0</v>
      </c>
      <c r="H194" s="11" t="e">
        <f t="shared" si="13"/>
        <v>#DIV/0!</v>
      </c>
      <c r="I194" s="11" t="e">
        <f t="shared" si="14"/>
        <v>#DIV/0!</v>
      </c>
    </row>
    <row r="195" spans="1:9" x14ac:dyDescent="0.3">
      <c r="A195" s="25" t="s">
        <v>538</v>
      </c>
      <c r="B195" s="41">
        <v>0</v>
      </c>
      <c r="C195" s="11">
        <f t="shared" si="10"/>
        <v>0</v>
      </c>
      <c r="D195" s="41">
        <v>0</v>
      </c>
      <c r="E195" s="11">
        <f t="shared" si="11"/>
        <v>0</v>
      </c>
      <c r="F195" s="41">
        <v>0</v>
      </c>
      <c r="G195" s="11">
        <f t="shared" si="12"/>
        <v>0</v>
      </c>
      <c r="H195" s="11" t="e">
        <f t="shared" si="13"/>
        <v>#DIV/0!</v>
      </c>
      <c r="I195" s="11" t="e">
        <f t="shared" si="14"/>
        <v>#DIV/0!</v>
      </c>
    </row>
    <row r="196" spans="1:9" x14ac:dyDescent="0.3">
      <c r="A196" s="25" t="s">
        <v>539</v>
      </c>
      <c r="B196" s="41">
        <v>0</v>
      </c>
      <c r="C196" s="11">
        <f t="shared" si="10"/>
        <v>0</v>
      </c>
      <c r="D196" s="41">
        <v>0.11008686999999999</v>
      </c>
      <c r="E196" s="11">
        <f t="shared" si="11"/>
        <v>2.02198823241835E-5</v>
      </c>
      <c r="F196" s="41">
        <v>0</v>
      </c>
      <c r="G196" s="11">
        <f t="shared" si="12"/>
        <v>0</v>
      </c>
      <c r="H196" s="11">
        <f t="shared" si="13"/>
        <v>-1</v>
      </c>
      <c r="I196" s="11" t="e">
        <f t="shared" si="14"/>
        <v>#DIV/0!</v>
      </c>
    </row>
    <row r="197" spans="1:9" x14ac:dyDescent="0.3">
      <c r="A197" s="25" t="s">
        <v>540</v>
      </c>
      <c r="B197" s="41">
        <v>0</v>
      </c>
      <c r="C197" s="11">
        <f t="shared" si="10"/>
        <v>0</v>
      </c>
      <c r="D197" s="41">
        <v>0</v>
      </c>
      <c r="E197" s="11">
        <f t="shared" si="11"/>
        <v>0</v>
      </c>
      <c r="F197" s="41">
        <v>0</v>
      </c>
      <c r="G197" s="11">
        <f t="shared" si="12"/>
        <v>0</v>
      </c>
      <c r="H197" s="11" t="e">
        <f t="shared" si="13"/>
        <v>#DIV/0!</v>
      </c>
      <c r="I197" s="11" t="e">
        <f t="shared" si="14"/>
        <v>#DIV/0!</v>
      </c>
    </row>
    <row r="198" spans="1:9" x14ac:dyDescent="0.3">
      <c r="A198" s="25" t="s">
        <v>541</v>
      </c>
      <c r="B198" s="41">
        <v>0</v>
      </c>
      <c r="C198" s="11">
        <f t="shared" si="10"/>
        <v>0</v>
      </c>
      <c r="D198" s="41">
        <v>0</v>
      </c>
      <c r="E198" s="11">
        <f t="shared" si="11"/>
        <v>0</v>
      </c>
      <c r="F198" s="41">
        <v>1.8000000000000001E-4</v>
      </c>
      <c r="G198" s="11">
        <f t="shared" si="12"/>
        <v>2.3798121233717038E-8</v>
      </c>
      <c r="H198" s="11" t="e">
        <f t="shared" si="13"/>
        <v>#DIV/0!</v>
      </c>
      <c r="I198" s="11">
        <f t="shared" si="14"/>
        <v>-1</v>
      </c>
    </row>
    <row r="199" spans="1:9" x14ac:dyDescent="0.3">
      <c r="A199" s="25" t="s">
        <v>542</v>
      </c>
      <c r="B199" s="41">
        <v>0</v>
      </c>
      <c r="C199" s="11">
        <f t="shared" ref="C199:C262" si="15">(B199/$B$263)</f>
        <v>0</v>
      </c>
      <c r="D199" s="41">
        <v>0</v>
      </c>
      <c r="E199" s="11">
        <f t="shared" ref="E199:E262" si="16">(D199/$D$263)</f>
        <v>0</v>
      </c>
      <c r="F199" s="41">
        <v>0</v>
      </c>
      <c r="G199" s="11">
        <f t="shared" ref="G199:G262" si="17">(F199/$F$263)</f>
        <v>0</v>
      </c>
      <c r="H199" s="11" t="e">
        <f t="shared" si="13"/>
        <v>#DIV/0!</v>
      </c>
      <c r="I199" s="11" t="e">
        <f t="shared" si="14"/>
        <v>#DIV/0!</v>
      </c>
    </row>
    <row r="200" spans="1:9" x14ac:dyDescent="0.3">
      <c r="A200" s="25" t="s">
        <v>543</v>
      </c>
      <c r="B200" s="41">
        <v>0</v>
      </c>
      <c r="C200" s="11">
        <f t="shared" si="15"/>
        <v>0</v>
      </c>
      <c r="D200" s="41">
        <v>0</v>
      </c>
      <c r="E200" s="11">
        <f t="shared" si="16"/>
        <v>0</v>
      </c>
      <c r="F200" s="41">
        <v>0</v>
      </c>
      <c r="G200" s="11">
        <f t="shared" si="17"/>
        <v>0</v>
      </c>
      <c r="H200" s="11" t="e">
        <f t="shared" ref="H200:H262" si="18">(B200/D200)-1</f>
        <v>#DIV/0!</v>
      </c>
      <c r="I200" s="11" t="e">
        <f t="shared" ref="I200:I262" si="19">(B200/F200)-1</f>
        <v>#DIV/0!</v>
      </c>
    </row>
    <row r="201" spans="1:9" x14ac:dyDescent="0.3">
      <c r="A201" s="25" t="s">
        <v>544</v>
      </c>
      <c r="B201" s="41">
        <v>0</v>
      </c>
      <c r="C201" s="11">
        <f t="shared" si="15"/>
        <v>0</v>
      </c>
      <c r="D201" s="41">
        <v>0</v>
      </c>
      <c r="E201" s="11">
        <f t="shared" si="16"/>
        <v>0</v>
      </c>
      <c r="F201" s="41">
        <v>0</v>
      </c>
      <c r="G201" s="11">
        <f t="shared" si="17"/>
        <v>0</v>
      </c>
      <c r="H201" s="11" t="e">
        <f t="shared" si="18"/>
        <v>#DIV/0!</v>
      </c>
      <c r="I201" s="11" t="e">
        <f t="shared" si="19"/>
        <v>#DIV/0!</v>
      </c>
    </row>
    <row r="202" spans="1:9" x14ac:dyDescent="0.3">
      <c r="A202" s="25" t="s">
        <v>545</v>
      </c>
      <c r="B202" s="41">
        <v>0</v>
      </c>
      <c r="C202" s="11">
        <f t="shared" si="15"/>
        <v>0</v>
      </c>
      <c r="D202" s="41">
        <v>0</v>
      </c>
      <c r="E202" s="11">
        <f t="shared" si="16"/>
        <v>0</v>
      </c>
      <c r="F202" s="41">
        <v>0</v>
      </c>
      <c r="G202" s="11">
        <f t="shared" si="17"/>
        <v>0</v>
      </c>
      <c r="H202" s="11" t="e">
        <f t="shared" si="18"/>
        <v>#DIV/0!</v>
      </c>
      <c r="I202" s="11" t="e">
        <f t="shared" si="19"/>
        <v>#DIV/0!</v>
      </c>
    </row>
    <row r="203" spans="1:9" x14ac:dyDescent="0.3">
      <c r="A203" s="25" t="s">
        <v>546</v>
      </c>
      <c r="B203" s="41">
        <v>0</v>
      </c>
      <c r="C203" s="11">
        <f t="shared" si="15"/>
        <v>0</v>
      </c>
      <c r="D203" s="41">
        <v>0</v>
      </c>
      <c r="E203" s="11">
        <f t="shared" si="16"/>
        <v>0</v>
      </c>
      <c r="F203" s="41">
        <v>0</v>
      </c>
      <c r="G203" s="11">
        <f t="shared" si="17"/>
        <v>0</v>
      </c>
      <c r="H203" s="11" t="e">
        <f t="shared" si="18"/>
        <v>#DIV/0!</v>
      </c>
      <c r="I203" s="11" t="e">
        <f t="shared" si="19"/>
        <v>#DIV/0!</v>
      </c>
    </row>
    <row r="204" spans="1:9" x14ac:dyDescent="0.3">
      <c r="A204" s="25" t="s">
        <v>547</v>
      </c>
      <c r="B204" s="41">
        <v>0</v>
      </c>
      <c r="C204" s="11">
        <f t="shared" si="15"/>
        <v>0</v>
      </c>
      <c r="D204" s="41">
        <v>0</v>
      </c>
      <c r="E204" s="11">
        <f t="shared" si="16"/>
        <v>0</v>
      </c>
      <c r="F204" s="41">
        <v>0</v>
      </c>
      <c r="G204" s="11">
        <f t="shared" si="17"/>
        <v>0</v>
      </c>
      <c r="H204" s="11" t="e">
        <f t="shared" si="18"/>
        <v>#DIV/0!</v>
      </c>
      <c r="I204" s="11" t="e">
        <f t="shared" si="19"/>
        <v>#DIV/0!</v>
      </c>
    </row>
    <row r="205" spans="1:9" x14ac:dyDescent="0.3">
      <c r="A205" s="25" t="s">
        <v>548</v>
      </c>
      <c r="B205" s="41">
        <v>0</v>
      </c>
      <c r="C205" s="11">
        <f t="shared" si="15"/>
        <v>0</v>
      </c>
      <c r="D205" s="41">
        <v>0</v>
      </c>
      <c r="E205" s="11">
        <f t="shared" si="16"/>
        <v>0</v>
      </c>
      <c r="F205" s="41">
        <v>0</v>
      </c>
      <c r="G205" s="11">
        <f t="shared" si="17"/>
        <v>0</v>
      </c>
      <c r="H205" s="11" t="e">
        <f t="shared" si="18"/>
        <v>#DIV/0!</v>
      </c>
      <c r="I205" s="11" t="e">
        <f t="shared" si="19"/>
        <v>#DIV/0!</v>
      </c>
    </row>
    <row r="206" spans="1:9" x14ac:dyDescent="0.3">
      <c r="A206" s="25" t="s">
        <v>549</v>
      </c>
      <c r="B206" s="41">
        <v>0</v>
      </c>
      <c r="C206" s="11">
        <f t="shared" si="15"/>
        <v>0</v>
      </c>
      <c r="D206" s="41">
        <v>2.0000000000000001E-4</v>
      </c>
      <c r="E206" s="11">
        <f t="shared" si="16"/>
        <v>3.673441224041251E-8</v>
      </c>
      <c r="F206" s="41">
        <v>0</v>
      </c>
      <c r="G206" s="11">
        <f t="shared" si="17"/>
        <v>0</v>
      </c>
      <c r="H206" s="11">
        <f t="shared" si="18"/>
        <v>-1</v>
      </c>
      <c r="I206" s="11" t="e">
        <f t="shared" si="19"/>
        <v>#DIV/0!</v>
      </c>
    </row>
    <row r="207" spans="1:9" x14ac:dyDescent="0.3">
      <c r="A207" s="25" t="s">
        <v>550</v>
      </c>
      <c r="B207" s="41">
        <v>0</v>
      </c>
      <c r="C207" s="11">
        <f t="shared" si="15"/>
        <v>0</v>
      </c>
      <c r="D207" s="41">
        <v>0</v>
      </c>
      <c r="E207" s="11">
        <f t="shared" si="16"/>
        <v>0</v>
      </c>
      <c r="F207" s="41">
        <v>0</v>
      </c>
      <c r="G207" s="11">
        <f t="shared" si="17"/>
        <v>0</v>
      </c>
      <c r="H207" s="11" t="e">
        <f t="shared" si="18"/>
        <v>#DIV/0!</v>
      </c>
      <c r="I207" s="11" t="e">
        <f t="shared" si="19"/>
        <v>#DIV/0!</v>
      </c>
    </row>
    <row r="208" spans="1:9" x14ac:dyDescent="0.3">
      <c r="A208" s="25" t="s">
        <v>551</v>
      </c>
      <c r="B208" s="41">
        <v>0</v>
      </c>
      <c r="C208" s="11">
        <f t="shared" si="15"/>
        <v>0</v>
      </c>
      <c r="D208" s="41">
        <v>0</v>
      </c>
      <c r="E208" s="11">
        <f t="shared" si="16"/>
        <v>0</v>
      </c>
      <c r="F208" s="41">
        <v>0</v>
      </c>
      <c r="G208" s="11">
        <f t="shared" si="17"/>
        <v>0</v>
      </c>
      <c r="H208" s="11" t="e">
        <f t="shared" si="18"/>
        <v>#DIV/0!</v>
      </c>
      <c r="I208" s="11" t="e">
        <f t="shared" si="19"/>
        <v>#DIV/0!</v>
      </c>
    </row>
    <row r="209" spans="1:9" x14ac:dyDescent="0.3">
      <c r="A209" s="25" t="s">
        <v>552</v>
      </c>
      <c r="B209" s="41">
        <v>0</v>
      </c>
      <c r="C209" s="11">
        <f t="shared" si="15"/>
        <v>0</v>
      </c>
      <c r="D209" s="41">
        <v>0</v>
      </c>
      <c r="E209" s="11">
        <f t="shared" si="16"/>
        <v>0</v>
      </c>
      <c r="F209" s="41">
        <v>0</v>
      </c>
      <c r="G209" s="11">
        <f t="shared" si="17"/>
        <v>0</v>
      </c>
      <c r="H209" s="11" t="e">
        <f t="shared" si="18"/>
        <v>#DIV/0!</v>
      </c>
      <c r="I209" s="11" t="e">
        <f t="shared" si="19"/>
        <v>#DIV/0!</v>
      </c>
    </row>
    <row r="210" spans="1:9" x14ac:dyDescent="0.3">
      <c r="A210" s="25" t="s">
        <v>553</v>
      </c>
      <c r="B210" s="41">
        <v>0</v>
      </c>
      <c r="C210" s="11">
        <f t="shared" si="15"/>
        <v>0</v>
      </c>
      <c r="D210" s="41">
        <v>0</v>
      </c>
      <c r="E210" s="11">
        <f t="shared" si="16"/>
        <v>0</v>
      </c>
      <c r="F210" s="41">
        <v>5.3999999999999998E-5</v>
      </c>
      <c r="G210" s="11">
        <f t="shared" si="17"/>
        <v>7.1394363701151105E-9</v>
      </c>
      <c r="H210" s="11" t="e">
        <f t="shared" si="18"/>
        <v>#DIV/0!</v>
      </c>
      <c r="I210" s="11">
        <f t="shared" si="19"/>
        <v>-1</v>
      </c>
    </row>
    <row r="211" spans="1:9" x14ac:dyDescent="0.3">
      <c r="A211" s="25" t="s">
        <v>554</v>
      </c>
      <c r="B211" s="41">
        <v>0</v>
      </c>
      <c r="C211" s="11">
        <f t="shared" si="15"/>
        <v>0</v>
      </c>
      <c r="D211" s="41">
        <v>0</v>
      </c>
      <c r="E211" s="11">
        <f t="shared" si="16"/>
        <v>0</v>
      </c>
      <c r="F211" s="41">
        <v>0</v>
      </c>
      <c r="G211" s="11">
        <f t="shared" si="17"/>
        <v>0</v>
      </c>
      <c r="H211" s="11" t="e">
        <f t="shared" si="18"/>
        <v>#DIV/0!</v>
      </c>
      <c r="I211" s="11" t="e">
        <f t="shared" si="19"/>
        <v>#DIV/0!</v>
      </c>
    </row>
    <row r="212" spans="1:9" x14ac:dyDescent="0.3">
      <c r="A212" s="25" t="s">
        <v>555</v>
      </c>
      <c r="B212" s="41">
        <v>0</v>
      </c>
      <c r="C212" s="11">
        <f t="shared" si="15"/>
        <v>0</v>
      </c>
      <c r="D212" s="41">
        <v>0</v>
      </c>
      <c r="E212" s="11">
        <f t="shared" si="16"/>
        <v>0</v>
      </c>
      <c r="F212" s="41">
        <v>0</v>
      </c>
      <c r="G212" s="11">
        <f t="shared" si="17"/>
        <v>0</v>
      </c>
      <c r="H212" s="11" t="e">
        <f t="shared" si="18"/>
        <v>#DIV/0!</v>
      </c>
      <c r="I212" s="11" t="e">
        <f t="shared" si="19"/>
        <v>#DIV/0!</v>
      </c>
    </row>
    <row r="213" spans="1:9" x14ac:dyDescent="0.3">
      <c r="A213" s="25" t="s">
        <v>556</v>
      </c>
      <c r="B213" s="41">
        <v>0</v>
      </c>
      <c r="C213" s="11">
        <f t="shared" si="15"/>
        <v>0</v>
      </c>
      <c r="D213" s="41">
        <v>0</v>
      </c>
      <c r="E213" s="11">
        <f t="shared" si="16"/>
        <v>0</v>
      </c>
      <c r="F213" s="41">
        <v>0</v>
      </c>
      <c r="G213" s="11">
        <f t="shared" si="17"/>
        <v>0</v>
      </c>
      <c r="H213" s="11" t="e">
        <f t="shared" si="18"/>
        <v>#DIV/0!</v>
      </c>
      <c r="I213" s="11" t="e">
        <f t="shared" si="19"/>
        <v>#DIV/0!</v>
      </c>
    </row>
    <row r="214" spans="1:9" x14ac:dyDescent="0.3">
      <c r="A214" s="25" t="s">
        <v>557</v>
      </c>
      <c r="B214" s="41">
        <v>0</v>
      </c>
      <c r="C214" s="11">
        <f t="shared" si="15"/>
        <v>0</v>
      </c>
      <c r="D214" s="41">
        <v>0</v>
      </c>
      <c r="E214" s="11">
        <f t="shared" si="16"/>
        <v>0</v>
      </c>
      <c r="F214" s="41">
        <v>0</v>
      </c>
      <c r="G214" s="11">
        <f t="shared" si="17"/>
        <v>0</v>
      </c>
      <c r="H214" s="11" t="e">
        <f t="shared" si="18"/>
        <v>#DIV/0!</v>
      </c>
      <c r="I214" s="11" t="e">
        <f t="shared" si="19"/>
        <v>#DIV/0!</v>
      </c>
    </row>
    <row r="215" spans="1:9" x14ac:dyDescent="0.3">
      <c r="A215" s="25" t="s">
        <v>558</v>
      </c>
      <c r="B215" s="41">
        <v>0</v>
      </c>
      <c r="C215" s="11">
        <f t="shared" si="15"/>
        <v>0</v>
      </c>
      <c r="D215" s="41">
        <v>0</v>
      </c>
      <c r="E215" s="11">
        <f t="shared" si="16"/>
        <v>0</v>
      </c>
      <c r="F215" s="41">
        <v>0</v>
      </c>
      <c r="G215" s="11">
        <f t="shared" si="17"/>
        <v>0</v>
      </c>
      <c r="H215" s="11" t="e">
        <f t="shared" si="18"/>
        <v>#DIV/0!</v>
      </c>
      <c r="I215" s="11" t="e">
        <f t="shared" si="19"/>
        <v>#DIV/0!</v>
      </c>
    </row>
    <row r="216" spans="1:9" x14ac:dyDescent="0.3">
      <c r="A216" s="25" t="s">
        <v>559</v>
      </c>
      <c r="B216" s="41">
        <v>0</v>
      </c>
      <c r="C216" s="11">
        <f t="shared" si="15"/>
        <v>0</v>
      </c>
      <c r="D216" s="41">
        <v>7.9917600000000005E-3</v>
      </c>
      <c r="E216" s="11">
        <f t="shared" si="16"/>
        <v>1.4678630318321955E-6</v>
      </c>
      <c r="F216" s="41">
        <v>0</v>
      </c>
      <c r="G216" s="11">
        <f t="shared" si="17"/>
        <v>0</v>
      </c>
      <c r="H216" s="11">
        <f t="shared" si="18"/>
        <v>-1</v>
      </c>
      <c r="I216" s="11" t="e">
        <f t="shared" si="19"/>
        <v>#DIV/0!</v>
      </c>
    </row>
    <row r="217" spans="1:9" x14ac:dyDescent="0.3">
      <c r="A217" s="25" t="s">
        <v>560</v>
      </c>
      <c r="B217" s="41">
        <v>0</v>
      </c>
      <c r="C217" s="11">
        <f t="shared" si="15"/>
        <v>0</v>
      </c>
      <c r="D217" s="41">
        <v>0.14911679</v>
      </c>
      <c r="E217" s="11">
        <f t="shared" si="16"/>
        <v>2.7388588179135106E-5</v>
      </c>
      <c r="F217" s="41">
        <v>4.7939999999999997E-3</v>
      </c>
      <c r="G217" s="11">
        <f t="shared" si="17"/>
        <v>6.3382329552466373E-7</v>
      </c>
      <c r="H217" s="11">
        <f t="shared" si="18"/>
        <v>-1</v>
      </c>
      <c r="I217" s="11">
        <f t="shared" si="19"/>
        <v>-1</v>
      </c>
    </row>
    <row r="218" spans="1:9" x14ac:dyDescent="0.3">
      <c r="A218" s="25" t="s">
        <v>561</v>
      </c>
      <c r="B218" s="41">
        <v>0</v>
      </c>
      <c r="C218" s="11">
        <f t="shared" si="15"/>
        <v>0</v>
      </c>
      <c r="D218" s="41">
        <v>0</v>
      </c>
      <c r="E218" s="11">
        <f t="shared" si="16"/>
        <v>0</v>
      </c>
      <c r="F218" s="41">
        <v>0</v>
      </c>
      <c r="G218" s="11">
        <f t="shared" si="17"/>
        <v>0</v>
      </c>
      <c r="H218" s="11" t="e">
        <f t="shared" si="18"/>
        <v>#DIV/0!</v>
      </c>
      <c r="I218" s="11" t="e">
        <f t="shared" si="19"/>
        <v>#DIV/0!</v>
      </c>
    </row>
    <row r="219" spans="1:9" x14ac:dyDescent="0.3">
      <c r="A219" s="25" t="s">
        <v>562</v>
      </c>
      <c r="B219" s="41">
        <v>0</v>
      </c>
      <c r="C219" s="11">
        <f t="shared" si="15"/>
        <v>0</v>
      </c>
      <c r="D219" s="41">
        <v>0</v>
      </c>
      <c r="E219" s="11">
        <f t="shared" si="16"/>
        <v>0</v>
      </c>
      <c r="F219" s="41">
        <v>0.29922301000000001</v>
      </c>
      <c r="G219" s="11">
        <f t="shared" si="17"/>
        <v>3.9560808154987362E-5</v>
      </c>
      <c r="H219" s="11" t="e">
        <f t="shared" si="18"/>
        <v>#DIV/0!</v>
      </c>
      <c r="I219" s="11">
        <f t="shared" si="19"/>
        <v>-1</v>
      </c>
    </row>
    <row r="220" spans="1:9" x14ac:dyDescent="0.3">
      <c r="A220" s="25" t="s">
        <v>563</v>
      </c>
      <c r="B220" s="41">
        <v>0</v>
      </c>
      <c r="C220" s="11">
        <f t="shared" si="15"/>
        <v>0</v>
      </c>
      <c r="D220" s="41">
        <v>0</v>
      </c>
      <c r="E220" s="11">
        <f t="shared" si="16"/>
        <v>0</v>
      </c>
      <c r="F220" s="41">
        <v>0</v>
      </c>
      <c r="G220" s="11">
        <f t="shared" si="17"/>
        <v>0</v>
      </c>
      <c r="H220" s="11" t="e">
        <f t="shared" si="18"/>
        <v>#DIV/0!</v>
      </c>
      <c r="I220" s="11" t="e">
        <f t="shared" si="19"/>
        <v>#DIV/0!</v>
      </c>
    </row>
    <row r="221" spans="1:9" x14ac:dyDescent="0.3">
      <c r="A221" s="25" t="s">
        <v>564</v>
      </c>
      <c r="B221" s="41">
        <v>0</v>
      </c>
      <c r="C221" s="11">
        <f t="shared" si="15"/>
        <v>0</v>
      </c>
      <c r="D221" s="41">
        <v>0</v>
      </c>
      <c r="E221" s="11">
        <f t="shared" si="16"/>
        <v>0</v>
      </c>
      <c r="F221" s="41">
        <v>0</v>
      </c>
      <c r="G221" s="11">
        <f t="shared" si="17"/>
        <v>0</v>
      </c>
      <c r="H221" s="11" t="e">
        <f t="shared" si="18"/>
        <v>#DIV/0!</v>
      </c>
      <c r="I221" s="11" t="e">
        <f t="shared" si="19"/>
        <v>#DIV/0!</v>
      </c>
    </row>
    <row r="222" spans="1:9" x14ac:dyDescent="0.3">
      <c r="A222" s="25" t="s">
        <v>565</v>
      </c>
      <c r="B222" s="41">
        <v>0</v>
      </c>
      <c r="C222" s="11">
        <f t="shared" si="15"/>
        <v>0</v>
      </c>
      <c r="D222" s="41">
        <v>0</v>
      </c>
      <c r="E222" s="11">
        <f t="shared" si="16"/>
        <v>0</v>
      </c>
      <c r="F222" s="41">
        <v>0</v>
      </c>
      <c r="G222" s="11">
        <f t="shared" si="17"/>
        <v>0</v>
      </c>
      <c r="H222" s="11" t="e">
        <f t="shared" si="18"/>
        <v>#DIV/0!</v>
      </c>
      <c r="I222" s="11" t="e">
        <f t="shared" si="19"/>
        <v>#DIV/0!</v>
      </c>
    </row>
    <row r="223" spans="1:9" x14ac:dyDescent="0.3">
      <c r="A223" s="25" t="s">
        <v>566</v>
      </c>
      <c r="B223" s="41">
        <v>0</v>
      </c>
      <c r="C223" s="11">
        <f t="shared" si="15"/>
        <v>0</v>
      </c>
      <c r="D223" s="41">
        <v>0</v>
      </c>
      <c r="E223" s="11">
        <f t="shared" si="16"/>
        <v>0</v>
      </c>
      <c r="F223" s="41">
        <v>0</v>
      </c>
      <c r="G223" s="11">
        <f t="shared" si="17"/>
        <v>0</v>
      </c>
      <c r="H223" s="11" t="e">
        <f t="shared" si="18"/>
        <v>#DIV/0!</v>
      </c>
      <c r="I223" s="11" t="e">
        <f t="shared" si="19"/>
        <v>#DIV/0!</v>
      </c>
    </row>
    <row r="224" spans="1:9" x14ac:dyDescent="0.3">
      <c r="A224" s="25" t="s">
        <v>567</v>
      </c>
      <c r="B224" s="41">
        <v>0</v>
      </c>
      <c r="C224" s="11">
        <f t="shared" si="15"/>
        <v>0</v>
      </c>
      <c r="D224" s="41">
        <v>0</v>
      </c>
      <c r="E224" s="11">
        <f t="shared" si="16"/>
        <v>0</v>
      </c>
      <c r="F224" s="41">
        <v>1.2765000000000001E-3</v>
      </c>
      <c r="G224" s="11">
        <f t="shared" si="17"/>
        <v>1.6876834308244332E-7</v>
      </c>
      <c r="H224" s="11" t="e">
        <f t="shared" si="18"/>
        <v>#DIV/0!</v>
      </c>
      <c r="I224" s="11">
        <f t="shared" si="19"/>
        <v>-1</v>
      </c>
    </row>
    <row r="225" spans="1:9" x14ac:dyDescent="0.3">
      <c r="A225" s="25" t="s">
        <v>568</v>
      </c>
      <c r="B225" s="41">
        <v>0</v>
      </c>
      <c r="C225" s="11">
        <f t="shared" si="15"/>
        <v>0</v>
      </c>
      <c r="D225" s="41">
        <v>0</v>
      </c>
      <c r="E225" s="11">
        <f t="shared" si="16"/>
        <v>0</v>
      </c>
      <c r="F225" s="41">
        <v>0</v>
      </c>
      <c r="G225" s="11">
        <f t="shared" si="17"/>
        <v>0</v>
      </c>
      <c r="H225" s="11" t="e">
        <f t="shared" si="18"/>
        <v>#DIV/0!</v>
      </c>
      <c r="I225" s="11" t="e">
        <f t="shared" si="19"/>
        <v>#DIV/0!</v>
      </c>
    </row>
    <row r="226" spans="1:9" x14ac:dyDescent="0.3">
      <c r="A226" s="25" t="s">
        <v>569</v>
      </c>
      <c r="B226" s="41">
        <v>0</v>
      </c>
      <c r="C226" s="11">
        <f t="shared" si="15"/>
        <v>0</v>
      </c>
      <c r="D226" s="41">
        <v>0</v>
      </c>
      <c r="E226" s="11">
        <f t="shared" si="16"/>
        <v>0</v>
      </c>
      <c r="F226" s="41">
        <v>0</v>
      </c>
      <c r="G226" s="11">
        <f t="shared" si="17"/>
        <v>0</v>
      </c>
      <c r="H226" s="11" t="e">
        <f t="shared" si="18"/>
        <v>#DIV/0!</v>
      </c>
      <c r="I226" s="11" t="e">
        <f t="shared" si="19"/>
        <v>#DIV/0!</v>
      </c>
    </row>
    <row r="227" spans="1:9" x14ac:dyDescent="0.3">
      <c r="A227" s="25" t="s">
        <v>570</v>
      </c>
      <c r="B227" s="41">
        <v>0</v>
      </c>
      <c r="C227" s="11">
        <f t="shared" si="15"/>
        <v>0</v>
      </c>
      <c r="D227" s="41">
        <v>0</v>
      </c>
      <c r="E227" s="11">
        <f t="shared" si="16"/>
        <v>0</v>
      </c>
      <c r="F227" s="41">
        <v>0</v>
      </c>
      <c r="G227" s="11">
        <f t="shared" si="17"/>
        <v>0</v>
      </c>
      <c r="H227" s="11" t="e">
        <f t="shared" si="18"/>
        <v>#DIV/0!</v>
      </c>
      <c r="I227" s="11" t="e">
        <f t="shared" si="19"/>
        <v>#DIV/0!</v>
      </c>
    </row>
    <row r="228" spans="1:9" x14ac:dyDescent="0.3">
      <c r="A228" s="25" t="s">
        <v>571</v>
      </c>
      <c r="B228" s="41">
        <v>0</v>
      </c>
      <c r="C228" s="11">
        <f t="shared" si="15"/>
        <v>0</v>
      </c>
      <c r="D228" s="41">
        <v>0</v>
      </c>
      <c r="E228" s="11">
        <f t="shared" si="16"/>
        <v>0</v>
      </c>
      <c r="F228" s="41">
        <v>0</v>
      </c>
      <c r="G228" s="11">
        <f t="shared" si="17"/>
        <v>0</v>
      </c>
      <c r="H228" s="11" t="e">
        <f t="shared" si="18"/>
        <v>#DIV/0!</v>
      </c>
      <c r="I228" s="11" t="e">
        <f t="shared" si="19"/>
        <v>#DIV/0!</v>
      </c>
    </row>
    <row r="229" spans="1:9" x14ac:dyDescent="0.3">
      <c r="A229" s="25" t="s">
        <v>572</v>
      </c>
      <c r="B229" s="41">
        <v>0</v>
      </c>
      <c r="C229" s="11">
        <f t="shared" si="15"/>
        <v>0</v>
      </c>
      <c r="D229" s="41">
        <v>0</v>
      </c>
      <c r="E229" s="11">
        <f t="shared" si="16"/>
        <v>0</v>
      </c>
      <c r="F229" s="41">
        <v>0</v>
      </c>
      <c r="G229" s="11">
        <f t="shared" si="17"/>
        <v>0</v>
      </c>
      <c r="H229" s="11" t="e">
        <f t="shared" si="18"/>
        <v>#DIV/0!</v>
      </c>
      <c r="I229" s="11" t="e">
        <f t="shared" si="19"/>
        <v>#DIV/0!</v>
      </c>
    </row>
    <row r="230" spans="1:9" x14ac:dyDescent="0.3">
      <c r="A230" s="25" t="s">
        <v>573</v>
      </c>
      <c r="B230" s="41">
        <v>0</v>
      </c>
      <c r="C230" s="11">
        <f t="shared" si="15"/>
        <v>0</v>
      </c>
      <c r="D230" s="41">
        <v>0</v>
      </c>
      <c r="E230" s="11">
        <f t="shared" si="16"/>
        <v>0</v>
      </c>
      <c r="F230" s="41">
        <v>0</v>
      </c>
      <c r="G230" s="11">
        <f t="shared" si="17"/>
        <v>0</v>
      </c>
      <c r="H230" s="11" t="e">
        <f t="shared" si="18"/>
        <v>#DIV/0!</v>
      </c>
      <c r="I230" s="11" t="e">
        <f t="shared" si="19"/>
        <v>#DIV/0!</v>
      </c>
    </row>
    <row r="231" spans="1:9" x14ac:dyDescent="0.3">
      <c r="A231" s="25" t="s">
        <v>574</v>
      </c>
      <c r="B231" s="41">
        <v>0</v>
      </c>
      <c r="C231" s="11">
        <f t="shared" si="15"/>
        <v>0</v>
      </c>
      <c r="D231" s="41">
        <v>0</v>
      </c>
      <c r="E231" s="11">
        <f t="shared" si="16"/>
        <v>0</v>
      </c>
      <c r="F231" s="41">
        <v>0</v>
      </c>
      <c r="G231" s="11">
        <f t="shared" si="17"/>
        <v>0</v>
      </c>
      <c r="H231" s="11" t="e">
        <f t="shared" si="18"/>
        <v>#DIV/0!</v>
      </c>
      <c r="I231" s="11" t="e">
        <f t="shared" si="19"/>
        <v>#DIV/0!</v>
      </c>
    </row>
    <row r="232" spans="1:9" x14ac:dyDescent="0.3">
      <c r="A232" s="25" t="s">
        <v>575</v>
      </c>
      <c r="B232" s="41">
        <v>0</v>
      </c>
      <c r="C232" s="11">
        <f t="shared" si="15"/>
        <v>0</v>
      </c>
      <c r="D232" s="41">
        <v>0</v>
      </c>
      <c r="E232" s="11">
        <f t="shared" si="16"/>
        <v>0</v>
      </c>
      <c r="F232" s="41">
        <v>0</v>
      </c>
      <c r="G232" s="11">
        <f t="shared" si="17"/>
        <v>0</v>
      </c>
      <c r="H232" s="11" t="e">
        <f t="shared" si="18"/>
        <v>#DIV/0!</v>
      </c>
      <c r="I232" s="11" t="e">
        <f t="shared" si="19"/>
        <v>#DIV/0!</v>
      </c>
    </row>
    <row r="233" spans="1:9" x14ac:dyDescent="0.3">
      <c r="A233" s="25" t="s">
        <v>576</v>
      </c>
      <c r="B233" s="41">
        <v>0</v>
      </c>
      <c r="C233" s="11">
        <f t="shared" si="15"/>
        <v>0</v>
      </c>
      <c r="D233" s="41">
        <v>4.8166199999999999E-2</v>
      </c>
      <c r="E233" s="11">
        <f t="shared" si="16"/>
        <v>8.8467852342707839E-6</v>
      </c>
      <c r="F233" s="41">
        <v>7.4460470000000001E-2</v>
      </c>
      <c r="G233" s="11">
        <f t="shared" si="17"/>
        <v>9.8445516232197238E-6</v>
      </c>
      <c r="H233" s="11">
        <f t="shared" si="18"/>
        <v>-1</v>
      </c>
      <c r="I233" s="11">
        <f t="shared" si="19"/>
        <v>-1</v>
      </c>
    </row>
    <row r="234" spans="1:9" x14ac:dyDescent="0.3">
      <c r="A234" s="25" t="s">
        <v>577</v>
      </c>
      <c r="B234" s="41">
        <v>0</v>
      </c>
      <c r="C234" s="11">
        <f t="shared" si="15"/>
        <v>0</v>
      </c>
      <c r="D234" s="41">
        <v>0</v>
      </c>
      <c r="E234" s="11">
        <f t="shared" si="16"/>
        <v>0</v>
      </c>
      <c r="F234" s="41">
        <v>0</v>
      </c>
      <c r="G234" s="11">
        <f t="shared" si="17"/>
        <v>0</v>
      </c>
      <c r="H234" s="11" t="e">
        <f t="shared" si="18"/>
        <v>#DIV/0!</v>
      </c>
      <c r="I234" s="11" t="e">
        <f t="shared" si="19"/>
        <v>#DIV/0!</v>
      </c>
    </row>
    <row r="235" spans="1:9" x14ac:dyDescent="0.3">
      <c r="A235" s="25" t="s">
        <v>578</v>
      </c>
      <c r="B235" s="41">
        <v>0</v>
      </c>
      <c r="C235" s="11">
        <f t="shared" si="15"/>
        <v>0</v>
      </c>
      <c r="D235" s="41">
        <v>0</v>
      </c>
      <c r="E235" s="11">
        <f t="shared" si="16"/>
        <v>0</v>
      </c>
      <c r="F235" s="41">
        <v>0</v>
      </c>
      <c r="G235" s="11">
        <f t="shared" si="17"/>
        <v>0</v>
      </c>
      <c r="H235" s="11" t="e">
        <f t="shared" si="18"/>
        <v>#DIV/0!</v>
      </c>
      <c r="I235" s="11" t="e">
        <f t="shared" si="19"/>
        <v>#DIV/0!</v>
      </c>
    </row>
    <row r="236" spans="1:9" x14ac:dyDescent="0.3">
      <c r="A236" s="25" t="s">
        <v>579</v>
      </c>
      <c r="B236" s="41">
        <v>0</v>
      </c>
      <c r="C236" s="11">
        <f t="shared" si="15"/>
        <v>0</v>
      </c>
      <c r="D236" s="41">
        <v>1E-4</v>
      </c>
      <c r="E236" s="11">
        <f t="shared" si="16"/>
        <v>1.8367206120206255E-8</v>
      </c>
      <c r="F236" s="41">
        <v>0</v>
      </c>
      <c r="G236" s="11">
        <f t="shared" si="17"/>
        <v>0</v>
      </c>
      <c r="H236" s="11">
        <f t="shared" si="18"/>
        <v>-1</v>
      </c>
      <c r="I236" s="11" t="e">
        <f t="shared" si="19"/>
        <v>#DIV/0!</v>
      </c>
    </row>
    <row r="237" spans="1:9" x14ac:dyDescent="0.3">
      <c r="A237" s="25" t="s">
        <v>580</v>
      </c>
      <c r="B237" s="41">
        <v>0</v>
      </c>
      <c r="C237" s="11">
        <f t="shared" si="15"/>
        <v>0</v>
      </c>
      <c r="D237" s="41">
        <v>0</v>
      </c>
      <c r="E237" s="11">
        <f t="shared" si="16"/>
        <v>0</v>
      </c>
      <c r="F237" s="41">
        <v>0</v>
      </c>
      <c r="G237" s="11">
        <f t="shared" si="17"/>
        <v>0</v>
      </c>
      <c r="H237" s="11" t="e">
        <f t="shared" si="18"/>
        <v>#DIV/0!</v>
      </c>
      <c r="I237" s="11" t="e">
        <f t="shared" si="19"/>
        <v>#DIV/0!</v>
      </c>
    </row>
    <row r="238" spans="1:9" x14ac:dyDescent="0.3">
      <c r="A238" s="25" t="s">
        <v>581</v>
      </c>
      <c r="B238" s="41">
        <v>0</v>
      </c>
      <c r="C238" s="11">
        <f t="shared" si="15"/>
        <v>0</v>
      </c>
      <c r="D238" s="41">
        <v>0</v>
      </c>
      <c r="E238" s="11">
        <f t="shared" si="16"/>
        <v>0</v>
      </c>
      <c r="F238" s="41">
        <v>0</v>
      </c>
      <c r="G238" s="11">
        <f t="shared" si="17"/>
        <v>0</v>
      </c>
      <c r="H238" s="11" t="e">
        <f t="shared" si="18"/>
        <v>#DIV/0!</v>
      </c>
      <c r="I238" s="11" t="e">
        <f t="shared" si="19"/>
        <v>#DIV/0!</v>
      </c>
    </row>
    <row r="239" spans="1:9" x14ac:dyDescent="0.3">
      <c r="A239" s="25" t="s">
        <v>582</v>
      </c>
      <c r="B239" s="41">
        <v>0</v>
      </c>
      <c r="C239" s="11">
        <f t="shared" si="15"/>
        <v>0</v>
      </c>
      <c r="D239" s="41">
        <v>0</v>
      </c>
      <c r="E239" s="11">
        <f t="shared" si="16"/>
        <v>0</v>
      </c>
      <c r="F239" s="41">
        <v>0</v>
      </c>
      <c r="G239" s="11">
        <f t="shared" si="17"/>
        <v>0</v>
      </c>
      <c r="H239" s="11" t="e">
        <f t="shared" si="18"/>
        <v>#DIV/0!</v>
      </c>
      <c r="I239" s="11" t="e">
        <f t="shared" si="19"/>
        <v>#DIV/0!</v>
      </c>
    </row>
    <row r="240" spans="1:9" x14ac:dyDescent="0.3">
      <c r="A240" s="25" t="s">
        <v>583</v>
      </c>
      <c r="B240" s="41">
        <v>0</v>
      </c>
      <c r="C240" s="11">
        <f t="shared" si="15"/>
        <v>0</v>
      </c>
      <c r="D240" s="41">
        <v>0</v>
      </c>
      <c r="E240" s="11">
        <f t="shared" si="16"/>
        <v>0</v>
      </c>
      <c r="F240" s="41">
        <v>0</v>
      </c>
      <c r="G240" s="11">
        <f t="shared" si="17"/>
        <v>0</v>
      </c>
      <c r="H240" s="11" t="e">
        <f t="shared" si="18"/>
        <v>#DIV/0!</v>
      </c>
      <c r="I240" s="11" t="e">
        <f t="shared" si="19"/>
        <v>#DIV/0!</v>
      </c>
    </row>
    <row r="241" spans="1:9" x14ac:dyDescent="0.3">
      <c r="A241" s="25" t="s">
        <v>584</v>
      </c>
      <c r="B241" s="41">
        <v>0</v>
      </c>
      <c r="C241" s="11">
        <f t="shared" si="15"/>
        <v>0</v>
      </c>
      <c r="D241" s="41">
        <v>0</v>
      </c>
      <c r="E241" s="11">
        <f t="shared" si="16"/>
        <v>0</v>
      </c>
      <c r="F241" s="41">
        <v>0</v>
      </c>
      <c r="G241" s="11">
        <f t="shared" si="17"/>
        <v>0</v>
      </c>
      <c r="H241" s="11" t="e">
        <f t="shared" si="18"/>
        <v>#DIV/0!</v>
      </c>
      <c r="I241" s="11" t="e">
        <f t="shared" si="19"/>
        <v>#DIV/0!</v>
      </c>
    </row>
    <row r="242" spans="1:9" x14ac:dyDescent="0.3">
      <c r="A242" s="25" t="s">
        <v>585</v>
      </c>
      <c r="B242" s="41">
        <v>0</v>
      </c>
      <c r="C242" s="11">
        <f t="shared" si="15"/>
        <v>0</v>
      </c>
      <c r="D242" s="41">
        <v>0</v>
      </c>
      <c r="E242" s="11">
        <f t="shared" si="16"/>
        <v>0</v>
      </c>
      <c r="F242" s="41">
        <v>0</v>
      </c>
      <c r="G242" s="11">
        <f t="shared" si="17"/>
        <v>0</v>
      </c>
      <c r="H242" s="11" t="e">
        <f t="shared" si="18"/>
        <v>#DIV/0!</v>
      </c>
      <c r="I242" s="11" t="e">
        <f t="shared" si="19"/>
        <v>#DIV/0!</v>
      </c>
    </row>
    <row r="243" spans="1:9" x14ac:dyDescent="0.3">
      <c r="A243" s="25" t="s">
        <v>586</v>
      </c>
      <c r="B243" s="41">
        <v>0</v>
      </c>
      <c r="C243" s="11">
        <f t="shared" si="15"/>
        <v>0</v>
      </c>
      <c r="D243" s="41">
        <v>2.2002000000000001E-2</v>
      </c>
      <c r="E243" s="11">
        <f t="shared" si="16"/>
        <v>4.0411526905677802E-6</v>
      </c>
      <c r="F243" s="41">
        <v>0</v>
      </c>
      <c r="G243" s="11">
        <f t="shared" si="17"/>
        <v>0</v>
      </c>
      <c r="H243" s="11">
        <f t="shared" si="18"/>
        <v>-1</v>
      </c>
      <c r="I243" s="11" t="e">
        <f t="shared" si="19"/>
        <v>#DIV/0!</v>
      </c>
    </row>
    <row r="244" spans="1:9" x14ac:dyDescent="0.3">
      <c r="A244" s="25" t="s">
        <v>587</v>
      </c>
      <c r="B244" s="41">
        <v>0</v>
      </c>
      <c r="C244" s="11">
        <f t="shared" si="15"/>
        <v>0</v>
      </c>
      <c r="D244" s="41">
        <v>0</v>
      </c>
      <c r="E244" s="11">
        <f t="shared" si="16"/>
        <v>0</v>
      </c>
      <c r="F244" s="41">
        <v>0</v>
      </c>
      <c r="G244" s="11">
        <f t="shared" si="17"/>
        <v>0</v>
      </c>
      <c r="H244" s="11" t="e">
        <f t="shared" si="18"/>
        <v>#DIV/0!</v>
      </c>
      <c r="I244" s="11" t="e">
        <f t="shared" si="19"/>
        <v>#DIV/0!</v>
      </c>
    </row>
    <row r="245" spans="1:9" x14ac:dyDescent="0.3">
      <c r="A245" s="25" t="s">
        <v>588</v>
      </c>
      <c r="B245" s="41">
        <v>0</v>
      </c>
      <c r="C245" s="11">
        <f t="shared" si="15"/>
        <v>0</v>
      </c>
      <c r="D245" s="41">
        <v>7.2742929999999997E-2</v>
      </c>
      <c r="E245" s="11">
        <f t="shared" si="16"/>
        <v>1.336084389097735E-5</v>
      </c>
      <c r="F245" s="41">
        <v>8.0000000000000004E-4</v>
      </c>
      <c r="G245" s="11">
        <f t="shared" si="17"/>
        <v>1.0576942770540905E-7</v>
      </c>
      <c r="H245" s="11">
        <f t="shared" si="18"/>
        <v>-1</v>
      </c>
      <c r="I245" s="11">
        <f t="shared" si="19"/>
        <v>-1</v>
      </c>
    </row>
    <row r="246" spans="1:9" x14ac:dyDescent="0.3">
      <c r="A246" s="25" t="s">
        <v>589</v>
      </c>
      <c r="B246" s="41">
        <v>0</v>
      </c>
      <c r="C246" s="11">
        <f t="shared" si="15"/>
        <v>0</v>
      </c>
      <c r="D246" s="41">
        <v>0</v>
      </c>
      <c r="E246" s="11">
        <f t="shared" si="16"/>
        <v>0</v>
      </c>
      <c r="F246" s="41">
        <v>0</v>
      </c>
      <c r="G246" s="11">
        <f t="shared" si="17"/>
        <v>0</v>
      </c>
      <c r="H246" s="11" t="e">
        <f t="shared" si="18"/>
        <v>#DIV/0!</v>
      </c>
      <c r="I246" s="11" t="e">
        <f t="shared" si="19"/>
        <v>#DIV/0!</v>
      </c>
    </row>
    <row r="247" spans="1:9" x14ac:dyDescent="0.3">
      <c r="A247" s="25" t="s">
        <v>590</v>
      </c>
      <c r="B247" s="41">
        <v>0</v>
      </c>
      <c r="C247" s="11">
        <f t="shared" si="15"/>
        <v>0</v>
      </c>
      <c r="D247" s="41">
        <v>0</v>
      </c>
      <c r="E247" s="11">
        <f t="shared" si="16"/>
        <v>0</v>
      </c>
      <c r="F247" s="41">
        <v>9.6908039299999995</v>
      </c>
      <c r="G247" s="11">
        <f t="shared" si="17"/>
        <v>1.2812384821017861E-3</v>
      </c>
      <c r="H247" s="11" t="e">
        <f t="shared" si="18"/>
        <v>#DIV/0!</v>
      </c>
      <c r="I247" s="11">
        <f t="shared" si="19"/>
        <v>-1</v>
      </c>
    </row>
    <row r="248" spans="1:9" x14ac:dyDescent="0.3">
      <c r="A248" s="25" t="s">
        <v>591</v>
      </c>
      <c r="B248" s="41">
        <v>0</v>
      </c>
      <c r="C248" s="11">
        <f t="shared" si="15"/>
        <v>0</v>
      </c>
      <c r="D248" s="41">
        <v>0</v>
      </c>
      <c r="E248" s="11">
        <f t="shared" si="16"/>
        <v>0</v>
      </c>
      <c r="F248" s="41">
        <v>0</v>
      </c>
      <c r="G248" s="11">
        <f t="shared" si="17"/>
        <v>0</v>
      </c>
      <c r="H248" s="11" t="e">
        <f t="shared" si="18"/>
        <v>#DIV/0!</v>
      </c>
      <c r="I248" s="11" t="e">
        <f t="shared" si="19"/>
        <v>#DIV/0!</v>
      </c>
    </row>
    <row r="249" spans="1:9" x14ac:dyDescent="0.3">
      <c r="A249" s="25" t="s">
        <v>592</v>
      </c>
      <c r="B249" s="41">
        <v>0</v>
      </c>
      <c r="C249" s="11">
        <f t="shared" si="15"/>
        <v>0</v>
      </c>
      <c r="D249" s="41">
        <v>0</v>
      </c>
      <c r="E249" s="11">
        <f t="shared" si="16"/>
        <v>0</v>
      </c>
      <c r="F249" s="41">
        <v>0</v>
      </c>
      <c r="G249" s="11">
        <f t="shared" si="17"/>
        <v>0</v>
      </c>
      <c r="H249" s="11" t="e">
        <f t="shared" si="18"/>
        <v>#DIV/0!</v>
      </c>
      <c r="I249" s="11" t="e">
        <f t="shared" si="19"/>
        <v>#DIV/0!</v>
      </c>
    </row>
    <row r="250" spans="1:9" x14ac:dyDescent="0.3">
      <c r="A250" s="25" t="s">
        <v>593</v>
      </c>
      <c r="B250" s="41">
        <v>0</v>
      </c>
      <c r="C250" s="11">
        <f t="shared" si="15"/>
        <v>0</v>
      </c>
      <c r="D250" s="41">
        <v>0</v>
      </c>
      <c r="E250" s="11">
        <f t="shared" si="16"/>
        <v>0</v>
      </c>
      <c r="F250" s="41">
        <v>0</v>
      </c>
      <c r="G250" s="11">
        <f t="shared" si="17"/>
        <v>0</v>
      </c>
      <c r="H250" s="11" t="e">
        <f t="shared" si="18"/>
        <v>#DIV/0!</v>
      </c>
      <c r="I250" s="11" t="e">
        <f t="shared" si="19"/>
        <v>#DIV/0!</v>
      </c>
    </row>
    <row r="251" spans="1:9" x14ac:dyDescent="0.3">
      <c r="A251" s="25" t="s">
        <v>594</v>
      </c>
      <c r="B251" s="41">
        <v>0</v>
      </c>
      <c r="C251" s="11">
        <f t="shared" si="15"/>
        <v>0</v>
      </c>
      <c r="D251" s="41">
        <v>0</v>
      </c>
      <c r="E251" s="11">
        <f t="shared" si="16"/>
        <v>0</v>
      </c>
      <c r="F251" s="41">
        <v>0</v>
      </c>
      <c r="G251" s="11">
        <f t="shared" si="17"/>
        <v>0</v>
      </c>
      <c r="H251" s="11" t="e">
        <f t="shared" si="18"/>
        <v>#DIV/0!</v>
      </c>
      <c r="I251" s="11" t="e">
        <f t="shared" si="19"/>
        <v>#DIV/0!</v>
      </c>
    </row>
    <row r="252" spans="1:9" x14ac:dyDescent="0.3">
      <c r="A252" s="25" t="s">
        <v>595</v>
      </c>
      <c r="B252" s="41">
        <v>0</v>
      </c>
      <c r="C252" s="11">
        <f t="shared" si="15"/>
        <v>0</v>
      </c>
      <c r="D252" s="41">
        <v>0</v>
      </c>
      <c r="E252" s="11">
        <f t="shared" si="16"/>
        <v>0</v>
      </c>
      <c r="F252" s="41">
        <v>0</v>
      </c>
      <c r="G252" s="11">
        <f t="shared" si="17"/>
        <v>0</v>
      </c>
      <c r="H252" s="11" t="e">
        <f t="shared" si="18"/>
        <v>#DIV/0!</v>
      </c>
      <c r="I252" s="11" t="e">
        <f t="shared" si="19"/>
        <v>#DIV/0!</v>
      </c>
    </row>
    <row r="253" spans="1:9" x14ac:dyDescent="0.3">
      <c r="A253" s="25" t="s">
        <v>596</v>
      </c>
      <c r="B253" s="41">
        <v>0</v>
      </c>
      <c r="C253" s="11">
        <f t="shared" si="15"/>
        <v>0</v>
      </c>
      <c r="D253" s="41">
        <v>0</v>
      </c>
      <c r="E253" s="11">
        <f t="shared" si="16"/>
        <v>0</v>
      </c>
      <c r="F253" s="41">
        <v>4.0688220000000004E-2</v>
      </c>
      <c r="G253" s="11">
        <f t="shared" si="17"/>
        <v>5.3794621796897237E-6</v>
      </c>
      <c r="H253" s="11" t="e">
        <f t="shared" si="18"/>
        <v>#DIV/0!</v>
      </c>
      <c r="I253" s="11">
        <f t="shared" si="19"/>
        <v>-1</v>
      </c>
    </row>
    <row r="254" spans="1:9" x14ac:dyDescent="0.3">
      <c r="A254" s="25" t="s">
        <v>597</v>
      </c>
      <c r="B254" s="41">
        <v>0</v>
      </c>
      <c r="C254" s="11">
        <f t="shared" si="15"/>
        <v>0</v>
      </c>
      <c r="D254" s="41">
        <v>0</v>
      </c>
      <c r="E254" s="11">
        <f t="shared" si="16"/>
        <v>0</v>
      </c>
      <c r="F254" s="41">
        <v>0</v>
      </c>
      <c r="G254" s="11">
        <f t="shared" si="17"/>
        <v>0</v>
      </c>
      <c r="H254" s="11" t="e">
        <f t="shared" si="18"/>
        <v>#DIV/0!</v>
      </c>
      <c r="I254" s="11" t="e">
        <f t="shared" si="19"/>
        <v>#DIV/0!</v>
      </c>
    </row>
    <row r="255" spans="1:9" x14ac:dyDescent="0.3">
      <c r="A255" s="25" t="s">
        <v>598</v>
      </c>
      <c r="B255" s="41">
        <v>0</v>
      </c>
      <c r="C255" s="11">
        <f t="shared" si="15"/>
        <v>0</v>
      </c>
      <c r="D255" s="41">
        <v>0</v>
      </c>
      <c r="E255" s="11">
        <f t="shared" si="16"/>
        <v>0</v>
      </c>
      <c r="F255" s="41">
        <v>0</v>
      </c>
      <c r="G255" s="11">
        <f t="shared" si="17"/>
        <v>0</v>
      </c>
      <c r="H255" s="11" t="e">
        <f t="shared" si="18"/>
        <v>#DIV/0!</v>
      </c>
      <c r="I255" s="11" t="e">
        <f t="shared" si="19"/>
        <v>#DIV/0!</v>
      </c>
    </row>
    <row r="256" spans="1:9" x14ac:dyDescent="0.3">
      <c r="A256" s="25" t="s">
        <v>599</v>
      </c>
      <c r="B256" s="41">
        <v>0</v>
      </c>
      <c r="C256" s="11">
        <f t="shared" si="15"/>
        <v>0</v>
      </c>
      <c r="D256" s="41">
        <v>0</v>
      </c>
      <c r="E256" s="11">
        <f t="shared" si="16"/>
        <v>0</v>
      </c>
      <c r="F256" s="41">
        <v>0</v>
      </c>
      <c r="G256" s="11">
        <f t="shared" si="17"/>
        <v>0</v>
      </c>
      <c r="H256" s="11" t="e">
        <f t="shared" si="18"/>
        <v>#DIV/0!</v>
      </c>
      <c r="I256" s="11" t="e">
        <f t="shared" si="19"/>
        <v>#DIV/0!</v>
      </c>
    </row>
    <row r="257" spans="1:9" x14ac:dyDescent="0.3">
      <c r="A257" s="25" t="s">
        <v>600</v>
      </c>
      <c r="B257" s="41">
        <v>0</v>
      </c>
      <c r="C257" s="11">
        <f t="shared" si="15"/>
        <v>0</v>
      </c>
      <c r="D257" s="41">
        <v>0</v>
      </c>
      <c r="E257" s="11">
        <f t="shared" si="16"/>
        <v>0</v>
      </c>
      <c r="F257" s="41">
        <v>0</v>
      </c>
      <c r="G257" s="11">
        <f t="shared" si="17"/>
        <v>0</v>
      </c>
      <c r="H257" s="11" t="e">
        <f t="shared" si="18"/>
        <v>#DIV/0!</v>
      </c>
      <c r="I257" s="11" t="e">
        <f t="shared" si="19"/>
        <v>#DIV/0!</v>
      </c>
    </row>
    <row r="258" spans="1:9" x14ac:dyDescent="0.3">
      <c r="A258" s="25" t="s">
        <v>601</v>
      </c>
      <c r="B258" s="41">
        <v>0</v>
      </c>
      <c r="C258" s="11">
        <f t="shared" si="15"/>
        <v>0</v>
      </c>
      <c r="D258" s="41">
        <v>0</v>
      </c>
      <c r="E258" s="11">
        <f t="shared" si="16"/>
        <v>0</v>
      </c>
      <c r="F258" s="41">
        <v>0</v>
      </c>
      <c r="G258" s="11">
        <f t="shared" si="17"/>
        <v>0</v>
      </c>
      <c r="H258" s="11" t="e">
        <f t="shared" si="18"/>
        <v>#DIV/0!</v>
      </c>
      <c r="I258" s="11" t="e">
        <f t="shared" si="19"/>
        <v>#DIV/0!</v>
      </c>
    </row>
    <row r="259" spans="1:9" x14ac:dyDescent="0.3">
      <c r="A259" s="25" t="s">
        <v>602</v>
      </c>
      <c r="B259" s="41">
        <v>0</v>
      </c>
      <c r="C259" s="11">
        <f t="shared" si="15"/>
        <v>0</v>
      </c>
      <c r="D259" s="41">
        <v>0</v>
      </c>
      <c r="E259" s="11">
        <f t="shared" si="16"/>
        <v>0</v>
      </c>
      <c r="F259" s="41">
        <v>0</v>
      </c>
      <c r="G259" s="11">
        <f t="shared" si="17"/>
        <v>0</v>
      </c>
      <c r="H259" s="11" t="e">
        <f t="shared" si="18"/>
        <v>#DIV/0!</v>
      </c>
      <c r="I259" s="11" t="e">
        <f t="shared" si="19"/>
        <v>#DIV/0!</v>
      </c>
    </row>
    <row r="260" spans="1:9" x14ac:dyDescent="0.3">
      <c r="A260" s="25" t="s">
        <v>603</v>
      </c>
      <c r="B260" s="41">
        <v>0</v>
      </c>
      <c r="C260" s="11">
        <f t="shared" si="15"/>
        <v>0</v>
      </c>
      <c r="D260" s="41">
        <v>0</v>
      </c>
      <c r="E260" s="11">
        <f t="shared" si="16"/>
        <v>0</v>
      </c>
      <c r="F260" s="41">
        <v>0</v>
      </c>
      <c r="G260" s="11">
        <f t="shared" si="17"/>
        <v>0</v>
      </c>
      <c r="H260" s="11" t="e">
        <f t="shared" si="18"/>
        <v>#DIV/0!</v>
      </c>
      <c r="I260" s="11" t="e">
        <f t="shared" si="19"/>
        <v>#DIV/0!</v>
      </c>
    </row>
    <row r="261" spans="1:9" x14ac:dyDescent="0.3">
      <c r="A261" s="25" t="s">
        <v>604</v>
      </c>
      <c r="B261" s="41">
        <v>0</v>
      </c>
      <c r="C261" s="11">
        <f t="shared" si="15"/>
        <v>0</v>
      </c>
      <c r="D261" s="41">
        <v>0</v>
      </c>
      <c r="E261" s="11">
        <f t="shared" si="16"/>
        <v>0</v>
      </c>
      <c r="F261" s="41">
        <v>0</v>
      </c>
      <c r="G261" s="11">
        <f t="shared" si="17"/>
        <v>0</v>
      </c>
      <c r="H261" s="11" t="e">
        <f t="shared" si="18"/>
        <v>#DIV/0!</v>
      </c>
      <c r="I261" s="11" t="e">
        <f t="shared" si="19"/>
        <v>#DIV/0!</v>
      </c>
    </row>
    <row r="262" spans="1:9" x14ac:dyDescent="0.3">
      <c r="A262" s="25" t="s">
        <v>605</v>
      </c>
      <c r="B262" s="41">
        <v>0</v>
      </c>
      <c r="C262" s="11">
        <f t="shared" si="15"/>
        <v>0</v>
      </c>
      <c r="D262" s="41">
        <v>0</v>
      </c>
      <c r="E262" s="11">
        <f t="shared" si="16"/>
        <v>0</v>
      </c>
      <c r="F262" s="41">
        <v>0</v>
      </c>
      <c r="G262" s="11">
        <f t="shared" si="17"/>
        <v>0</v>
      </c>
      <c r="H262" s="11" t="e">
        <f t="shared" si="18"/>
        <v>#DIV/0!</v>
      </c>
      <c r="I262" s="11" t="e">
        <f t="shared" si="19"/>
        <v>#DIV/0!</v>
      </c>
    </row>
    <row r="263" spans="1:9" x14ac:dyDescent="0.3">
      <c r="A263" s="13" t="s">
        <v>25</v>
      </c>
      <c r="B263" s="14">
        <f>SUM(B7:B262)</f>
        <v>8588.8462102399972</v>
      </c>
      <c r="C263" s="15">
        <f t="shared" ref="C263" si="20">(B263/$B$263)</f>
        <v>1</v>
      </c>
      <c r="D263" s="14">
        <f>SUM(D7:D262)</f>
        <v>5444.4861861699983</v>
      </c>
      <c r="E263" s="15">
        <f t="shared" ref="E263" si="21">(D263/$D$263)</f>
        <v>1</v>
      </c>
      <c r="F263" s="14">
        <v>7563.622280609995</v>
      </c>
      <c r="G263" s="15">
        <f t="shared" ref="G263" si="22">(F263/$F$263)</f>
        <v>1</v>
      </c>
      <c r="H263" s="15">
        <f t="shared" ref="H263" si="23">(B263/D263)-1</f>
        <v>0.57753108678230358</v>
      </c>
      <c r="I263" s="15">
        <f t="shared" ref="I263" si="24">(B263/F263)-1</f>
        <v>0.13554668538356984</v>
      </c>
    </row>
  </sheetData>
  <sortState ref="A8:D263">
    <sortCondition descending="1" ref="B7:B263"/>
  </sortState>
  <mergeCells count="6">
    <mergeCell ref="I5:I6"/>
    <mergeCell ref="A5:A6"/>
    <mergeCell ref="B5:C5"/>
    <mergeCell ref="D5:E5"/>
    <mergeCell ref="F5:G5"/>
    <mergeCell ref="H5:H6"/>
  </mergeCells>
  <pageMargins left="0.7" right="0.7" top="0.75" bottom="0.75" header="0.3" footer="0.3"/>
  <pageSetup orientation="portrait" r:id="rId1"/>
  <ignoredErrors>
    <ignoredError sqref="C263" 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3"/>
  <sheetViews>
    <sheetView workbookViewId="0">
      <selection activeCell="H263" sqref="H263"/>
    </sheetView>
  </sheetViews>
  <sheetFormatPr defaultColWidth="9.109375" defaultRowHeight="14.4" x14ac:dyDescent="0.3"/>
  <cols>
    <col min="1" max="1" width="38" style="39" bestFit="1" customWidth="1"/>
    <col min="2" max="2" width="12" style="39" bestFit="1" customWidth="1"/>
    <col min="3" max="3" width="7.21875" style="39" bestFit="1" customWidth="1"/>
    <col min="4" max="4" width="12" style="39" bestFit="1" customWidth="1"/>
    <col min="5" max="5" width="7.21875" style="39" bestFit="1" customWidth="1"/>
    <col min="6" max="6" width="12" style="39" bestFit="1" customWidth="1"/>
    <col min="7" max="7" width="7.21875" style="39" bestFit="1" customWidth="1"/>
    <col min="8" max="8" width="12" style="39" bestFit="1" customWidth="1"/>
    <col min="9" max="9" width="10" style="39" bestFit="1" customWidth="1"/>
    <col min="10" max="16384" width="9.109375" style="39"/>
  </cols>
  <sheetData>
    <row r="1" spans="1:9" x14ac:dyDescent="0.3">
      <c r="A1" s="12" t="s">
        <v>319</v>
      </c>
    </row>
    <row r="2" spans="1:9" x14ac:dyDescent="0.3">
      <c r="B2" s="40"/>
      <c r="C2" s="40"/>
    </row>
    <row r="3" spans="1:9" x14ac:dyDescent="0.3">
      <c r="A3" s="12" t="s">
        <v>41</v>
      </c>
      <c r="B3" s="71"/>
      <c r="C3" s="40"/>
    </row>
    <row r="5" spans="1:9" x14ac:dyDescent="0.3">
      <c r="A5" s="134" t="s">
        <v>18</v>
      </c>
      <c r="B5" s="135">
        <v>44367</v>
      </c>
      <c r="C5" s="135"/>
      <c r="D5" s="135">
        <v>44336</v>
      </c>
      <c r="E5" s="135"/>
      <c r="F5" s="135">
        <v>44001</v>
      </c>
      <c r="G5" s="135"/>
      <c r="H5" s="134" t="s">
        <v>23</v>
      </c>
      <c r="I5" s="134" t="s">
        <v>24</v>
      </c>
    </row>
    <row r="6" spans="1:9" x14ac:dyDescent="0.3">
      <c r="A6" s="134"/>
      <c r="B6" s="13" t="s">
        <v>21</v>
      </c>
      <c r="C6" s="13" t="s">
        <v>22</v>
      </c>
      <c r="D6" s="13" t="s">
        <v>21</v>
      </c>
      <c r="E6" s="13" t="s">
        <v>22</v>
      </c>
      <c r="F6" s="13" t="s">
        <v>21</v>
      </c>
      <c r="G6" s="13" t="s">
        <v>22</v>
      </c>
      <c r="H6" s="134"/>
      <c r="I6" s="134"/>
    </row>
    <row r="7" spans="1:9" x14ac:dyDescent="0.3">
      <c r="A7" s="25" t="s">
        <v>352</v>
      </c>
      <c r="B7" s="41">
        <v>939.82096302000002</v>
      </c>
      <c r="C7" s="44">
        <f t="shared" ref="C7:C70" si="0">B7/B$263</f>
        <v>0.28066222257537288</v>
      </c>
      <c r="D7" s="41">
        <v>268.52957063999997</v>
      </c>
      <c r="E7" s="44">
        <f>D7/D$263</f>
        <v>0.10175963411891276</v>
      </c>
      <c r="F7" s="41">
        <v>147.78487088</v>
      </c>
      <c r="G7" s="11">
        <f>F7/F$263</f>
        <v>3.6302730006343834E-2</v>
      </c>
      <c r="H7" s="44">
        <f>(B7/D7)-1</f>
        <v>2.4998788430640158</v>
      </c>
      <c r="I7" s="44">
        <f>(B7/F7)-1</f>
        <v>5.359385486645154</v>
      </c>
    </row>
    <row r="8" spans="1:9" x14ac:dyDescent="0.3">
      <c r="A8" s="25" t="s">
        <v>350</v>
      </c>
      <c r="B8" s="41">
        <v>739.80998640999996</v>
      </c>
      <c r="C8" s="44">
        <f t="shared" si="0"/>
        <v>0.22093220223783022</v>
      </c>
      <c r="D8" s="41">
        <v>1062.38809257</v>
      </c>
      <c r="E8" s="44">
        <f t="shared" ref="E8:E71" si="1">D8/D$263</f>
        <v>0.40259336554463288</v>
      </c>
      <c r="F8" s="41">
        <v>1980.90152788</v>
      </c>
      <c r="G8" s="11">
        <f t="shared" ref="G8:G71" si="2">F8/F$263</f>
        <v>0.48660010261925685</v>
      </c>
      <c r="H8" s="44">
        <f t="shared" ref="H8:H71" si="3">(B8/D8)-1</f>
        <v>-0.3036349036816276</v>
      </c>
      <c r="I8" s="44">
        <f t="shared" ref="I8:I71" si="4">(B8/F8)-1</f>
        <v>-0.62652864062265667</v>
      </c>
    </row>
    <row r="9" spans="1:9" x14ac:dyDescent="0.3">
      <c r="A9" s="25" t="s">
        <v>353</v>
      </c>
      <c r="B9" s="41">
        <v>388.48558512</v>
      </c>
      <c r="C9" s="44">
        <f t="shared" si="0"/>
        <v>0.11601489224916672</v>
      </c>
      <c r="D9" s="41">
        <v>187.94266847</v>
      </c>
      <c r="E9" s="44">
        <f t="shared" si="1"/>
        <v>7.1221121507243343E-2</v>
      </c>
      <c r="F9" s="41">
        <v>379.58010301000002</v>
      </c>
      <c r="G9" s="11">
        <f t="shared" si="2"/>
        <v>9.3242250802122228E-2</v>
      </c>
      <c r="H9" s="44">
        <f t="shared" si="3"/>
        <v>1.0670430418093764</v>
      </c>
      <c r="I9" s="44">
        <f t="shared" si="4"/>
        <v>2.3461403902315103E-2</v>
      </c>
    </row>
    <row r="10" spans="1:9" x14ac:dyDescent="0.3">
      <c r="A10" s="25" t="s">
        <v>357</v>
      </c>
      <c r="B10" s="41">
        <v>231.48460800999999</v>
      </c>
      <c r="C10" s="44">
        <f t="shared" si="0"/>
        <v>6.9129107705052303E-2</v>
      </c>
      <c r="D10" s="41">
        <v>43.664953149999995</v>
      </c>
      <c r="E10" s="44">
        <f t="shared" si="1"/>
        <v>1.6546891449509476E-2</v>
      </c>
      <c r="F10" s="41">
        <v>154.78154594</v>
      </c>
      <c r="G10" s="11">
        <f t="shared" si="2"/>
        <v>3.8021433714868533E-2</v>
      </c>
      <c r="H10" s="44">
        <f t="shared" si="3"/>
        <v>4.3013822599280633</v>
      </c>
      <c r="I10" s="44">
        <f t="shared" si="4"/>
        <v>0.4955568934537804</v>
      </c>
    </row>
    <row r="11" spans="1:9" x14ac:dyDescent="0.3">
      <c r="A11" s="25" t="s">
        <v>356</v>
      </c>
      <c r="B11" s="41">
        <v>188.55310710000001</v>
      </c>
      <c r="C11" s="44">
        <f t="shared" si="0"/>
        <v>5.6308314236923611E-2</v>
      </c>
      <c r="D11" s="41">
        <v>200.97234397999998</v>
      </c>
      <c r="E11" s="44">
        <f t="shared" si="1"/>
        <v>7.6158734185897997E-2</v>
      </c>
      <c r="F11" s="41">
        <v>199.96582743000002</v>
      </c>
      <c r="G11" s="11">
        <f t="shared" si="2"/>
        <v>4.9120761823995676E-2</v>
      </c>
      <c r="H11" s="44">
        <f t="shared" si="3"/>
        <v>-6.1795750768751989E-2</v>
      </c>
      <c r="I11" s="44">
        <f t="shared" si="4"/>
        <v>-5.7073353365815205E-2</v>
      </c>
    </row>
    <row r="12" spans="1:9" x14ac:dyDescent="0.3">
      <c r="A12" s="25" t="s">
        <v>360</v>
      </c>
      <c r="B12" s="41">
        <v>150.14391255999999</v>
      </c>
      <c r="C12" s="44">
        <f t="shared" si="0"/>
        <v>4.4838033905778375E-2</v>
      </c>
      <c r="D12" s="41">
        <v>154.38197697999999</v>
      </c>
      <c r="E12" s="44">
        <f t="shared" si="1"/>
        <v>5.8503253308740372E-2</v>
      </c>
      <c r="F12" s="41">
        <v>0.54232122999999999</v>
      </c>
      <c r="G12" s="11">
        <f t="shared" si="2"/>
        <v>1.3321892201932203E-4</v>
      </c>
      <c r="H12" s="44">
        <f t="shared" si="3"/>
        <v>-2.7451808189689397E-2</v>
      </c>
      <c r="I12" s="44">
        <f t="shared" si="4"/>
        <v>275.85420421398584</v>
      </c>
    </row>
    <row r="13" spans="1:9" x14ac:dyDescent="0.3">
      <c r="A13" s="25" t="s">
        <v>351</v>
      </c>
      <c r="B13" s="41">
        <v>133.58827300999999</v>
      </c>
      <c r="C13" s="44">
        <f t="shared" si="0"/>
        <v>3.9893961816421429E-2</v>
      </c>
      <c r="D13" s="41">
        <v>113.42239768</v>
      </c>
      <c r="E13" s="44">
        <f t="shared" si="1"/>
        <v>4.2981566839355598E-2</v>
      </c>
      <c r="F13" s="41">
        <v>141.85293478</v>
      </c>
      <c r="G13" s="11">
        <f t="shared" si="2"/>
        <v>3.4845574931058471E-2</v>
      </c>
      <c r="H13" s="44">
        <f t="shared" si="3"/>
        <v>0.17779447218964828</v>
      </c>
      <c r="I13" s="44">
        <f t="shared" si="4"/>
        <v>-5.8262183879506546E-2</v>
      </c>
    </row>
    <row r="14" spans="1:9" x14ac:dyDescent="0.3">
      <c r="A14" s="25" t="s">
        <v>358</v>
      </c>
      <c r="B14" s="41">
        <v>122.61562362000001</v>
      </c>
      <c r="C14" s="44">
        <f t="shared" si="0"/>
        <v>3.6617158801258029E-2</v>
      </c>
      <c r="D14" s="41">
        <v>140.55561386000002</v>
      </c>
      <c r="E14" s="44">
        <f t="shared" si="1"/>
        <v>5.3263734812013429E-2</v>
      </c>
      <c r="F14" s="41">
        <v>183.86478978</v>
      </c>
      <c r="G14" s="11">
        <f t="shared" si="2"/>
        <v>4.5165609857834368E-2</v>
      </c>
      <c r="H14" s="44">
        <f t="shared" si="3"/>
        <v>-0.12763624125229955</v>
      </c>
      <c r="I14" s="44">
        <f t="shared" si="4"/>
        <v>-0.33312069283785406</v>
      </c>
    </row>
    <row r="15" spans="1:9" x14ac:dyDescent="0.3">
      <c r="A15" s="25" t="s">
        <v>355</v>
      </c>
      <c r="B15" s="41">
        <v>100.11308919</v>
      </c>
      <c r="C15" s="44">
        <f t="shared" si="0"/>
        <v>2.9897143420447404E-2</v>
      </c>
      <c r="D15" s="41">
        <v>88.271222879999996</v>
      </c>
      <c r="E15" s="44">
        <f t="shared" si="1"/>
        <v>3.345049605557214E-2</v>
      </c>
      <c r="F15" s="41">
        <v>74.563946779999995</v>
      </c>
      <c r="G15" s="11">
        <f t="shared" si="2"/>
        <v>1.8316318930641343E-2</v>
      </c>
      <c r="H15" s="44">
        <f t="shared" si="3"/>
        <v>0.13415319198759024</v>
      </c>
      <c r="I15" s="44">
        <f t="shared" si="4"/>
        <v>0.34264739882107409</v>
      </c>
    </row>
    <row r="16" spans="1:9" x14ac:dyDescent="0.3">
      <c r="A16" s="25" t="s">
        <v>361</v>
      </c>
      <c r="B16" s="41">
        <v>96.178138360000005</v>
      </c>
      <c r="C16" s="44">
        <f t="shared" si="0"/>
        <v>2.872203444849622E-2</v>
      </c>
      <c r="D16" s="41">
        <v>72.446090249999997</v>
      </c>
      <c r="E16" s="44">
        <f t="shared" si="1"/>
        <v>2.7453541223096834E-2</v>
      </c>
      <c r="F16" s="41">
        <v>29.392760710000001</v>
      </c>
      <c r="G16" s="11">
        <f t="shared" si="2"/>
        <v>7.2202076561857674E-3</v>
      </c>
      <c r="H16" s="44">
        <f t="shared" si="3"/>
        <v>0.32758217908108578</v>
      </c>
      <c r="I16" s="44">
        <f t="shared" si="4"/>
        <v>2.2721709712445723</v>
      </c>
    </row>
    <row r="17" spans="1:9" x14ac:dyDescent="0.3">
      <c r="A17" s="25" t="s">
        <v>354</v>
      </c>
      <c r="B17" s="41">
        <v>83.960787150000002</v>
      </c>
      <c r="C17" s="44">
        <f t="shared" si="0"/>
        <v>2.5073521508793307E-2</v>
      </c>
      <c r="D17" s="41">
        <v>1.3333999999999999E-4</v>
      </c>
      <c r="E17" s="44">
        <f t="shared" si="1"/>
        <v>5.0529368445631637E-8</v>
      </c>
      <c r="F17" s="41">
        <v>10.13629656</v>
      </c>
      <c r="G17" s="11">
        <f t="shared" si="2"/>
        <v>2.4899384834913474E-3</v>
      </c>
      <c r="H17" s="44">
        <f t="shared" si="3"/>
        <v>629673.41990400478</v>
      </c>
      <c r="I17" s="44">
        <f t="shared" si="4"/>
        <v>7.2831817965278631</v>
      </c>
    </row>
    <row r="18" spans="1:9" x14ac:dyDescent="0.3">
      <c r="A18" s="25" t="s">
        <v>364</v>
      </c>
      <c r="B18" s="41">
        <v>33.452132149999997</v>
      </c>
      <c r="C18" s="44">
        <f t="shared" si="0"/>
        <v>9.9899343901996875E-3</v>
      </c>
      <c r="D18" s="41">
        <v>30.3616007</v>
      </c>
      <c r="E18" s="44">
        <f t="shared" si="1"/>
        <v>1.1505568534344139E-2</v>
      </c>
      <c r="F18" s="41">
        <v>26.98992651</v>
      </c>
      <c r="G18" s="11">
        <f t="shared" si="2"/>
        <v>6.6299615728540118E-3</v>
      </c>
      <c r="H18" s="44">
        <f t="shared" si="3"/>
        <v>0.10179079425150328</v>
      </c>
      <c r="I18" s="44">
        <f t="shared" si="4"/>
        <v>0.23943027920456528</v>
      </c>
    </row>
    <row r="19" spans="1:9" x14ac:dyDescent="0.3">
      <c r="A19" s="25" t="s">
        <v>365</v>
      </c>
      <c r="B19" s="41">
        <v>33.397789709999998</v>
      </c>
      <c r="C19" s="44">
        <f t="shared" si="0"/>
        <v>9.9737059056364593E-3</v>
      </c>
      <c r="D19" s="41">
        <v>41.436715499999998</v>
      </c>
      <c r="E19" s="44">
        <f t="shared" si="1"/>
        <v>1.5702497860179358E-2</v>
      </c>
      <c r="F19" s="41">
        <v>38.567245440000001</v>
      </c>
      <c r="G19" s="11">
        <f t="shared" si="2"/>
        <v>9.4738811216581245E-3</v>
      </c>
      <c r="H19" s="44">
        <f t="shared" si="3"/>
        <v>-0.19400489862667814</v>
      </c>
      <c r="I19" s="44">
        <f t="shared" si="4"/>
        <v>-0.1340374629046881</v>
      </c>
    </row>
    <row r="20" spans="1:9" x14ac:dyDescent="0.3">
      <c r="A20" s="25" t="s">
        <v>368</v>
      </c>
      <c r="B20" s="41">
        <v>24.906848510000003</v>
      </c>
      <c r="C20" s="44">
        <f t="shared" si="0"/>
        <v>7.4380246187549185E-3</v>
      </c>
      <c r="D20" s="41">
        <v>157.78324179000001</v>
      </c>
      <c r="E20" s="44">
        <f t="shared" si="1"/>
        <v>5.9792167083794014E-2</v>
      </c>
      <c r="F20" s="41">
        <v>205.14010174000001</v>
      </c>
      <c r="G20" s="11">
        <f t="shared" si="2"/>
        <v>5.039180047725008E-2</v>
      </c>
      <c r="H20" s="44">
        <f t="shared" si="3"/>
        <v>-0.8421451592232494</v>
      </c>
      <c r="I20" s="44">
        <f t="shared" si="4"/>
        <v>-0.87858615502897819</v>
      </c>
    </row>
    <row r="21" spans="1:9" x14ac:dyDescent="0.3">
      <c r="A21" s="25" t="s">
        <v>367</v>
      </c>
      <c r="B21" s="41">
        <v>18.807351399999998</v>
      </c>
      <c r="C21" s="44">
        <f t="shared" si="0"/>
        <v>5.6165091569336705E-3</v>
      </c>
      <c r="D21" s="41">
        <v>13.430599939999999</v>
      </c>
      <c r="E21" s="44">
        <f t="shared" si="1"/>
        <v>5.0895435189300892E-3</v>
      </c>
      <c r="F21" s="41">
        <v>12.922807619999999</v>
      </c>
      <c r="G21" s="11">
        <f t="shared" si="2"/>
        <v>3.1744331686950193E-3</v>
      </c>
      <c r="H21" s="44">
        <f t="shared" si="3"/>
        <v>0.40033591083199216</v>
      </c>
      <c r="I21" s="44">
        <f t="shared" si="4"/>
        <v>0.45536109126106461</v>
      </c>
    </row>
    <row r="22" spans="1:9" x14ac:dyDescent="0.3">
      <c r="A22" s="25" t="s">
        <v>370</v>
      </c>
      <c r="B22" s="41">
        <v>17.045136370000002</v>
      </c>
      <c r="C22" s="44">
        <f t="shared" si="0"/>
        <v>5.0902523416076631E-3</v>
      </c>
      <c r="D22" s="41">
        <v>1.57805851</v>
      </c>
      <c r="E22" s="44">
        <f t="shared" si="1"/>
        <v>5.980073487367218E-4</v>
      </c>
      <c r="F22" s="41">
        <v>5.7292769299999993</v>
      </c>
      <c r="G22" s="11">
        <f t="shared" si="2"/>
        <v>1.4073727052226421E-3</v>
      </c>
      <c r="H22" s="44">
        <f t="shared" si="3"/>
        <v>9.8013335766618699</v>
      </c>
      <c r="I22" s="44">
        <f t="shared" si="4"/>
        <v>1.975093816943494</v>
      </c>
    </row>
    <row r="23" spans="1:9" x14ac:dyDescent="0.3">
      <c r="A23" s="25" t="s">
        <v>373</v>
      </c>
      <c r="B23" s="41">
        <v>15.10961743</v>
      </c>
      <c r="C23" s="44">
        <f t="shared" si="0"/>
        <v>4.5122411363760452E-3</v>
      </c>
      <c r="D23" s="41">
        <v>17.894271670000002</v>
      </c>
      <c r="E23" s="44">
        <f t="shared" si="1"/>
        <v>6.7810577942077266E-3</v>
      </c>
      <c r="F23" s="41">
        <v>72.301630000000003</v>
      </c>
      <c r="G23" s="11">
        <f t="shared" si="2"/>
        <v>1.7760590358669667E-2</v>
      </c>
      <c r="H23" s="44">
        <f t="shared" si="3"/>
        <v>-0.15561707631099142</v>
      </c>
      <c r="I23" s="44">
        <f t="shared" si="4"/>
        <v>-0.79101968475676143</v>
      </c>
    </row>
    <row r="24" spans="1:9" x14ac:dyDescent="0.3">
      <c r="A24" s="25" t="s">
        <v>375</v>
      </c>
      <c r="B24" s="41">
        <v>12.995730029999999</v>
      </c>
      <c r="C24" s="44">
        <f t="shared" si="0"/>
        <v>3.8809630958739297E-3</v>
      </c>
      <c r="D24" s="41">
        <v>10.886746410000001</v>
      </c>
      <c r="E24" s="44">
        <f t="shared" si="1"/>
        <v>4.1255468765940273E-3</v>
      </c>
      <c r="F24" s="41">
        <v>1.95641877</v>
      </c>
      <c r="G24" s="11">
        <f t="shared" si="2"/>
        <v>4.8058601644226234E-4</v>
      </c>
      <c r="H24" s="44">
        <f t="shared" si="3"/>
        <v>0.19372028525095386</v>
      </c>
      <c r="I24" s="44">
        <f t="shared" si="4"/>
        <v>5.6426116071254002</v>
      </c>
    </row>
    <row r="25" spans="1:9" x14ac:dyDescent="0.3">
      <c r="A25" s="25" t="s">
        <v>379</v>
      </c>
      <c r="B25" s="41">
        <v>6.6081524199999997</v>
      </c>
      <c r="C25" s="44">
        <f t="shared" si="0"/>
        <v>1.9734170850523587E-3</v>
      </c>
      <c r="D25" s="41">
        <v>4.8200000000000001E-4</v>
      </c>
      <c r="E25" s="44">
        <f t="shared" si="1"/>
        <v>1.8265453420424817E-7</v>
      </c>
      <c r="F25" s="41">
        <v>5.9644867800000005</v>
      </c>
      <c r="G25" s="11">
        <f t="shared" si="2"/>
        <v>1.4651510124914292E-3</v>
      </c>
      <c r="H25" s="44">
        <f t="shared" si="3"/>
        <v>13708.859792531119</v>
      </c>
      <c r="I25" s="44">
        <f t="shared" si="4"/>
        <v>0.10791634951029261</v>
      </c>
    </row>
    <row r="26" spans="1:9" x14ac:dyDescent="0.3">
      <c r="A26" s="25" t="s">
        <v>382</v>
      </c>
      <c r="B26" s="41">
        <v>2.47671661</v>
      </c>
      <c r="C26" s="44">
        <f t="shared" si="0"/>
        <v>7.3963107421892054E-4</v>
      </c>
      <c r="D26" s="41">
        <v>2.30383162</v>
      </c>
      <c r="E26" s="44">
        <f t="shared" si="1"/>
        <v>8.730400237263868E-4</v>
      </c>
      <c r="F26" s="41">
        <v>0.60664726000000002</v>
      </c>
      <c r="G26" s="11">
        <f t="shared" si="2"/>
        <v>1.4902033988817916E-4</v>
      </c>
      <c r="H26" s="44">
        <f t="shared" si="3"/>
        <v>7.5042372237255739E-2</v>
      </c>
      <c r="I26" s="44">
        <f t="shared" si="4"/>
        <v>3.0826305059055237</v>
      </c>
    </row>
    <row r="27" spans="1:9" x14ac:dyDescent="0.3">
      <c r="A27" s="25" t="s">
        <v>387</v>
      </c>
      <c r="B27" s="41">
        <v>2.306508</v>
      </c>
      <c r="C27" s="44">
        <f t="shared" si="0"/>
        <v>6.8880104524131813E-4</v>
      </c>
      <c r="D27" s="41">
        <v>3.6902910000000002</v>
      </c>
      <c r="E27" s="44">
        <f t="shared" si="1"/>
        <v>1.3984406300479859E-3</v>
      </c>
      <c r="F27" s="41">
        <v>2.0312350000000001</v>
      </c>
      <c r="G27" s="11">
        <f t="shared" si="2"/>
        <v>4.9896430768147802E-4</v>
      </c>
      <c r="H27" s="44">
        <f t="shared" si="3"/>
        <v>-0.37497937154549599</v>
      </c>
      <c r="I27" s="44">
        <f t="shared" si="4"/>
        <v>0.1355200161478114</v>
      </c>
    </row>
    <row r="28" spans="1:9" x14ac:dyDescent="0.3">
      <c r="A28" s="25" t="s">
        <v>362</v>
      </c>
      <c r="B28" s="41">
        <v>2.03105688</v>
      </c>
      <c r="C28" s="44">
        <f t="shared" si="0"/>
        <v>6.065420548676052E-4</v>
      </c>
      <c r="D28" s="41">
        <v>2.6979000899999996</v>
      </c>
      <c r="E28" s="44">
        <f t="shared" si="1"/>
        <v>1.0223727889388987E-3</v>
      </c>
      <c r="F28" s="41">
        <v>1.7000000000000001E-2</v>
      </c>
      <c r="G28" s="11">
        <f t="shared" si="2"/>
        <v>4.1759782745891666E-6</v>
      </c>
      <c r="H28" s="44">
        <f t="shared" si="3"/>
        <v>-0.24717120269639037</v>
      </c>
      <c r="I28" s="44">
        <f t="shared" si="4"/>
        <v>118.47393411764705</v>
      </c>
    </row>
    <row r="29" spans="1:9" x14ac:dyDescent="0.3">
      <c r="A29" s="25" t="s">
        <v>391</v>
      </c>
      <c r="B29" s="41">
        <v>1.308864</v>
      </c>
      <c r="C29" s="44">
        <f t="shared" si="0"/>
        <v>3.9087091450744268E-4</v>
      </c>
      <c r="D29" s="41">
        <v>1.715039</v>
      </c>
      <c r="E29" s="44">
        <f t="shared" si="1"/>
        <v>6.4991628565792446E-4</v>
      </c>
      <c r="F29" s="41">
        <v>0.47735320000000003</v>
      </c>
      <c r="G29" s="11">
        <f t="shared" si="2"/>
        <v>1.1725979955915398E-4</v>
      </c>
      <c r="H29" s="44">
        <f t="shared" si="3"/>
        <v>-0.23683134902471603</v>
      </c>
      <c r="I29" s="44">
        <f t="shared" si="4"/>
        <v>1.7419194005612613</v>
      </c>
    </row>
    <row r="30" spans="1:9" x14ac:dyDescent="0.3">
      <c r="A30" s="25" t="s">
        <v>369</v>
      </c>
      <c r="B30" s="41">
        <v>1.29534631</v>
      </c>
      <c r="C30" s="44">
        <f t="shared" si="0"/>
        <v>3.8683407656833811E-4</v>
      </c>
      <c r="D30" s="41">
        <v>0.97933601999999997</v>
      </c>
      <c r="E30" s="44">
        <f t="shared" si="1"/>
        <v>3.7112067336627025E-4</v>
      </c>
      <c r="F30" s="41">
        <v>215.69776755000001</v>
      </c>
      <c r="G30" s="11">
        <f t="shared" si="2"/>
        <v>5.2985246539187306E-2</v>
      </c>
      <c r="H30" s="44">
        <f t="shared" si="3"/>
        <v>0.32267810388512008</v>
      </c>
      <c r="I30" s="44">
        <f t="shared" si="4"/>
        <v>-0.99399462347379308</v>
      </c>
    </row>
    <row r="31" spans="1:9" x14ac:dyDescent="0.3">
      <c r="A31" s="25" t="s">
        <v>366</v>
      </c>
      <c r="B31" s="41">
        <v>0.55005950000000003</v>
      </c>
      <c r="C31" s="44">
        <f t="shared" si="0"/>
        <v>1.6426631017317817E-4</v>
      </c>
      <c r="D31" s="41">
        <v>0.58245018000000004</v>
      </c>
      <c r="E31" s="44">
        <f t="shared" si="1"/>
        <v>2.2072026208522927E-4</v>
      </c>
      <c r="F31" s="41">
        <v>1.1911254499999999</v>
      </c>
      <c r="G31" s="11">
        <f t="shared" si="2"/>
        <v>2.9259494126530851E-4</v>
      </c>
      <c r="H31" s="44">
        <f t="shared" si="3"/>
        <v>-5.5611073894766383E-2</v>
      </c>
      <c r="I31" s="44">
        <f t="shared" si="4"/>
        <v>-0.53820187453806811</v>
      </c>
    </row>
    <row r="32" spans="1:9" x14ac:dyDescent="0.3">
      <c r="A32" s="25" t="s">
        <v>401</v>
      </c>
      <c r="B32" s="41">
        <v>0.45668799999999998</v>
      </c>
      <c r="C32" s="44">
        <f t="shared" si="0"/>
        <v>1.363824325556933E-4</v>
      </c>
      <c r="D32" s="41">
        <v>0.34357500000000002</v>
      </c>
      <c r="E32" s="44">
        <f t="shared" si="1"/>
        <v>1.3019819831789329E-4</v>
      </c>
      <c r="F32" s="41">
        <v>6.1399999999999996E-4</v>
      </c>
      <c r="G32" s="11">
        <f t="shared" si="2"/>
        <v>1.5082650944692637E-7</v>
      </c>
      <c r="H32" s="44">
        <f t="shared" si="3"/>
        <v>0.3292236047442334</v>
      </c>
      <c r="I32" s="44">
        <f t="shared" si="4"/>
        <v>742.79153094462538</v>
      </c>
    </row>
    <row r="33" spans="1:9" x14ac:dyDescent="0.3">
      <c r="A33" s="25" t="s">
        <v>363</v>
      </c>
      <c r="B33" s="41">
        <v>0.33604600000000001</v>
      </c>
      <c r="C33" s="44">
        <f t="shared" si="0"/>
        <v>1.0035466430169069E-4</v>
      </c>
      <c r="D33" s="41">
        <v>5.3806629999999994E-2</v>
      </c>
      <c r="E33" s="44">
        <f t="shared" si="1"/>
        <v>2.0390093235996522E-5</v>
      </c>
      <c r="F33" s="41">
        <v>0.50513843999999997</v>
      </c>
      <c r="G33" s="11">
        <f t="shared" si="2"/>
        <v>1.2408512653528606E-4</v>
      </c>
      <c r="H33" s="44">
        <f t="shared" si="3"/>
        <v>5.2454385268135182</v>
      </c>
      <c r="I33" s="44">
        <f t="shared" si="4"/>
        <v>-0.33474474839016399</v>
      </c>
    </row>
    <row r="34" spans="1:9" x14ac:dyDescent="0.3">
      <c r="A34" s="25" t="s">
        <v>406</v>
      </c>
      <c r="B34" s="41">
        <v>0.165182</v>
      </c>
      <c r="C34" s="44">
        <f t="shared" si="0"/>
        <v>4.9328913775738648E-5</v>
      </c>
      <c r="D34" s="41">
        <v>1E-4</v>
      </c>
      <c r="E34" s="44">
        <f t="shared" si="1"/>
        <v>3.7895131577644847E-8</v>
      </c>
      <c r="F34" s="41">
        <v>0</v>
      </c>
      <c r="G34" s="11">
        <f t="shared" si="2"/>
        <v>0</v>
      </c>
      <c r="H34" s="44">
        <f t="shared" si="3"/>
        <v>1650.82</v>
      </c>
      <c r="I34" s="44" t="e">
        <f t="shared" si="4"/>
        <v>#DIV/0!</v>
      </c>
    </row>
    <row r="35" spans="1:9" x14ac:dyDescent="0.3">
      <c r="A35" s="25" t="s">
        <v>408</v>
      </c>
      <c r="B35" s="41">
        <v>0.12668955000000001</v>
      </c>
      <c r="C35" s="44">
        <f t="shared" si="0"/>
        <v>3.7833770557549437E-5</v>
      </c>
      <c r="D35" s="41">
        <v>16.562775999999999</v>
      </c>
      <c r="E35" s="44">
        <f t="shared" si="1"/>
        <v>6.2764857581105822E-3</v>
      </c>
      <c r="F35" s="41">
        <v>6.4380499999999998E-3</v>
      </c>
      <c r="G35" s="11">
        <f t="shared" si="2"/>
        <v>1.5814798194540461E-6</v>
      </c>
      <c r="H35" s="44">
        <f t="shared" si="3"/>
        <v>-0.99235094708761384</v>
      </c>
      <c r="I35" s="44">
        <f t="shared" si="4"/>
        <v>18.67824884864206</v>
      </c>
    </row>
    <row r="36" spans="1:9" x14ac:dyDescent="0.3">
      <c r="A36" s="25" t="s">
        <v>411</v>
      </c>
      <c r="B36" s="41">
        <v>8.6965000000000001E-2</v>
      </c>
      <c r="C36" s="44">
        <f t="shared" si="0"/>
        <v>2.5970680743102225E-5</v>
      </c>
      <c r="D36" s="41">
        <v>0</v>
      </c>
      <c r="E36" s="44">
        <f t="shared" si="1"/>
        <v>0</v>
      </c>
      <c r="F36" s="41">
        <v>0</v>
      </c>
      <c r="G36" s="11">
        <f t="shared" si="2"/>
        <v>0</v>
      </c>
      <c r="H36" s="44" t="e">
        <f t="shared" si="3"/>
        <v>#DIV/0!</v>
      </c>
      <c r="I36" s="44" t="e">
        <f t="shared" si="4"/>
        <v>#DIV/0!</v>
      </c>
    </row>
    <row r="37" spans="1:9" x14ac:dyDescent="0.3">
      <c r="A37" s="25" t="s">
        <v>359</v>
      </c>
      <c r="B37" s="41">
        <v>6.3883880000000004E-2</v>
      </c>
      <c r="C37" s="44">
        <f t="shared" si="0"/>
        <v>1.9077880205952437E-5</v>
      </c>
      <c r="D37" s="41">
        <v>6.0445080000000005E-2</v>
      </c>
      <c r="E37" s="44">
        <f t="shared" si="1"/>
        <v>2.290574259821269E-5</v>
      </c>
      <c r="F37" s="41">
        <v>5.7442660000000006E-2</v>
      </c>
      <c r="G37" s="11">
        <f t="shared" si="2"/>
        <v>1.4110547070271303E-5</v>
      </c>
      <c r="H37" s="44">
        <f t="shared" si="3"/>
        <v>5.6891313569276347E-2</v>
      </c>
      <c r="I37" s="44">
        <f t="shared" si="4"/>
        <v>0.11213303840734379</v>
      </c>
    </row>
    <row r="38" spans="1:9" x14ac:dyDescent="0.3">
      <c r="A38" s="25" t="s">
        <v>371</v>
      </c>
      <c r="B38" s="41">
        <v>4.9042540000000003E-2</v>
      </c>
      <c r="C38" s="44">
        <f t="shared" si="0"/>
        <v>1.4645755754278396E-5</v>
      </c>
      <c r="D38" s="41">
        <v>3.005E-2</v>
      </c>
      <c r="E38" s="44">
        <f t="shared" si="1"/>
        <v>1.1387487039082276E-5</v>
      </c>
      <c r="F38" s="41">
        <v>6.7169550000000008E-2</v>
      </c>
      <c r="G38" s="11">
        <f t="shared" si="2"/>
        <v>1.6499916559642988E-5</v>
      </c>
      <c r="H38" s="44">
        <f t="shared" si="3"/>
        <v>0.63203128119800334</v>
      </c>
      <c r="I38" s="44">
        <f t="shared" si="4"/>
        <v>-0.26986945721684907</v>
      </c>
    </row>
    <row r="39" spans="1:9" x14ac:dyDescent="0.3">
      <c r="A39" s="25" t="s">
        <v>414</v>
      </c>
      <c r="B39" s="41">
        <v>4.5892000000000002E-2</v>
      </c>
      <c r="C39" s="44">
        <f t="shared" si="0"/>
        <v>1.3704898300033892E-5</v>
      </c>
      <c r="D39" s="41">
        <v>3.3700000000000001E-4</v>
      </c>
      <c r="E39" s="44">
        <f t="shared" si="1"/>
        <v>1.2770659341666313E-7</v>
      </c>
      <c r="F39" s="41">
        <v>0.25861217999999997</v>
      </c>
      <c r="G39" s="11">
        <f t="shared" si="2"/>
        <v>6.3526990895537811E-5</v>
      </c>
      <c r="H39" s="44">
        <f t="shared" si="3"/>
        <v>135.17804154302672</v>
      </c>
      <c r="I39" s="44">
        <f t="shared" si="4"/>
        <v>-0.82254509435711798</v>
      </c>
    </row>
    <row r="40" spans="1:9" x14ac:dyDescent="0.3">
      <c r="A40" s="25" t="s">
        <v>419</v>
      </c>
      <c r="B40" s="41">
        <v>2.9454000000000001E-2</v>
      </c>
      <c r="C40" s="44">
        <f t="shared" si="0"/>
        <v>8.795957346143081E-6</v>
      </c>
      <c r="D40" s="41">
        <v>0</v>
      </c>
      <c r="E40" s="44">
        <f t="shared" si="1"/>
        <v>0</v>
      </c>
      <c r="F40" s="41">
        <v>0</v>
      </c>
      <c r="G40" s="11">
        <f t="shared" si="2"/>
        <v>0</v>
      </c>
      <c r="H40" s="44" t="e">
        <f t="shared" si="3"/>
        <v>#DIV/0!</v>
      </c>
      <c r="I40" s="44" t="e">
        <f t="shared" si="4"/>
        <v>#DIV/0!</v>
      </c>
    </row>
    <row r="41" spans="1:9" x14ac:dyDescent="0.3">
      <c r="A41" s="25" t="s">
        <v>421</v>
      </c>
      <c r="B41" s="41">
        <v>2.6100400000000003E-2</v>
      </c>
      <c r="C41" s="44">
        <f t="shared" si="0"/>
        <v>7.7944593303888391E-6</v>
      </c>
      <c r="D41" s="41">
        <v>1.235E-2</v>
      </c>
      <c r="E41" s="44">
        <f t="shared" si="1"/>
        <v>4.6800487498391384E-6</v>
      </c>
      <c r="F41" s="41">
        <v>2.4016221500000001</v>
      </c>
      <c r="G41" s="11">
        <f t="shared" si="2"/>
        <v>5.8994834836306623E-4</v>
      </c>
      <c r="H41" s="44">
        <f t="shared" si="3"/>
        <v>1.1133927125506076</v>
      </c>
      <c r="I41" s="44">
        <f t="shared" si="4"/>
        <v>-0.98913217884836713</v>
      </c>
    </row>
    <row r="42" spans="1:9" x14ac:dyDescent="0.3">
      <c r="A42" s="25" t="s">
        <v>425</v>
      </c>
      <c r="B42" s="41">
        <v>2.1954999999999999E-2</v>
      </c>
      <c r="C42" s="44">
        <f t="shared" si="0"/>
        <v>6.5565031416639952E-6</v>
      </c>
      <c r="D42" s="41">
        <v>5.5500000000000005E-4</v>
      </c>
      <c r="E42" s="44">
        <f t="shared" si="1"/>
        <v>2.1031798025592891E-7</v>
      </c>
      <c r="F42" s="41">
        <v>1.8755000000000001E-2</v>
      </c>
      <c r="G42" s="11">
        <f t="shared" si="2"/>
        <v>4.6070866199952834E-6</v>
      </c>
      <c r="H42" s="44">
        <f t="shared" si="3"/>
        <v>38.558558558558552</v>
      </c>
      <c r="I42" s="44">
        <f t="shared" si="4"/>
        <v>0.17062116768861624</v>
      </c>
    </row>
    <row r="43" spans="1:9" x14ac:dyDescent="0.3">
      <c r="A43" s="25" t="s">
        <v>404</v>
      </c>
      <c r="B43" s="41">
        <v>2.1949470000000002E-2</v>
      </c>
      <c r="C43" s="44">
        <f t="shared" si="0"/>
        <v>6.5548516972379698E-6</v>
      </c>
      <c r="D43" s="41">
        <v>8.3719999999999992E-3</v>
      </c>
      <c r="E43" s="44">
        <f t="shared" si="1"/>
        <v>3.1725804156804264E-6</v>
      </c>
      <c r="F43" s="41">
        <v>2.6377999999999999E-2</v>
      </c>
      <c r="G43" s="11">
        <f t="shared" si="2"/>
        <v>6.4796444074772374E-6</v>
      </c>
      <c r="H43" s="44">
        <f t="shared" si="3"/>
        <v>1.6217713807931204</v>
      </c>
      <c r="I43" s="44">
        <f t="shared" si="4"/>
        <v>-0.1678872545302903</v>
      </c>
    </row>
    <row r="44" spans="1:9" x14ac:dyDescent="0.3">
      <c r="A44" s="25" t="s">
        <v>426</v>
      </c>
      <c r="B44" s="41">
        <v>1.8165000000000001E-2</v>
      </c>
      <c r="C44" s="44">
        <f t="shared" si="0"/>
        <v>5.4246813740982231E-6</v>
      </c>
      <c r="D44" s="41">
        <v>0</v>
      </c>
      <c r="E44" s="44">
        <f t="shared" si="1"/>
        <v>0</v>
      </c>
      <c r="F44" s="41">
        <v>0</v>
      </c>
      <c r="G44" s="11">
        <f t="shared" si="2"/>
        <v>0</v>
      </c>
      <c r="H44" s="44" t="e">
        <f t="shared" si="3"/>
        <v>#DIV/0!</v>
      </c>
      <c r="I44" s="44" t="e">
        <f t="shared" si="4"/>
        <v>#DIV/0!</v>
      </c>
    </row>
    <row r="45" spans="1:9" x14ac:dyDescent="0.3">
      <c r="A45" s="25" t="s">
        <v>376</v>
      </c>
      <c r="B45" s="41">
        <v>1.7819999999999999E-2</v>
      </c>
      <c r="C45" s="44">
        <f t="shared" si="0"/>
        <v>5.3216527435414434E-6</v>
      </c>
      <c r="D45" s="41">
        <v>1.7860000000000001E-2</v>
      </c>
      <c r="E45" s="44">
        <f t="shared" si="1"/>
        <v>6.7680704997673698E-6</v>
      </c>
      <c r="F45" s="41">
        <v>9.7719999999999994E-3</v>
      </c>
      <c r="G45" s="11">
        <f t="shared" si="2"/>
        <v>2.4004505705461963E-6</v>
      </c>
      <c r="H45" s="44">
        <f t="shared" si="3"/>
        <v>-2.2396416573349232E-3</v>
      </c>
      <c r="I45" s="44">
        <f t="shared" si="4"/>
        <v>0.82357756856324182</v>
      </c>
    </row>
    <row r="46" spans="1:9" x14ac:dyDescent="0.3">
      <c r="A46" s="25" t="s">
        <v>397</v>
      </c>
      <c r="B46" s="41">
        <v>1.702E-2</v>
      </c>
      <c r="C46" s="44">
        <f t="shared" si="0"/>
        <v>5.0827457741344206E-6</v>
      </c>
      <c r="D46" s="41">
        <v>3.0890000000000002E-3</v>
      </c>
      <c r="E46" s="44">
        <f t="shared" si="1"/>
        <v>1.1705806144334495E-6</v>
      </c>
      <c r="F46" s="41">
        <v>1.00764E-3</v>
      </c>
      <c r="G46" s="11">
        <f t="shared" si="2"/>
        <v>2.4752251462394278E-7</v>
      </c>
      <c r="H46" s="44">
        <f t="shared" si="3"/>
        <v>4.5098737455487212</v>
      </c>
      <c r="I46" s="44">
        <f t="shared" si="4"/>
        <v>15.890953118177126</v>
      </c>
    </row>
    <row r="47" spans="1:9" x14ac:dyDescent="0.3">
      <c r="A47" s="25" t="s">
        <v>395</v>
      </c>
      <c r="B47" s="41">
        <v>1.4024E-2</v>
      </c>
      <c r="C47" s="44">
        <f t="shared" si="0"/>
        <v>4.1880391737051186E-6</v>
      </c>
      <c r="D47" s="41">
        <v>0.45092378000000005</v>
      </c>
      <c r="E47" s="44">
        <f t="shared" si="1"/>
        <v>1.7087815974588979E-4</v>
      </c>
      <c r="F47" s="41">
        <v>8.4999999999999995E-4</v>
      </c>
      <c r="G47" s="11">
        <f t="shared" si="2"/>
        <v>2.0879891372945831E-7</v>
      </c>
      <c r="H47" s="44">
        <f t="shared" si="3"/>
        <v>-0.96889940024897336</v>
      </c>
      <c r="I47" s="44">
        <f t="shared" si="4"/>
        <v>15.498823529411766</v>
      </c>
    </row>
    <row r="48" spans="1:9" x14ac:dyDescent="0.3">
      <c r="A48" s="25" t="s">
        <v>415</v>
      </c>
      <c r="B48" s="41">
        <v>1.3521999999999999E-2</v>
      </c>
      <c r="C48" s="44">
        <f t="shared" si="0"/>
        <v>4.0381250504022106E-6</v>
      </c>
      <c r="D48" s="41">
        <v>5.0000000000000002E-5</v>
      </c>
      <c r="E48" s="44">
        <f t="shared" si="1"/>
        <v>1.8947565788822423E-8</v>
      </c>
      <c r="F48" s="41">
        <v>6.9999999999999994E-5</v>
      </c>
      <c r="G48" s="11">
        <f t="shared" si="2"/>
        <v>1.7195204660073038E-8</v>
      </c>
      <c r="H48" s="44">
        <f t="shared" si="3"/>
        <v>269.44</v>
      </c>
      <c r="I48" s="44">
        <f t="shared" si="4"/>
        <v>192.17142857142858</v>
      </c>
    </row>
    <row r="49" spans="1:9" x14ac:dyDescent="0.3">
      <c r="A49" s="25" t="s">
        <v>381</v>
      </c>
      <c r="B49" s="41">
        <v>6.7565500000000001E-3</v>
      </c>
      <c r="C49" s="44">
        <f t="shared" si="0"/>
        <v>2.017733605183779E-6</v>
      </c>
      <c r="D49" s="41">
        <v>0</v>
      </c>
      <c r="E49" s="44">
        <f t="shared" si="1"/>
        <v>0</v>
      </c>
      <c r="F49" s="41">
        <v>9.9999999999999995E-7</v>
      </c>
      <c r="G49" s="11">
        <f t="shared" si="2"/>
        <v>2.4564578085818628E-10</v>
      </c>
      <c r="H49" s="44" t="e">
        <f t="shared" si="3"/>
        <v>#DIV/0!</v>
      </c>
      <c r="I49" s="44">
        <f t="shared" si="4"/>
        <v>6755.55</v>
      </c>
    </row>
    <row r="50" spans="1:9" x14ac:dyDescent="0.3">
      <c r="A50" s="25" t="s">
        <v>380</v>
      </c>
      <c r="B50" s="41">
        <v>4.0810000000000004E-3</v>
      </c>
      <c r="C50" s="44">
        <f t="shared" si="0"/>
        <v>1.2187241776875777E-6</v>
      </c>
      <c r="D50" s="41">
        <v>7.7499999999999999E-3</v>
      </c>
      <c r="E50" s="44">
        <f t="shared" si="1"/>
        <v>2.9368726972674758E-6</v>
      </c>
      <c r="F50" s="41">
        <v>5.8999999999999998E-5</v>
      </c>
      <c r="G50" s="11">
        <f t="shared" si="2"/>
        <v>1.4493101070632989E-8</v>
      </c>
      <c r="H50" s="44">
        <f t="shared" si="3"/>
        <v>-0.47341935483870967</v>
      </c>
      <c r="I50" s="44">
        <f t="shared" si="4"/>
        <v>68.169491525423737</v>
      </c>
    </row>
    <row r="51" spans="1:9" x14ac:dyDescent="0.3">
      <c r="A51" s="25" t="s">
        <v>390</v>
      </c>
      <c r="B51" s="41">
        <v>2.8515999999999997E-3</v>
      </c>
      <c r="C51" s="44">
        <f t="shared" si="0"/>
        <v>8.5158389245133445E-7</v>
      </c>
      <c r="D51" s="41">
        <v>0</v>
      </c>
      <c r="E51" s="44">
        <f t="shared" si="1"/>
        <v>0</v>
      </c>
      <c r="F51" s="41">
        <v>3.8195E-2</v>
      </c>
      <c r="G51" s="11">
        <f t="shared" si="2"/>
        <v>9.3824405998784246E-6</v>
      </c>
      <c r="H51" s="44" t="e">
        <f t="shared" si="3"/>
        <v>#DIV/0!</v>
      </c>
      <c r="I51" s="44">
        <f t="shared" si="4"/>
        <v>-0.92534101322162587</v>
      </c>
    </row>
    <row r="52" spans="1:9" x14ac:dyDescent="0.3">
      <c r="A52" s="25" t="s">
        <v>432</v>
      </c>
      <c r="B52" s="41">
        <v>2.4750000000000002E-3</v>
      </c>
      <c r="C52" s="44">
        <f t="shared" si="0"/>
        <v>7.3911843660297841E-7</v>
      </c>
      <c r="D52" s="41">
        <v>0</v>
      </c>
      <c r="E52" s="44">
        <f t="shared" si="1"/>
        <v>0</v>
      </c>
      <c r="F52" s="41">
        <v>0</v>
      </c>
      <c r="G52" s="11">
        <f t="shared" si="2"/>
        <v>0</v>
      </c>
      <c r="H52" s="44" t="e">
        <f t="shared" si="3"/>
        <v>#DIV/0!</v>
      </c>
      <c r="I52" s="44" t="e">
        <f t="shared" si="4"/>
        <v>#DIV/0!</v>
      </c>
    </row>
    <row r="53" spans="1:9" x14ac:dyDescent="0.3">
      <c r="A53" s="25" t="s">
        <v>420</v>
      </c>
      <c r="B53" s="41">
        <v>2.3570000000000002E-3</v>
      </c>
      <c r="C53" s="44">
        <f t="shared" si="0"/>
        <v>7.0387965861544244E-7</v>
      </c>
      <c r="D53" s="41">
        <v>0</v>
      </c>
      <c r="E53" s="44">
        <f t="shared" si="1"/>
        <v>0</v>
      </c>
      <c r="F53" s="41">
        <v>0</v>
      </c>
      <c r="G53" s="11">
        <f t="shared" si="2"/>
        <v>0</v>
      </c>
      <c r="H53" s="44" t="e">
        <f t="shared" si="3"/>
        <v>#DIV/0!</v>
      </c>
      <c r="I53" s="44" t="e">
        <f t="shared" si="4"/>
        <v>#DIV/0!</v>
      </c>
    </row>
    <row r="54" spans="1:9" x14ac:dyDescent="0.3">
      <c r="A54" s="25" t="s">
        <v>374</v>
      </c>
      <c r="B54" s="41">
        <v>2.2699999999999999E-3</v>
      </c>
      <c r="C54" s="44">
        <f t="shared" si="0"/>
        <v>6.7789852569242852E-7</v>
      </c>
      <c r="D54" s="41">
        <v>0</v>
      </c>
      <c r="E54" s="44">
        <f t="shared" si="1"/>
        <v>0</v>
      </c>
      <c r="F54" s="41">
        <v>3.0000000000000001E-5</v>
      </c>
      <c r="G54" s="11">
        <f t="shared" si="2"/>
        <v>7.3693734257455884E-9</v>
      </c>
      <c r="H54" s="44" t="e">
        <f t="shared" si="3"/>
        <v>#DIV/0!</v>
      </c>
      <c r="I54" s="44">
        <f t="shared" si="4"/>
        <v>74.666666666666657</v>
      </c>
    </row>
    <row r="55" spans="1:9" x14ac:dyDescent="0.3">
      <c r="A55" s="25" t="s">
        <v>407</v>
      </c>
      <c r="B55" s="41">
        <v>2.1150000000000001E-3</v>
      </c>
      <c r="C55" s="44">
        <f t="shared" si="0"/>
        <v>6.3161030036981787E-7</v>
      </c>
      <c r="D55" s="41">
        <v>0</v>
      </c>
      <c r="E55" s="44">
        <f t="shared" si="1"/>
        <v>0</v>
      </c>
      <c r="F55" s="41">
        <v>0</v>
      </c>
      <c r="G55" s="11">
        <f t="shared" si="2"/>
        <v>0</v>
      </c>
      <c r="H55" s="44" t="e">
        <f t="shared" si="3"/>
        <v>#DIV/0!</v>
      </c>
      <c r="I55" s="44" t="e">
        <f t="shared" si="4"/>
        <v>#DIV/0!</v>
      </c>
    </row>
    <row r="56" spans="1:9" x14ac:dyDescent="0.3">
      <c r="A56" s="25" t="s">
        <v>423</v>
      </c>
      <c r="B56" s="41">
        <v>1.2999999999999999E-3</v>
      </c>
      <c r="C56" s="44">
        <f t="shared" si="0"/>
        <v>3.8822382528641283E-7</v>
      </c>
      <c r="D56" s="41">
        <v>0</v>
      </c>
      <c r="E56" s="44">
        <f t="shared" si="1"/>
        <v>0</v>
      </c>
      <c r="F56" s="41">
        <v>1E-4</v>
      </c>
      <c r="G56" s="11">
        <f t="shared" si="2"/>
        <v>2.4564578085818628E-8</v>
      </c>
      <c r="H56" s="44" t="e">
        <f t="shared" si="3"/>
        <v>#DIV/0!</v>
      </c>
      <c r="I56" s="44">
        <f t="shared" si="4"/>
        <v>11.999999999999998</v>
      </c>
    </row>
    <row r="57" spans="1:9" x14ac:dyDescent="0.3">
      <c r="A57" s="25" t="s">
        <v>433</v>
      </c>
      <c r="B57" s="41">
        <v>1.096E-3</v>
      </c>
      <c r="C57" s="44">
        <f t="shared" si="0"/>
        <v>3.2730254808762191E-7</v>
      </c>
      <c r="D57" s="41">
        <v>1.8487E-2</v>
      </c>
      <c r="E57" s="44">
        <f t="shared" si="1"/>
        <v>7.0056729747592025E-6</v>
      </c>
      <c r="F57" s="41">
        <v>0</v>
      </c>
      <c r="G57" s="11">
        <f t="shared" si="2"/>
        <v>0</v>
      </c>
      <c r="H57" s="44">
        <f t="shared" si="3"/>
        <v>-0.94071509709525614</v>
      </c>
      <c r="I57" s="44" t="e">
        <f t="shared" si="4"/>
        <v>#DIV/0!</v>
      </c>
    </row>
    <row r="58" spans="1:9" x14ac:dyDescent="0.3">
      <c r="A58" s="25" t="s">
        <v>386</v>
      </c>
      <c r="B58" s="41">
        <v>6.8000000000000005E-4</v>
      </c>
      <c r="C58" s="44">
        <f t="shared" si="0"/>
        <v>2.0307092399596981E-7</v>
      </c>
      <c r="D58" s="41">
        <v>0</v>
      </c>
      <c r="E58" s="44">
        <f t="shared" si="1"/>
        <v>0</v>
      </c>
      <c r="F58" s="41">
        <v>1.1266999999999999E-2</v>
      </c>
      <c r="G58" s="11">
        <f t="shared" si="2"/>
        <v>2.7676910129291843E-6</v>
      </c>
      <c r="H58" s="44" t="e">
        <f t="shared" si="3"/>
        <v>#DIV/0!</v>
      </c>
      <c r="I58" s="44">
        <f t="shared" si="4"/>
        <v>-0.93964675601313574</v>
      </c>
    </row>
    <row r="59" spans="1:9" x14ac:dyDescent="0.3">
      <c r="A59" s="25" t="s">
        <v>417</v>
      </c>
      <c r="B59" s="41">
        <v>5.4500000000000002E-4</v>
      </c>
      <c r="C59" s="44">
        <f t="shared" si="0"/>
        <v>1.6275537290853464E-7</v>
      </c>
      <c r="D59" s="41">
        <v>2.6600000000000001E-4</v>
      </c>
      <c r="E59" s="44">
        <f t="shared" si="1"/>
        <v>1.008010499965353E-7</v>
      </c>
      <c r="F59" s="41">
        <v>1.197E-2</v>
      </c>
      <c r="G59" s="11">
        <f t="shared" si="2"/>
        <v>2.9403799968724894E-6</v>
      </c>
      <c r="H59" s="44">
        <f t="shared" si="3"/>
        <v>1.0488721804511276</v>
      </c>
      <c r="I59" s="44">
        <f t="shared" si="4"/>
        <v>-0.95446950710108602</v>
      </c>
    </row>
    <row r="60" spans="1:9" x14ac:dyDescent="0.3">
      <c r="A60" s="25" t="s">
        <v>429</v>
      </c>
      <c r="B60" s="41">
        <v>5.2499999999999997E-4</v>
      </c>
      <c r="C60" s="44">
        <f t="shared" si="0"/>
        <v>1.5678269867335903E-7</v>
      </c>
      <c r="D60" s="41">
        <v>6.4999999999999997E-4</v>
      </c>
      <c r="E60" s="44">
        <f t="shared" si="1"/>
        <v>2.4631835525469149E-7</v>
      </c>
      <c r="F60" s="41">
        <v>0</v>
      </c>
      <c r="G60" s="11">
        <f t="shared" si="2"/>
        <v>0</v>
      </c>
      <c r="H60" s="44">
        <f t="shared" si="3"/>
        <v>-0.19230769230769229</v>
      </c>
      <c r="I60" s="44" t="e">
        <f t="shared" si="4"/>
        <v>#DIV/0!</v>
      </c>
    </row>
    <row r="61" spans="1:9" x14ac:dyDescent="0.3">
      <c r="A61" s="25" t="s">
        <v>422</v>
      </c>
      <c r="B61" s="41">
        <v>5.2499999999999997E-4</v>
      </c>
      <c r="C61" s="44">
        <f t="shared" si="0"/>
        <v>1.5678269867335903E-7</v>
      </c>
      <c r="D61" s="41">
        <v>0</v>
      </c>
      <c r="E61" s="44">
        <f t="shared" si="1"/>
        <v>0</v>
      </c>
      <c r="F61" s="41">
        <v>4.5642E-3</v>
      </c>
      <c r="G61" s="11">
        <f t="shared" si="2"/>
        <v>1.1211764729929337E-6</v>
      </c>
      <c r="H61" s="44" t="e">
        <f t="shared" si="3"/>
        <v>#DIV/0!</v>
      </c>
      <c r="I61" s="44">
        <f t="shared" si="4"/>
        <v>-0.88497436571578814</v>
      </c>
    </row>
    <row r="62" spans="1:9" x14ac:dyDescent="0.3">
      <c r="A62" s="25" t="s">
        <v>435</v>
      </c>
      <c r="B62" s="41">
        <v>2.109E-4</v>
      </c>
      <c r="C62" s="44">
        <f t="shared" si="0"/>
        <v>6.2981849809926521E-8</v>
      </c>
      <c r="D62" s="41">
        <v>1.0000000000000001E-5</v>
      </c>
      <c r="E62" s="44">
        <f t="shared" si="1"/>
        <v>3.7895131577644853E-9</v>
      </c>
      <c r="F62" s="41">
        <v>0</v>
      </c>
      <c r="G62" s="11">
        <f t="shared" si="2"/>
        <v>0</v>
      </c>
      <c r="H62" s="44">
        <f t="shared" si="3"/>
        <v>20.09</v>
      </c>
      <c r="I62" s="44" t="e">
        <f t="shared" si="4"/>
        <v>#DIV/0!</v>
      </c>
    </row>
    <row r="63" spans="1:9" x14ac:dyDescent="0.3">
      <c r="A63" s="25" t="s">
        <v>436</v>
      </c>
      <c r="B63" s="41">
        <v>1.4200000000000001E-4</v>
      </c>
      <c r="C63" s="44">
        <f t="shared" si="0"/>
        <v>4.240598706974664E-8</v>
      </c>
      <c r="D63" s="41">
        <v>2.2499999999999999E-4</v>
      </c>
      <c r="E63" s="44">
        <f t="shared" si="1"/>
        <v>8.5264046049700899E-8</v>
      </c>
      <c r="F63" s="41">
        <v>173.70255488999999</v>
      </c>
      <c r="G63" s="11">
        <f t="shared" si="2"/>
        <v>4.266929973301601E-2</v>
      </c>
      <c r="H63" s="44">
        <f t="shared" si="3"/>
        <v>-0.36888888888888882</v>
      </c>
      <c r="I63" s="44">
        <f t="shared" si="4"/>
        <v>-0.99999918251058484</v>
      </c>
    </row>
    <row r="64" spans="1:9" x14ac:dyDescent="0.3">
      <c r="A64" s="25" t="s">
        <v>389</v>
      </c>
      <c r="B64" s="41">
        <v>5.0000000000000002E-5</v>
      </c>
      <c r="C64" s="44">
        <f t="shared" si="0"/>
        <v>1.4931685587938956E-8</v>
      </c>
      <c r="D64" s="41">
        <v>3.5143899999999999E-2</v>
      </c>
      <c r="E64" s="44">
        <f t="shared" si="1"/>
        <v>1.3317827146515928E-5</v>
      </c>
      <c r="F64" s="41">
        <v>2.6234E-2</v>
      </c>
      <c r="G64" s="11">
        <f t="shared" si="2"/>
        <v>6.444271415033659E-6</v>
      </c>
      <c r="H64" s="44">
        <f t="shared" si="3"/>
        <v>-0.99857727799134421</v>
      </c>
      <c r="I64" s="44">
        <f t="shared" si="4"/>
        <v>-0.99809407638941827</v>
      </c>
    </row>
    <row r="65" spans="1:9" x14ac:dyDescent="0.3">
      <c r="A65" s="25" t="s">
        <v>438</v>
      </c>
      <c r="B65" s="41">
        <v>6.9999999999999999E-6</v>
      </c>
      <c r="C65" s="44">
        <f t="shared" si="0"/>
        <v>2.0904359823114536E-9</v>
      </c>
      <c r="D65" s="41">
        <v>0</v>
      </c>
      <c r="E65" s="44">
        <f t="shared" si="1"/>
        <v>0</v>
      </c>
      <c r="F65" s="41">
        <v>0</v>
      </c>
      <c r="G65" s="11">
        <f t="shared" si="2"/>
        <v>0</v>
      </c>
      <c r="H65" s="44" t="e">
        <f t="shared" si="3"/>
        <v>#DIV/0!</v>
      </c>
      <c r="I65" s="44" t="e">
        <f t="shared" si="4"/>
        <v>#DIV/0!</v>
      </c>
    </row>
    <row r="66" spans="1:9" x14ac:dyDescent="0.3">
      <c r="A66" s="25" t="s">
        <v>396</v>
      </c>
      <c r="B66" s="41">
        <v>0</v>
      </c>
      <c r="C66" s="44">
        <f t="shared" si="0"/>
        <v>0</v>
      </c>
      <c r="D66" s="41">
        <v>0</v>
      </c>
      <c r="E66" s="44">
        <f t="shared" si="1"/>
        <v>0</v>
      </c>
      <c r="F66" s="41">
        <v>0</v>
      </c>
      <c r="G66" s="11">
        <f t="shared" si="2"/>
        <v>0</v>
      </c>
      <c r="H66" s="44" t="e">
        <f t="shared" si="3"/>
        <v>#DIV/0!</v>
      </c>
      <c r="I66" s="44" t="e">
        <f t="shared" si="4"/>
        <v>#DIV/0!</v>
      </c>
    </row>
    <row r="67" spans="1:9" x14ac:dyDescent="0.3">
      <c r="A67" s="25" t="s">
        <v>439</v>
      </c>
      <c r="B67" s="41">
        <v>0</v>
      </c>
      <c r="C67" s="44">
        <f t="shared" si="0"/>
        <v>0</v>
      </c>
      <c r="D67" s="41">
        <v>0</v>
      </c>
      <c r="E67" s="44">
        <f t="shared" si="1"/>
        <v>0</v>
      </c>
      <c r="F67" s="41">
        <v>0</v>
      </c>
      <c r="G67" s="11">
        <f t="shared" si="2"/>
        <v>0</v>
      </c>
      <c r="H67" s="44" t="e">
        <f t="shared" si="3"/>
        <v>#DIV/0!</v>
      </c>
      <c r="I67" s="44" t="e">
        <f t="shared" si="4"/>
        <v>#DIV/0!</v>
      </c>
    </row>
    <row r="68" spans="1:9" x14ac:dyDescent="0.3">
      <c r="A68" s="25" t="s">
        <v>440</v>
      </c>
      <c r="B68" s="41">
        <v>0</v>
      </c>
      <c r="C68" s="44">
        <f t="shared" si="0"/>
        <v>0</v>
      </c>
      <c r="D68" s="41">
        <v>0</v>
      </c>
      <c r="E68" s="44">
        <f t="shared" si="1"/>
        <v>0</v>
      </c>
      <c r="F68" s="41">
        <v>0</v>
      </c>
      <c r="G68" s="11">
        <f t="shared" si="2"/>
        <v>0</v>
      </c>
      <c r="H68" s="44" t="e">
        <f t="shared" si="3"/>
        <v>#DIV/0!</v>
      </c>
      <c r="I68" s="44" t="e">
        <f t="shared" si="4"/>
        <v>#DIV/0!</v>
      </c>
    </row>
    <row r="69" spans="1:9" x14ac:dyDescent="0.3">
      <c r="A69" s="25" t="s">
        <v>441</v>
      </c>
      <c r="B69" s="41">
        <v>0</v>
      </c>
      <c r="C69" s="44">
        <f t="shared" si="0"/>
        <v>0</v>
      </c>
      <c r="D69" s="41">
        <v>0</v>
      </c>
      <c r="E69" s="44">
        <f t="shared" si="1"/>
        <v>0</v>
      </c>
      <c r="F69" s="41">
        <v>0</v>
      </c>
      <c r="G69" s="11">
        <f t="shared" si="2"/>
        <v>0</v>
      </c>
      <c r="H69" s="44" t="e">
        <f t="shared" si="3"/>
        <v>#DIV/0!</v>
      </c>
      <c r="I69" s="44" t="e">
        <f t="shared" si="4"/>
        <v>#DIV/0!</v>
      </c>
    </row>
    <row r="70" spans="1:9" x14ac:dyDescent="0.3">
      <c r="A70" s="25" t="s">
        <v>442</v>
      </c>
      <c r="B70" s="41">
        <v>0</v>
      </c>
      <c r="C70" s="44">
        <f t="shared" si="0"/>
        <v>0</v>
      </c>
      <c r="D70" s="41">
        <v>0</v>
      </c>
      <c r="E70" s="44">
        <f t="shared" si="1"/>
        <v>0</v>
      </c>
      <c r="F70" s="41">
        <v>0</v>
      </c>
      <c r="G70" s="11">
        <f t="shared" si="2"/>
        <v>0</v>
      </c>
      <c r="H70" s="44" t="e">
        <f t="shared" si="3"/>
        <v>#DIV/0!</v>
      </c>
      <c r="I70" s="44" t="e">
        <f t="shared" si="4"/>
        <v>#DIV/0!</v>
      </c>
    </row>
    <row r="71" spans="1:9" x14ac:dyDescent="0.3">
      <c r="A71" s="25" t="s">
        <v>443</v>
      </c>
      <c r="B71" s="41">
        <v>0</v>
      </c>
      <c r="C71" s="44">
        <f t="shared" ref="C71:C134" si="5">B71/B$263</f>
        <v>0</v>
      </c>
      <c r="D71" s="41">
        <v>1.305E-3</v>
      </c>
      <c r="E71" s="44">
        <f t="shared" si="1"/>
        <v>4.9453146708826528E-7</v>
      </c>
      <c r="F71" s="41">
        <v>0</v>
      </c>
      <c r="G71" s="11">
        <f t="shared" si="2"/>
        <v>0</v>
      </c>
      <c r="H71" s="44">
        <f t="shared" si="3"/>
        <v>-1</v>
      </c>
      <c r="I71" s="44" t="e">
        <f t="shared" si="4"/>
        <v>#DIV/0!</v>
      </c>
    </row>
    <row r="72" spans="1:9" x14ac:dyDescent="0.3">
      <c r="A72" s="25" t="s">
        <v>444</v>
      </c>
      <c r="B72" s="41">
        <v>0</v>
      </c>
      <c r="C72" s="44">
        <f t="shared" si="5"/>
        <v>0</v>
      </c>
      <c r="D72" s="41">
        <v>0</v>
      </c>
      <c r="E72" s="44">
        <f t="shared" ref="E72:E135" si="6">D72/D$263</f>
        <v>0</v>
      </c>
      <c r="F72" s="41">
        <v>0</v>
      </c>
      <c r="G72" s="11">
        <f t="shared" ref="G72:G135" si="7">F72/F$263</f>
        <v>0</v>
      </c>
      <c r="H72" s="44" t="e">
        <f t="shared" ref="H72:H135" si="8">(B72/D72)-1</f>
        <v>#DIV/0!</v>
      </c>
      <c r="I72" s="44" t="e">
        <f t="shared" ref="I72:I135" si="9">(B72/F72)-1</f>
        <v>#DIV/0!</v>
      </c>
    </row>
    <row r="73" spans="1:9" x14ac:dyDescent="0.3">
      <c r="A73" s="25" t="s">
        <v>445</v>
      </c>
      <c r="B73" s="41">
        <v>0</v>
      </c>
      <c r="C73" s="44">
        <f t="shared" si="5"/>
        <v>0</v>
      </c>
      <c r="D73" s="41">
        <v>0</v>
      </c>
      <c r="E73" s="44">
        <f t="shared" si="6"/>
        <v>0</v>
      </c>
      <c r="F73" s="41">
        <v>0</v>
      </c>
      <c r="G73" s="11">
        <f t="shared" si="7"/>
        <v>0</v>
      </c>
      <c r="H73" s="44" t="e">
        <f t="shared" si="8"/>
        <v>#DIV/0!</v>
      </c>
      <c r="I73" s="44" t="e">
        <f t="shared" si="9"/>
        <v>#DIV/0!</v>
      </c>
    </row>
    <row r="74" spans="1:9" x14ac:dyDescent="0.3">
      <c r="A74" s="25" t="s">
        <v>428</v>
      </c>
      <c r="B74" s="41">
        <v>0</v>
      </c>
      <c r="C74" s="44">
        <f t="shared" si="5"/>
        <v>0</v>
      </c>
      <c r="D74" s="41">
        <v>0</v>
      </c>
      <c r="E74" s="44">
        <f t="shared" si="6"/>
        <v>0</v>
      </c>
      <c r="F74" s="41">
        <v>0</v>
      </c>
      <c r="G74" s="11">
        <f t="shared" si="7"/>
        <v>0</v>
      </c>
      <c r="H74" s="44" t="e">
        <f t="shared" si="8"/>
        <v>#DIV/0!</v>
      </c>
      <c r="I74" s="44" t="e">
        <f t="shared" si="9"/>
        <v>#DIV/0!</v>
      </c>
    </row>
    <row r="75" spans="1:9" x14ac:dyDescent="0.3">
      <c r="A75" s="25" t="s">
        <v>446</v>
      </c>
      <c r="B75" s="41">
        <v>0</v>
      </c>
      <c r="C75" s="44">
        <f t="shared" si="5"/>
        <v>0</v>
      </c>
      <c r="D75" s="41">
        <v>0</v>
      </c>
      <c r="E75" s="44">
        <f t="shared" si="6"/>
        <v>0</v>
      </c>
      <c r="F75" s="41">
        <v>0</v>
      </c>
      <c r="G75" s="11">
        <f t="shared" si="7"/>
        <v>0</v>
      </c>
      <c r="H75" s="44" t="e">
        <f t="shared" si="8"/>
        <v>#DIV/0!</v>
      </c>
      <c r="I75" s="44" t="e">
        <f t="shared" si="9"/>
        <v>#DIV/0!</v>
      </c>
    </row>
    <row r="76" spans="1:9" x14ac:dyDescent="0.3">
      <c r="A76" s="25" t="s">
        <v>447</v>
      </c>
      <c r="B76" s="41">
        <v>0</v>
      </c>
      <c r="C76" s="44">
        <f t="shared" si="5"/>
        <v>0</v>
      </c>
      <c r="D76" s="41">
        <v>0</v>
      </c>
      <c r="E76" s="44">
        <f t="shared" si="6"/>
        <v>0</v>
      </c>
      <c r="F76" s="41">
        <v>0</v>
      </c>
      <c r="G76" s="11">
        <f t="shared" si="7"/>
        <v>0</v>
      </c>
      <c r="H76" s="44" t="e">
        <f t="shared" si="8"/>
        <v>#DIV/0!</v>
      </c>
      <c r="I76" s="44" t="e">
        <f t="shared" si="9"/>
        <v>#DIV/0!</v>
      </c>
    </row>
    <row r="77" spans="1:9" x14ac:dyDescent="0.3">
      <c r="A77" s="25" t="s">
        <v>448</v>
      </c>
      <c r="B77" s="41">
        <v>0</v>
      </c>
      <c r="C77" s="44">
        <f t="shared" si="5"/>
        <v>0</v>
      </c>
      <c r="D77" s="41">
        <v>0</v>
      </c>
      <c r="E77" s="44">
        <f t="shared" si="6"/>
        <v>0</v>
      </c>
      <c r="F77" s="41">
        <v>0</v>
      </c>
      <c r="G77" s="11">
        <f t="shared" si="7"/>
        <v>0</v>
      </c>
      <c r="H77" s="44" t="e">
        <f t="shared" si="8"/>
        <v>#DIV/0!</v>
      </c>
      <c r="I77" s="44" t="e">
        <f t="shared" si="9"/>
        <v>#DIV/0!</v>
      </c>
    </row>
    <row r="78" spans="1:9" x14ac:dyDescent="0.3">
      <c r="A78" s="25" t="s">
        <v>431</v>
      </c>
      <c r="B78" s="41">
        <v>0</v>
      </c>
      <c r="C78" s="44">
        <f t="shared" si="5"/>
        <v>0</v>
      </c>
      <c r="D78" s="41">
        <v>5.0000000000000001E-4</v>
      </c>
      <c r="E78" s="44">
        <f t="shared" si="6"/>
        <v>1.8947565788822423E-7</v>
      </c>
      <c r="F78" s="41">
        <v>0</v>
      </c>
      <c r="G78" s="11">
        <f t="shared" si="7"/>
        <v>0</v>
      </c>
      <c r="H78" s="44">
        <f t="shared" si="8"/>
        <v>-1</v>
      </c>
      <c r="I78" s="44" t="e">
        <f t="shared" si="9"/>
        <v>#DIV/0!</v>
      </c>
    </row>
    <row r="79" spans="1:9" x14ac:dyDescent="0.3">
      <c r="A79" s="25" t="s">
        <v>449</v>
      </c>
      <c r="B79" s="41">
        <v>0</v>
      </c>
      <c r="C79" s="44">
        <f t="shared" si="5"/>
        <v>0</v>
      </c>
      <c r="D79" s="41">
        <v>0</v>
      </c>
      <c r="E79" s="44">
        <f t="shared" si="6"/>
        <v>0</v>
      </c>
      <c r="F79" s="41">
        <v>0</v>
      </c>
      <c r="G79" s="11">
        <f t="shared" si="7"/>
        <v>0</v>
      </c>
      <c r="H79" s="44" t="e">
        <f t="shared" si="8"/>
        <v>#DIV/0!</v>
      </c>
      <c r="I79" s="44" t="e">
        <f t="shared" si="9"/>
        <v>#DIV/0!</v>
      </c>
    </row>
    <row r="80" spans="1:9" x14ac:dyDescent="0.3">
      <c r="A80" s="25" t="s">
        <v>450</v>
      </c>
      <c r="B80" s="41">
        <v>0</v>
      </c>
      <c r="C80" s="44">
        <f t="shared" si="5"/>
        <v>0</v>
      </c>
      <c r="D80" s="41">
        <v>0</v>
      </c>
      <c r="E80" s="44">
        <f t="shared" si="6"/>
        <v>0</v>
      </c>
      <c r="F80" s="41">
        <v>0</v>
      </c>
      <c r="G80" s="11">
        <f t="shared" si="7"/>
        <v>0</v>
      </c>
      <c r="H80" s="44" t="e">
        <f t="shared" si="8"/>
        <v>#DIV/0!</v>
      </c>
      <c r="I80" s="44" t="e">
        <f t="shared" si="9"/>
        <v>#DIV/0!</v>
      </c>
    </row>
    <row r="81" spans="1:9" x14ac:dyDescent="0.3">
      <c r="A81" s="25" t="s">
        <v>451</v>
      </c>
      <c r="B81" s="41">
        <v>0</v>
      </c>
      <c r="C81" s="44">
        <f t="shared" si="5"/>
        <v>0</v>
      </c>
      <c r="D81" s="41">
        <v>0</v>
      </c>
      <c r="E81" s="44">
        <f t="shared" si="6"/>
        <v>0</v>
      </c>
      <c r="F81" s="41">
        <v>0</v>
      </c>
      <c r="G81" s="11">
        <f t="shared" si="7"/>
        <v>0</v>
      </c>
      <c r="H81" s="44" t="e">
        <f t="shared" si="8"/>
        <v>#DIV/0!</v>
      </c>
      <c r="I81" s="44" t="e">
        <f t="shared" si="9"/>
        <v>#DIV/0!</v>
      </c>
    </row>
    <row r="82" spans="1:9" x14ac:dyDescent="0.3">
      <c r="A82" s="25" t="s">
        <v>412</v>
      </c>
      <c r="B82" s="41">
        <v>0</v>
      </c>
      <c r="C82" s="44">
        <f t="shared" si="5"/>
        <v>0</v>
      </c>
      <c r="D82" s="41">
        <v>0</v>
      </c>
      <c r="E82" s="44">
        <f t="shared" si="6"/>
        <v>0</v>
      </c>
      <c r="F82" s="41">
        <v>0</v>
      </c>
      <c r="G82" s="11">
        <f t="shared" si="7"/>
        <v>0</v>
      </c>
      <c r="H82" s="44" t="e">
        <f t="shared" si="8"/>
        <v>#DIV/0!</v>
      </c>
      <c r="I82" s="44" t="e">
        <f t="shared" si="9"/>
        <v>#DIV/0!</v>
      </c>
    </row>
    <row r="83" spans="1:9" x14ac:dyDescent="0.3">
      <c r="A83" s="25" t="s">
        <v>452</v>
      </c>
      <c r="B83" s="41">
        <v>0</v>
      </c>
      <c r="C83" s="44">
        <f t="shared" si="5"/>
        <v>0</v>
      </c>
      <c r="D83" s="41">
        <v>0</v>
      </c>
      <c r="E83" s="44">
        <f t="shared" si="6"/>
        <v>0</v>
      </c>
      <c r="F83" s="41">
        <v>0</v>
      </c>
      <c r="G83" s="11">
        <f t="shared" si="7"/>
        <v>0</v>
      </c>
      <c r="H83" s="44" t="e">
        <f t="shared" si="8"/>
        <v>#DIV/0!</v>
      </c>
      <c r="I83" s="44" t="e">
        <f t="shared" si="9"/>
        <v>#DIV/0!</v>
      </c>
    </row>
    <row r="84" spans="1:9" x14ac:dyDescent="0.3">
      <c r="A84" s="25" t="s">
        <v>453</v>
      </c>
      <c r="B84" s="41">
        <v>0</v>
      </c>
      <c r="C84" s="44">
        <f t="shared" si="5"/>
        <v>0</v>
      </c>
      <c r="D84" s="41">
        <v>7.1000000000000004E-3</v>
      </c>
      <c r="E84" s="44">
        <f t="shared" si="6"/>
        <v>2.6905543420127842E-6</v>
      </c>
      <c r="F84" s="41">
        <v>0</v>
      </c>
      <c r="G84" s="11">
        <f t="shared" si="7"/>
        <v>0</v>
      </c>
      <c r="H84" s="44">
        <f t="shared" si="8"/>
        <v>-1</v>
      </c>
      <c r="I84" s="44" t="e">
        <f t="shared" si="9"/>
        <v>#DIV/0!</v>
      </c>
    </row>
    <row r="85" spans="1:9" x14ac:dyDescent="0.3">
      <c r="A85" s="25" t="s">
        <v>372</v>
      </c>
      <c r="B85" s="41">
        <v>0</v>
      </c>
      <c r="C85" s="44">
        <f t="shared" si="5"/>
        <v>0</v>
      </c>
      <c r="D85" s="41">
        <v>0</v>
      </c>
      <c r="E85" s="44">
        <f t="shared" si="6"/>
        <v>0</v>
      </c>
      <c r="F85" s="41">
        <v>0</v>
      </c>
      <c r="G85" s="11">
        <f t="shared" si="7"/>
        <v>0</v>
      </c>
      <c r="H85" s="44" t="e">
        <f t="shared" si="8"/>
        <v>#DIV/0!</v>
      </c>
      <c r="I85" s="44" t="e">
        <f t="shared" si="9"/>
        <v>#DIV/0!</v>
      </c>
    </row>
    <row r="86" spans="1:9" x14ac:dyDescent="0.3">
      <c r="A86" s="25" t="s">
        <v>430</v>
      </c>
      <c r="B86" s="41">
        <v>0</v>
      </c>
      <c r="C86" s="44">
        <f t="shared" si="5"/>
        <v>0</v>
      </c>
      <c r="D86" s="41">
        <v>0</v>
      </c>
      <c r="E86" s="44">
        <f t="shared" si="6"/>
        <v>0</v>
      </c>
      <c r="F86" s="41">
        <v>0</v>
      </c>
      <c r="G86" s="11">
        <f t="shared" si="7"/>
        <v>0</v>
      </c>
      <c r="H86" s="44" t="e">
        <f t="shared" si="8"/>
        <v>#DIV/0!</v>
      </c>
      <c r="I86" s="44" t="e">
        <f t="shared" si="9"/>
        <v>#DIV/0!</v>
      </c>
    </row>
    <row r="87" spans="1:9" x14ac:dyDescent="0.3">
      <c r="A87" s="25" t="s">
        <v>454</v>
      </c>
      <c r="B87" s="41">
        <v>0</v>
      </c>
      <c r="C87" s="44">
        <f t="shared" si="5"/>
        <v>0</v>
      </c>
      <c r="D87" s="41">
        <v>0</v>
      </c>
      <c r="E87" s="44">
        <f t="shared" si="6"/>
        <v>0</v>
      </c>
      <c r="F87" s="41">
        <v>0</v>
      </c>
      <c r="G87" s="11">
        <f t="shared" si="7"/>
        <v>0</v>
      </c>
      <c r="H87" s="44" t="e">
        <f t="shared" si="8"/>
        <v>#DIV/0!</v>
      </c>
      <c r="I87" s="44" t="e">
        <f t="shared" si="9"/>
        <v>#DIV/0!</v>
      </c>
    </row>
    <row r="88" spans="1:9" x14ac:dyDescent="0.3">
      <c r="A88" s="25" t="s">
        <v>455</v>
      </c>
      <c r="B88" s="41">
        <v>0</v>
      </c>
      <c r="C88" s="44">
        <f t="shared" si="5"/>
        <v>0</v>
      </c>
      <c r="D88" s="41">
        <v>1.3291030700000002</v>
      </c>
      <c r="E88" s="44">
        <f t="shared" si="6"/>
        <v>5.0366535717901719E-4</v>
      </c>
      <c r="F88" s="41">
        <v>0</v>
      </c>
      <c r="G88" s="11">
        <f t="shared" si="7"/>
        <v>0</v>
      </c>
      <c r="H88" s="44">
        <f t="shared" si="8"/>
        <v>-1</v>
      </c>
      <c r="I88" s="44" t="e">
        <f t="shared" si="9"/>
        <v>#DIV/0!</v>
      </c>
    </row>
    <row r="89" spans="1:9" x14ac:dyDescent="0.3">
      <c r="A89" s="25" t="s">
        <v>427</v>
      </c>
      <c r="B89" s="41">
        <v>0</v>
      </c>
      <c r="C89" s="44">
        <f t="shared" si="5"/>
        <v>0</v>
      </c>
      <c r="D89" s="41">
        <v>0</v>
      </c>
      <c r="E89" s="44">
        <f t="shared" si="6"/>
        <v>0</v>
      </c>
      <c r="F89" s="41">
        <v>0.15759999999999999</v>
      </c>
      <c r="G89" s="11">
        <f t="shared" si="7"/>
        <v>3.8713775063250153E-5</v>
      </c>
      <c r="H89" s="44" t="e">
        <f t="shared" si="8"/>
        <v>#DIV/0!</v>
      </c>
      <c r="I89" s="44">
        <f t="shared" si="9"/>
        <v>-1</v>
      </c>
    </row>
    <row r="90" spans="1:9" x14ac:dyDescent="0.3">
      <c r="A90" s="25" t="s">
        <v>409</v>
      </c>
      <c r="B90" s="41">
        <v>0</v>
      </c>
      <c r="C90" s="44">
        <f t="shared" si="5"/>
        <v>0</v>
      </c>
      <c r="D90" s="41">
        <v>5.6050500000000003E-3</v>
      </c>
      <c r="E90" s="44">
        <f t="shared" si="6"/>
        <v>2.1240410724927824E-6</v>
      </c>
      <c r="F90" s="41">
        <v>0</v>
      </c>
      <c r="G90" s="11">
        <f t="shared" si="7"/>
        <v>0</v>
      </c>
      <c r="H90" s="44">
        <f t="shared" si="8"/>
        <v>-1</v>
      </c>
      <c r="I90" s="44" t="e">
        <f t="shared" si="9"/>
        <v>#DIV/0!</v>
      </c>
    </row>
    <row r="91" spans="1:9" x14ac:dyDescent="0.3">
      <c r="A91" s="25" t="s">
        <v>456</v>
      </c>
      <c r="B91" s="41">
        <v>0</v>
      </c>
      <c r="C91" s="44">
        <f t="shared" si="5"/>
        <v>0</v>
      </c>
      <c r="D91" s="41">
        <v>0</v>
      </c>
      <c r="E91" s="44">
        <f t="shared" si="6"/>
        <v>0</v>
      </c>
      <c r="F91" s="41">
        <v>0</v>
      </c>
      <c r="G91" s="11">
        <f t="shared" si="7"/>
        <v>0</v>
      </c>
      <c r="H91" s="44" t="e">
        <f t="shared" si="8"/>
        <v>#DIV/0!</v>
      </c>
      <c r="I91" s="44" t="e">
        <f t="shared" si="9"/>
        <v>#DIV/0!</v>
      </c>
    </row>
    <row r="92" spans="1:9" x14ac:dyDescent="0.3">
      <c r="A92" s="25" t="s">
        <v>457</v>
      </c>
      <c r="B92" s="41">
        <v>0</v>
      </c>
      <c r="C92" s="44">
        <f t="shared" si="5"/>
        <v>0</v>
      </c>
      <c r="D92" s="41">
        <v>0</v>
      </c>
      <c r="E92" s="44">
        <f t="shared" si="6"/>
        <v>0</v>
      </c>
      <c r="F92" s="41">
        <v>0</v>
      </c>
      <c r="G92" s="11">
        <f t="shared" si="7"/>
        <v>0</v>
      </c>
      <c r="H92" s="44" t="e">
        <f t="shared" si="8"/>
        <v>#DIV/0!</v>
      </c>
      <c r="I92" s="44" t="e">
        <f t="shared" si="9"/>
        <v>#DIV/0!</v>
      </c>
    </row>
    <row r="93" spans="1:9" x14ac:dyDescent="0.3">
      <c r="A93" s="25" t="s">
        <v>458</v>
      </c>
      <c r="B93" s="41">
        <v>0</v>
      </c>
      <c r="C93" s="44">
        <f t="shared" si="5"/>
        <v>0</v>
      </c>
      <c r="D93" s="41">
        <v>0</v>
      </c>
      <c r="E93" s="44">
        <f t="shared" si="6"/>
        <v>0</v>
      </c>
      <c r="F93" s="41">
        <v>0</v>
      </c>
      <c r="G93" s="11">
        <f t="shared" si="7"/>
        <v>0</v>
      </c>
      <c r="H93" s="44" t="e">
        <f t="shared" si="8"/>
        <v>#DIV/0!</v>
      </c>
      <c r="I93" s="44" t="e">
        <f t="shared" si="9"/>
        <v>#DIV/0!</v>
      </c>
    </row>
    <row r="94" spans="1:9" x14ac:dyDescent="0.3">
      <c r="A94" s="25" t="s">
        <v>459</v>
      </c>
      <c r="B94" s="41">
        <v>0</v>
      </c>
      <c r="C94" s="44">
        <f t="shared" si="5"/>
        <v>0</v>
      </c>
      <c r="D94" s="41">
        <v>0</v>
      </c>
      <c r="E94" s="44">
        <f t="shared" si="6"/>
        <v>0</v>
      </c>
      <c r="F94" s="41">
        <v>0</v>
      </c>
      <c r="G94" s="11">
        <f t="shared" si="7"/>
        <v>0</v>
      </c>
      <c r="H94" s="44" t="e">
        <f t="shared" si="8"/>
        <v>#DIV/0!</v>
      </c>
      <c r="I94" s="44" t="e">
        <f t="shared" si="9"/>
        <v>#DIV/0!</v>
      </c>
    </row>
    <row r="95" spans="1:9" x14ac:dyDescent="0.3">
      <c r="A95" s="25" t="s">
        <v>460</v>
      </c>
      <c r="B95" s="41">
        <v>0</v>
      </c>
      <c r="C95" s="44">
        <f t="shared" si="5"/>
        <v>0</v>
      </c>
      <c r="D95" s="41">
        <v>0</v>
      </c>
      <c r="E95" s="44">
        <f t="shared" si="6"/>
        <v>0</v>
      </c>
      <c r="F95" s="41">
        <v>0</v>
      </c>
      <c r="G95" s="11">
        <f t="shared" si="7"/>
        <v>0</v>
      </c>
      <c r="H95" s="44" t="e">
        <f t="shared" si="8"/>
        <v>#DIV/0!</v>
      </c>
      <c r="I95" s="44" t="e">
        <f t="shared" si="9"/>
        <v>#DIV/0!</v>
      </c>
    </row>
    <row r="96" spans="1:9" x14ac:dyDescent="0.3">
      <c r="A96" s="25" t="s">
        <v>461</v>
      </c>
      <c r="B96" s="41">
        <v>0</v>
      </c>
      <c r="C96" s="44">
        <f t="shared" si="5"/>
        <v>0</v>
      </c>
      <c r="D96" s="41">
        <v>0</v>
      </c>
      <c r="E96" s="44">
        <f t="shared" si="6"/>
        <v>0</v>
      </c>
      <c r="F96" s="41">
        <v>0</v>
      </c>
      <c r="G96" s="11">
        <f t="shared" si="7"/>
        <v>0</v>
      </c>
      <c r="H96" s="44" t="e">
        <f t="shared" si="8"/>
        <v>#DIV/0!</v>
      </c>
      <c r="I96" s="44" t="e">
        <f t="shared" si="9"/>
        <v>#DIV/0!</v>
      </c>
    </row>
    <row r="97" spans="1:9" x14ac:dyDescent="0.3">
      <c r="A97" s="25" t="s">
        <v>462</v>
      </c>
      <c r="B97" s="41">
        <v>0</v>
      </c>
      <c r="C97" s="44">
        <f t="shared" si="5"/>
        <v>0</v>
      </c>
      <c r="D97" s="41">
        <v>0</v>
      </c>
      <c r="E97" s="44">
        <f t="shared" si="6"/>
        <v>0</v>
      </c>
      <c r="F97" s="41">
        <v>0</v>
      </c>
      <c r="G97" s="11">
        <f t="shared" si="7"/>
        <v>0</v>
      </c>
      <c r="H97" s="44" t="e">
        <f t="shared" si="8"/>
        <v>#DIV/0!</v>
      </c>
      <c r="I97" s="44" t="e">
        <f t="shared" si="9"/>
        <v>#DIV/0!</v>
      </c>
    </row>
    <row r="98" spans="1:9" x14ac:dyDescent="0.3">
      <c r="A98" s="25" t="s">
        <v>463</v>
      </c>
      <c r="B98" s="41">
        <v>0</v>
      </c>
      <c r="C98" s="44">
        <f t="shared" si="5"/>
        <v>0</v>
      </c>
      <c r="D98" s="41">
        <v>0</v>
      </c>
      <c r="E98" s="44">
        <f t="shared" si="6"/>
        <v>0</v>
      </c>
      <c r="F98" s="41">
        <v>4.4158000000000001E-3</v>
      </c>
      <c r="G98" s="11">
        <f t="shared" si="7"/>
        <v>1.0847226391135789E-6</v>
      </c>
      <c r="H98" s="44" t="e">
        <f t="shared" si="8"/>
        <v>#DIV/0!</v>
      </c>
      <c r="I98" s="44">
        <f t="shared" si="9"/>
        <v>-1</v>
      </c>
    </row>
    <row r="99" spans="1:9" x14ac:dyDescent="0.3">
      <c r="A99" s="25" t="s">
        <v>464</v>
      </c>
      <c r="B99" s="41">
        <v>0</v>
      </c>
      <c r="C99" s="44">
        <f t="shared" si="5"/>
        <v>0</v>
      </c>
      <c r="D99" s="41">
        <v>0</v>
      </c>
      <c r="E99" s="44">
        <f t="shared" si="6"/>
        <v>0</v>
      </c>
      <c r="F99" s="41">
        <v>0</v>
      </c>
      <c r="G99" s="11">
        <f t="shared" si="7"/>
        <v>0</v>
      </c>
      <c r="H99" s="44" t="e">
        <f t="shared" si="8"/>
        <v>#DIV/0!</v>
      </c>
      <c r="I99" s="44" t="e">
        <f t="shared" si="9"/>
        <v>#DIV/0!</v>
      </c>
    </row>
    <row r="100" spans="1:9" x14ac:dyDescent="0.3">
      <c r="A100" s="25" t="s">
        <v>465</v>
      </c>
      <c r="B100" s="41">
        <v>0</v>
      </c>
      <c r="C100" s="44">
        <f t="shared" si="5"/>
        <v>0</v>
      </c>
      <c r="D100" s="41">
        <v>4.8000000000000001E-2</v>
      </c>
      <c r="E100" s="44">
        <f t="shared" si="6"/>
        <v>1.8189663157269527E-5</v>
      </c>
      <c r="F100" s="41">
        <v>3.100632E-2</v>
      </c>
      <c r="G100" s="11">
        <f t="shared" si="7"/>
        <v>7.6165716879387983E-6</v>
      </c>
      <c r="H100" s="44">
        <f t="shared" si="8"/>
        <v>-1</v>
      </c>
      <c r="I100" s="44">
        <f t="shared" si="9"/>
        <v>-1</v>
      </c>
    </row>
    <row r="101" spans="1:9" x14ac:dyDescent="0.3">
      <c r="A101" s="25" t="s">
        <v>466</v>
      </c>
      <c r="B101" s="41">
        <v>0</v>
      </c>
      <c r="C101" s="44">
        <f t="shared" si="5"/>
        <v>0</v>
      </c>
      <c r="D101" s="41">
        <v>0</v>
      </c>
      <c r="E101" s="44">
        <f t="shared" si="6"/>
        <v>0</v>
      </c>
      <c r="F101" s="41">
        <v>0</v>
      </c>
      <c r="G101" s="11">
        <f t="shared" si="7"/>
        <v>0</v>
      </c>
      <c r="H101" s="44" t="e">
        <f t="shared" si="8"/>
        <v>#DIV/0!</v>
      </c>
      <c r="I101" s="44" t="e">
        <f t="shared" si="9"/>
        <v>#DIV/0!</v>
      </c>
    </row>
    <row r="102" spans="1:9" x14ac:dyDescent="0.3">
      <c r="A102" s="25" t="s">
        <v>467</v>
      </c>
      <c r="B102" s="41">
        <v>0</v>
      </c>
      <c r="C102" s="44">
        <f t="shared" si="5"/>
        <v>0</v>
      </c>
      <c r="D102" s="41">
        <v>0</v>
      </c>
      <c r="E102" s="44">
        <f t="shared" si="6"/>
        <v>0</v>
      </c>
      <c r="F102" s="41">
        <v>0</v>
      </c>
      <c r="G102" s="11">
        <f t="shared" si="7"/>
        <v>0</v>
      </c>
      <c r="H102" s="44" t="e">
        <f t="shared" si="8"/>
        <v>#DIV/0!</v>
      </c>
      <c r="I102" s="44" t="e">
        <f t="shared" si="9"/>
        <v>#DIV/0!</v>
      </c>
    </row>
    <row r="103" spans="1:9" x14ac:dyDescent="0.3">
      <c r="A103" s="25" t="s">
        <v>416</v>
      </c>
      <c r="B103" s="41">
        <v>0</v>
      </c>
      <c r="C103" s="44">
        <f t="shared" si="5"/>
        <v>0</v>
      </c>
      <c r="D103" s="41">
        <v>1.0248999999999999E-2</v>
      </c>
      <c r="E103" s="44">
        <f t="shared" si="6"/>
        <v>3.8838720353928205E-6</v>
      </c>
      <c r="F103" s="41">
        <v>0</v>
      </c>
      <c r="G103" s="11">
        <f t="shared" si="7"/>
        <v>0</v>
      </c>
      <c r="H103" s="44">
        <f t="shared" si="8"/>
        <v>-1</v>
      </c>
      <c r="I103" s="44" t="e">
        <f t="shared" si="9"/>
        <v>#DIV/0!</v>
      </c>
    </row>
    <row r="104" spans="1:9" x14ac:dyDescent="0.3">
      <c r="A104" s="25" t="s">
        <v>468</v>
      </c>
      <c r="B104" s="41">
        <v>0</v>
      </c>
      <c r="C104" s="44">
        <f t="shared" si="5"/>
        <v>0</v>
      </c>
      <c r="D104" s="41">
        <v>0</v>
      </c>
      <c r="E104" s="44">
        <f t="shared" si="6"/>
        <v>0</v>
      </c>
      <c r="F104" s="41">
        <v>0</v>
      </c>
      <c r="G104" s="11">
        <f t="shared" si="7"/>
        <v>0</v>
      </c>
      <c r="H104" s="44" t="e">
        <f t="shared" si="8"/>
        <v>#DIV/0!</v>
      </c>
      <c r="I104" s="44" t="e">
        <f t="shared" si="9"/>
        <v>#DIV/0!</v>
      </c>
    </row>
    <row r="105" spans="1:9" x14ac:dyDescent="0.3">
      <c r="A105" s="25" t="s">
        <v>469</v>
      </c>
      <c r="B105" s="41">
        <v>0</v>
      </c>
      <c r="C105" s="44">
        <f t="shared" si="5"/>
        <v>0</v>
      </c>
      <c r="D105" s="41">
        <v>0</v>
      </c>
      <c r="E105" s="44">
        <f t="shared" si="6"/>
        <v>0</v>
      </c>
      <c r="F105" s="41">
        <v>0</v>
      </c>
      <c r="G105" s="11">
        <f t="shared" si="7"/>
        <v>0</v>
      </c>
      <c r="H105" s="44" t="e">
        <f t="shared" si="8"/>
        <v>#DIV/0!</v>
      </c>
      <c r="I105" s="44" t="e">
        <f t="shared" si="9"/>
        <v>#DIV/0!</v>
      </c>
    </row>
    <row r="106" spans="1:9" x14ac:dyDescent="0.3">
      <c r="A106" s="25" t="s">
        <v>470</v>
      </c>
      <c r="B106" s="41">
        <v>0</v>
      </c>
      <c r="C106" s="44">
        <f t="shared" si="5"/>
        <v>0</v>
      </c>
      <c r="D106" s="41">
        <v>0</v>
      </c>
      <c r="E106" s="44">
        <f t="shared" si="6"/>
        <v>0</v>
      </c>
      <c r="F106" s="41">
        <v>0</v>
      </c>
      <c r="G106" s="11">
        <f t="shared" si="7"/>
        <v>0</v>
      </c>
      <c r="H106" s="44" t="e">
        <f t="shared" si="8"/>
        <v>#DIV/0!</v>
      </c>
      <c r="I106" s="44" t="e">
        <f t="shared" si="9"/>
        <v>#DIV/0!</v>
      </c>
    </row>
    <row r="107" spans="1:9" x14ac:dyDescent="0.3">
      <c r="A107" s="25" t="s">
        <v>385</v>
      </c>
      <c r="B107" s="41">
        <v>0</v>
      </c>
      <c r="C107" s="44">
        <f t="shared" si="5"/>
        <v>0</v>
      </c>
      <c r="D107" s="41">
        <v>9.9999999999999995E-7</v>
      </c>
      <c r="E107" s="44">
        <f t="shared" si="6"/>
        <v>3.7895131577644847E-10</v>
      </c>
      <c r="F107" s="41">
        <v>1.122124E-2</v>
      </c>
      <c r="G107" s="11">
        <f t="shared" si="7"/>
        <v>2.7564502619971141E-6</v>
      </c>
      <c r="H107" s="44">
        <f t="shared" si="8"/>
        <v>-1</v>
      </c>
      <c r="I107" s="44">
        <f t="shared" si="9"/>
        <v>-1</v>
      </c>
    </row>
    <row r="108" spans="1:9" x14ac:dyDescent="0.3">
      <c r="A108" s="25" t="s">
        <v>471</v>
      </c>
      <c r="B108" s="41">
        <v>0</v>
      </c>
      <c r="C108" s="44">
        <f t="shared" si="5"/>
        <v>0</v>
      </c>
      <c r="D108" s="41">
        <v>0</v>
      </c>
      <c r="E108" s="44">
        <f t="shared" si="6"/>
        <v>0</v>
      </c>
      <c r="F108" s="41">
        <v>0</v>
      </c>
      <c r="G108" s="11">
        <f t="shared" si="7"/>
        <v>0</v>
      </c>
      <c r="H108" s="44" t="e">
        <f t="shared" si="8"/>
        <v>#DIV/0!</v>
      </c>
      <c r="I108" s="44" t="e">
        <f t="shared" si="9"/>
        <v>#DIV/0!</v>
      </c>
    </row>
    <row r="109" spans="1:9" x14ac:dyDescent="0.3">
      <c r="A109" s="25" t="s">
        <v>472</v>
      </c>
      <c r="B109" s="41">
        <v>0</v>
      </c>
      <c r="C109" s="44">
        <f t="shared" si="5"/>
        <v>0</v>
      </c>
      <c r="D109" s="41">
        <v>0</v>
      </c>
      <c r="E109" s="44">
        <f t="shared" si="6"/>
        <v>0</v>
      </c>
      <c r="F109" s="41">
        <v>0</v>
      </c>
      <c r="G109" s="11">
        <f t="shared" si="7"/>
        <v>0</v>
      </c>
      <c r="H109" s="44" t="e">
        <f t="shared" si="8"/>
        <v>#DIV/0!</v>
      </c>
      <c r="I109" s="44" t="e">
        <f t="shared" si="9"/>
        <v>#DIV/0!</v>
      </c>
    </row>
    <row r="110" spans="1:9" x14ac:dyDescent="0.3">
      <c r="A110" s="25" t="s">
        <v>473</v>
      </c>
      <c r="B110" s="41">
        <v>0</v>
      </c>
      <c r="C110" s="44">
        <f t="shared" si="5"/>
        <v>0</v>
      </c>
      <c r="D110" s="41">
        <v>0</v>
      </c>
      <c r="E110" s="44">
        <f t="shared" si="6"/>
        <v>0</v>
      </c>
      <c r="F110" s="41">
        <v>0</v>
      </c>
      <c r="G110" s="11">
        <f t="shared" si="7"/>
        <v>0</v>
      </c>
      <c r="H110" s="44" t="e">
        <f t="shared" si="8"/>
        <v>#DIV/0!</v>
      </c>
      <c r="I110" s="44" t="e">
        <f t="shared" si="9"/>
        <v>#DIV/0!</v>
      </c>
    </row>
    <row r="111" spans="1:9" x14ac:dyDescent="0.3">
      <c r="A111" s="25" t="s">
        <v>474</v>
      </c>
      <c r="B111" s="41">
        <v>0</v>
      </c>
      <c r="C111" s="44">
        <f t="shared" si="5"/>
        <v>0</v>
      </c>
      <c r="D111" s="41">
        <v>0</v>
      </c>
      <c r="E111" s="44">
        <f t="shared" si="6"/>
        <v>0</v>
      </c>
      <c r="F111" s="41">
        <v>0</v>
      </c>
      <c r="G111" s="11">
        <f t="shared" si="7"/>
        <v>0</v>
      </c>
      <c r="H111" s="44" t="e">
        <f t="shared" si="8"/>
        <v>#DIV/0!</v>
      </c>
      <c r="I111" s="44" t="e">
        <f t="shared" si="9"/>
        <v>#DIV/0!</v>
      </c>
    </row>
    <row r="112" spans="1:9" x14ac:dyDescent="0.3">
      <c r="A112" s="25" t="s">
        <v>475</v>
      </c>
      <c r="B112" s="41">
        <v>0</v>
      </c>
      <c r="C112" s="44">
        <f t="shared" si="5"/>
        <v>0</v>
      </c>
      <c r="D112" s="41">
        <v>0</v>
      </c>
      <c r="E112" s="44">
        <f t="shared" si="6"/>
        <v>0</v>
      </c>
      <c r="F112" s="41">
        <v>0</v>
      </c>
      <c r="G112" s="11">
        <f t="shared" si="7"/>
        <v>0</v>
      </c>
      <c r="H112" s="44" t="e">
        <f t="shared" si="8"/>
        <v>#DIV/0!</v>
      </c>
      <c r="I112" s="44" t="e">
        <f t="shared" si="9"/>
        <v>#DIV/0!</v>
      </c>
    </row>
    <row r="113" spans="1:9" x14ac:dyDescent="0.3">
      <c r="A113" s="25" t="s">
        <v>476</v>
      </c>
      <c r="B113" s="41">
        <v>0</v>
      </c>
      <c r="C113" s="44">
        <f t="shared" si="5"/>
        <v>0</v>
      </c>
      <c r="D113" s="41">
        <v>4.4984999999999997E-2</v>
      </c>
      <c r="E113" s="44">
        <f t="shared" si="6"/>
        <v>1.7047124940203533E-5</v>
      </c>
      <c r="F113" s="41">
        <v>3.5000000000000003E-2</v>
      </c>
      <c r="G113" s="11">
        <f t="shared" si="7"/>
        <v>8.5976023300365209E-6</v>
      </c>
      <c r="H113" s="44">
        <f t="shared" si="8"/>
        <v>-1</v>
      </c>
      <c r="I113" s="44">
        <f t="shared" si="9"/>
        <v>-1</v>
      </c>
    </row>
    <row r="114" spans="1:9" x14ac:dyDescent="0.3">
      <c r="A114" s="25" t="s">
        <v>477</v>
      </c>
      <c r="B114" s="41">
        <v>0</v>
      </c>
      <c r="C114" s="44">
        <f t="shared" si="5"/>
        <v>0</v>
      </c>
      <c r="D114" s="41">
        <v>0</v>
      </c>
      <c r="E114" s="44">
        <f t="shared" si="6"/>
        <v>0</v>
      </c>
      <c r="F114" s="41">
        <v>0</v>
      </c>
      <c r="G114" s="11">
        <f t="shared" si="7"/>
        <v>0</v>
      </c>
      <c r="H114" s="44" t="e">
        <f t="shared" si="8"/>
        <v>#DIV/0!</v>
      </c>
      <c r="I114" s="44" t="e">
        <f t="shared" si="9"/>
        <v>#DIV/0!</v>
      </c>
    </row>
    <row r="115" spans="1:9" x14ac:dyDescent="0.3">
      <c r="A115" s="25" t="s">
        <v>478</v>
      </c>
      <c r="B115" s="41">
        <v>0</v>
      </c>
      <c r="C115" s="44">
        <f t="shared" si="5"/>
        <v>0</v>
      </c>
      <c r="D115" s="41">
        <v>0</v>
      </c>
      <c r="E115" s="44">
        <f t="shared" si="6"/>
        <v>0</v>
      </c>
      <c r="F115" s="41">
        <v>0</v>
      </c>
      <c r="G115" s="11">
        <f t="shared" si="7"/>
        <v>0</v>
      </c>
      <c r="H115" s="44" t="e">
        <f t="shared" si="8"/>
        <v>#DIV/0!</v>
      </c>
      <c r="I115" s="44" t="e">
        <f t="shared" si="9"/>
        <v>#DIV/0!</v>
      </c>
    </row>
    <row r="116" spans="1:9" x14ac:dyDescent="0.3">
      <c r="A116" s="25" t="s">
        <v>479</v>
      </c>
      <c r="B116" s="41">
        <v>0</v>
      </c>
      <c r="C116" s="44">
        <f t="shared" si="5"/>
        <v>0</v>
      </c>
      <c r="D116" s="41">
        <v>0</v>
      </c>
      <c r="E116" s="44">
        <f t="shared" si="6"/>
        <v>0</v>
      </c>
      <c r="F116" s="41">
        <v>0</v>
      </c>
      <c r="G116" s="11">
        <f t="shared" si="7"/>
        <v>0</v>
      </c>
      <c r="H116" s="44" t="e">
        <f t="shared" si="8"/>
        <v>#DIV/0!</v>
      </c>
      <c r="I116" s="44" t="e">
        <f t="shared" si="9"/>
        <v>#DIV/0!</v>
      </c>
    </row>
    <row r="117" spans="1:9" x14ac:dyDescent="0.3">
      <c r="A117" s="25" t="s">
        <v>434</v>
      </c>
      <c r="B117" s="41">
        <v>0</v>
      </c>
      <c r="C117" s="44">
        <f t="shared" si="5"/>
        <v>0</v>
      </c>
      <c r="D117" s="41">
        <v>0</v>
      </c>
      <c r="E117" s="44">
        <f t="shared" si="6"/>
        <v>0</v>
      </c>
      <c r="F117" s="41">
        <v>7.3119999999999999E-3</v>
      </c>
      <c r="G117" s="11">
        <f t="shared" si="7"/>
        <v>1.7961619496350581E-6</v>
      </c>
      <c r="H117" s="44" t="e">
        <f t="shared" si="8"/>
        <v>#DIV/0!</v>
      </c>
      <c r="I117" s="44">
        <f t="shared" si="9"/>
        <v>-1</v>
      </c>
    </row>
    <row r="118" spans="1:9" x14ac:dyDescent="0.3">
      <c r="A118" s="25" t="s">
        <v>480</v>
      </c>
      <c r="B118" s="41">
        <v>0</v>
      </c>
      <c r="C118" s="44">
        <f t="shared" si="5"/>
        <v>0</v>
      </c>
      <c r="D118" s="41">
        <v>4.8469999999999997E-3</v>
      </c>
      <c r="E118" s="44">
        <f t="shared" si="6"/>
        <v>1.8367770275684456E-6</v>
      </c>
      <c r="F118" s="41">
        <v>3.0000000000000001E-3</v>
      </c>
      <c r="G118" s="11">
        <f t="shared" si="7"/>
        <v>7.3693734257455878E-7</v>
      </c>
      <c r="H118" s="44">
        <f t="shared" si="8"/>
        <v>-1</v>
      </c>
      <c r="I118" s="44">
        <f t="shared" si="9"/>
        <v>-1</v>
      </c>
    </row>
    <row r="119" spans="1:9" x14ac:dyDescent="0.3">
      <c r="A119" s="25" t="s">
        <v>481</v>
      </c>
      <c r="B119" s="41">
        <v>0</v>
      </c>
      <c r="C119" s="44">
        <f t="shared" si="5"/>
        <v>0</v>
      </c>
      <c r="D119" s="41">
        <v>0</v>
      </c>
      <c r="E119" s="44">
        <f t="shared" si="6"/>
        <v>0</v>
      </c>
      <c r="F119" s="41">
        <v>0</v>
      </c>
      <c r="G119" s="11">
        <f t="shared" si="7"/>
        <v>0</v>
      </c>
      <c r="H119" s="44" t="e">
        <f t="shared" si="8"/>
        <v>#DIV/0!</v>
      </c>
      <c r="I119" s="44" t="e">
        <f t="shared" si="9"/>
        <v>#DIV/0!</v>
      </c>
    </row>
    <row r="120" spans="1:9" x14ac:dyDescent="0.3">
      <c r="A120" s="25" t="s">
        <v>482</v>
      </c>
      <c r="B120" s="41">
        <v>0</v>
      </c>
      <c r="C120" s="44">
        <f t="shared" si="5"/>
        <v>0</v>
      </c>
      <c r="D120" s="41">
        <v>0</v>
      </c>
      <c r="E120" s="44">
        <f t="shared" si="6"/>
        <v>0</v>
      </c>
      <c r="F120" s="41">
        <v>0</v>
      </c>
      <c r="G120" s="11">
        <f t="shared" si="7"/>
        <v>0</v>
      </c>
      <c r="H120" s="44" t="e">
        <f t="shared" si="8"/>
        <v>#DIV/0!</v>
      </c>
      <c r="I120" s="44" t="e">
        <f t="shared" si="9"/>
        <v>#DIV/0!</v>
      </c>
    </row>
    <row r="121" spans="1:9" x14ac:dyDescent="0.3">
      <c r="A121" s="25" t="s">
        <v>483</v>
      </c>
      <c r="B121" s="41">
        <v>0</v>
      </c>
      <c r="C121" s="44">
        <f t="shared" si="5"/>
        <v>0</v>
      </c>
      <c r="D121" s="41">
        <v>0</v>
      </c>
      <c r="E121" s="44">
        <f t="shared" si="6"/>
        <v>0</v>
      </c>
      <c r="F121" s="41">
        <v>0</v>
      </c>
      <c r="G121" s="11">
        <f t="shared" si="7"/>
        <v>0</v>
      </c>
      <c r="H121" s="44" t="e">
        <f t="shared" si="8"/>
        <v>#DIV/0!</v>
      </c>
      <c r="I121" s="44" t="e">
        <f t="shared" si="9"/>
        <v>#DIV/0!</v>
      </c>
    </row>
    <row r="122" spans="1:9" x14ac:dyDescent="0.3">
      <c r="A122" s="25" t="s">
        <v>484</v>
      </c>
      <c r="B122" s="41">
        <v>0</v>
      </c>
      <c r="C122" s="44">
        <f t="shared" si="5"/>
        <v>0</v>
      </c>
      <c r="D122" s="41">
        <v>0</v>
      </c>
      <c r="E122" s="44">
        <f t="shared" si="6"/>
        <v>0</v>
      </c>
      <c r="F122" s="41">
        <v>0</v>
      </c>
      <c r="G122" s="11">
        <f t="shared" si="7"/>
        <v>0</v>
      </c>
      <c r="H122" s="44" t="e">
        <f t="shared" si="8"/>
        <v>#DIV/0!</v>
      </c>
      <c r="I122" s="44" t="e">
        <f t="shared" si="9"/>
        <v>#DIV/0!</v>
      </c>
    </row>
    <row r="123" spans="1:9" x14ac:dyDescent="0.3">
      <c r="A123" s="25" t="s">
        <v>485</v>
      </c>
      <c r="B123" s="41">
        <v>0</v>
      </c>
      <c r="C123" s="44">
        <f t="shared" si="5"/>
        <v>0</v>
      </c>
      <c r="D123" s="41">
        <v>0</v>
      </c>
      <c r="E123" s="44">
        <f t="shared" si="6"/>
        <v>0</v>
      </c>
      <c r="F123" s="41">
        <v>0</v>
      </c>
      <c r="G123" s="11">
        <f t="shared" si="7"/>
        <v>0</v>
      </c>
      <c r="H123" s="44" t="e">
        <f t="shared" si="8"/>
        <v>#DIV/0!</v>
      </c>
      <c r="I123" s="44" t="e">
        <f t="shared" si="9"/>
        <v>#DIV/0!</v>
      </c>
    </row>
    <row r="124" spans="1:9" x14ac:dyDescent="0.3">
      <c r="A124" s="25" t="s">
        <v>486</v>
      </c>
      <c r="B124" s="41">
        <v>0</v>
      </c>
      <c r="C124" s="44">
        <f t="shared" si="5"/>
        <v>0</v>
      </c>
      <c r="D124" s="41">
        <v>0</v>
      </c>
      <c r="E124" s="44">
        <f t="shared" si="6"/>
        <v>0</v>
      </c>
      <c r="F124" s="41">
        <v>0</v>
      </c>
      <c r="G124" s="11">
        <f t="shared" si="7"/>
        <v>0</v>
      </c>
      <c r="H124" s="44" t="e">
        <f t="shared" si="8"/>
        <v>#DIV/0!</v>
      </c>
      <c r="I124" s="44" t="e">
        <f t="shared" si="9"/>
        <v>#DIV/0!</v>
      </c>
    </row>
    <row r="125" spans="1:9" x14ac:dyDescent="0.3">
      <c r="A125" s="25" t="s">
        <v>487</v>
      </c>
      <c r="B125" s="41">
        <v>0</v>
      </c>
      <c r="C125" s="44">
        <f t="shared" si="5"/>
        <v>0</v>
      </c>
      <c r="D125" s="41">
        <v>0</v>
      </c>
      <c r="E125" s="44">
        <f t="shared" si="6"/>
        <v>0</v>
      </c>
      <c r="F125" s="41">
        <v>0</v>
      </c>
      <c r="G125" s="11">
        <f t="shared" si="7"/>
        <v>0</v>
      </c>
      <c r="H125" s="44" t="e">
        <f t="shared" si="8"/>
        <v>#DIV/0!</v>
      </c>
      <c r="I125" s="44" t="e">
        <f t="shared" si="9"/>
        <v>#DIV/0!</v>
      </c>
    </row>
    <row r="126" spans="1:9" x14ac:dyDescent="0.3">
      <c r="A126" s="25" t="s">
        <v>488</v>
      </c>
      <c r="B126" s="41">
        <v>0</v>
      </c>
      <c r="C126" s="44">
        <f t="shared" si="5"/>
        <v>0</v>
      </c>
      <c r="D126" s="41">
        <v>0</v>
      </c>
      <c r="E126" s="44">
        <f t="shared" si="6"/>
        <v>0</v>
      </c>
      <c r="F126" s="41">
        <v>0</v>
      </c>
      <c r="G126" s="11">
        <f t="shared" si="7"/>
        <v>0</v>
      </c>
      <c r="H126" s="44" t="e">
        <f t="shared" si="8"/>
        <v>#DIV/0!</v>
      </c>
      <c r="I126" s="44" t="e">
        <f t="shared" si="9"/>
        <v>#DIV/0!</v>
      </c>
    </row>
    <row r="127" spans="1:9" x14ac:dyDescent="0.3">
      <c r="A127" s="25" t="s">
        <v>489</v>
      </c>
      <c r="B127" s="41">
        <v>0</v>
      </c>
      <c r="C127" s="44">
        <f t="shared" si="5"/>
        <v>0</v>
      </c>
      <c r="D127" s="41">
        <v>0</v>
      </c>
      <c r="E127" s="44">
        <f t="shared" si="6"/>
        <v>0</v>
      </c>
      <c r="F127" s="41">
        <v>0</v>
      </c>
      <c r="G127" s="11">
        <f t="shared" si="7"/>
        <v>0</v>
      </c>
      <c r="H127" s="44" t="e">
        <f t="shared" si="8"/>
        <v>#DIV/0!</v>
      </c>
      <c r="I127" s="44" t="e">
        <f t="shared" si="9"/>
        <v>#DIV/0!</v>
      </c>
    </row>
    <row r="128" spans="1:9" x14ac:dyDescent="0.3">
      <c r="A128" s="25" t="s">
        <v>490</v>
      </c>
      <c r="B128" s="41">
        <v>0</v>
      </c>
      <c r="C128" s="44">
        <f t="shared" si="5"/>
        <v>0</v>
      </c>
      <c r="D128" s="41">
        <v>0</v>
      </c>
      <c r="E128" s="44">
        <f t="shared" si="6"/>
        <v>0</v>
      </c>
      <c r="F128" s="41">
        <v>0</v>
      </c>
      <c r="G128" s="11">
        <f t="shared" si="7"/>
        <v>0</v>
      </c>
      <c r="H128" s="44" t="e">
        <f t="shared" si="8"/>
        <v>#DIV/0!</v>
      </c>
      <c r="I128" s="44" t="e">
        <f t="shared" si="9"/>
        <v>#DIV/0!</v>
      </c>
    </row>
    <row r="129" spans="1:9" x14ac:dyDescent="0.3">
      <c r="A129" s="25" t="s">
        <v>491</v>
      </c>
      <c r="B129" s="41">
        <v>0</v>
      </c>
      <c r="C129" s="44">
        <f t="shared" si="5"/>
        <v>0</v>
      </c>
      <c r="D129" s="41">
        <v>0</v>
      </c>
      <c r="E129" s="44">
        <f t="shared" si="6"/>
        <v>0</v>
      </c>
      <c r="F129" s="41">
        <v>0</v>
      </c>
      <c r="G129" s="11">
        <f t="shared" si="7"/>
        <v>0</v>
      </c>
      <c r="H129" s="44" t="e">
        <f t="shared" si="8"/>
        <v>#DIV/0!</v>
      </c>
      <c r="I129" s="44" t="e">
        <f t="shared" si="9"/>
        <v>#DIV/0!</v>
      </c>
    </row>
    <row r="130" spans="1:9" x14ac:dyDescent="0.3">
      <c r="A130" s="25" t="s">
        <v>492</v>
      </c>
      <c r="B130" s="41">
        <v>0</v>
      </c>
      <c r="C130" s="44">
        <f t="shared" si="5"/>
        <v>0</v>
      </c>
      <c r="D130" s="41">
        <v>0</v>
      </c>
      <c r="E130" s="44">
        <f t="shared" si="6"/>
        <v>0</v>
      </c>
      <c r="F130" s="41">
        <v>0</v>
      </c>
      <c r="G130" s="11">
        <f t="shared" si="7"/>
        <v>0</v>
      </c>
      <c r="H130" s="44" t="e">
        <f t="shared" si="8"/>
        <v>#DIV/0!</v>
      </c>
      <c r="I130" s="44" t="e">
        <f t="shared" si="9"/>
        <v>#DIV/0!</v>
      </c>
    </row>
    <row r="131" spans="1:9" x14ac:dyDescent="0.3">
      <c r="A131" s="25" t="s">
        <v>493</v>
      </c>
      <c r="B131" s="41">
        <v>0</v>
      </c>
      <c r="C131" s="44">
        <f t="shared" si="5"/>
        <v>0</v>
      </c>
      <c r="D131" s="41">
        <v>0</v>
      </c>
      <c r="E131" s="44">
        <f t="shared" si="6"/>
        <v>0</v>
      </c>
      <c r="F131" s="41">
        <v>0</v>
      </c>
      <c r="G131" s="11">
        <f t="shared" si="7"/>
        <v>0</v>
      </c>
      <c r="H131" s="44" t="e">
        <f t="shared" si="8"/>
        <v>#DIV/0!</v>
      </c>
      <c r="I131" s="44" t="e">
        <f t="shared" si="9"/>
        <v>#DIV/0!</v>
      </c>
    </row>
    <row r="132" spans="1:9" x14ac:dyDescent="0.3">
      <c r="A132" s="25" t="s">
        <v>494</v>
      </c>
      <c r="B132" s="41">
        <v>0</v>
      </c>
      <c r="C132" s="44">
        <f t="shared" si="5"/>
        <v>0</v>
      </c>
      <c r="D132" s="41">
        <v>0</v>
      </c>
      <c r="E132" s="44">
        <f t="shared" si="6"/>
        <v>0</v>
      </c>
      <c r="F132" s="41">
        <v>0</v>
      </c>
      <c r="G132" s="11">
        <f t="shared" si="7"/>
        <v>0</v>
      </c>
      <c r="H132" s="44" t="e">
        <f t="shared" si="8"/>
        <v>#DIV/0!</v>
      </c>
      <c r="I132" s="44" t="e">
        <f t="shared" si="9"/>
        <v>#DIV/0!</v>
      </c>
    </row>
    <row r="133" spans="1:9" x14ac:dyDescent="0.3">
      <c r="A133" s="25" t="s">
        <v>495</v>
      </c>
      <c r="B133" s="41">
        <v>0</v>
      </c>
      <c r="C133" s="44">
        <f t="shared" si="5"/>
        <v>0</v>
      </c>
      <c r="D133" s="41">
        <v>0</v>
      </c>
      <c r="E133" s="44">
        <f t="shared" si="6"/>
        <v>0</v>
      </c>
      <c r="F133" s="41">
        <v>0</v>
      </c>
      <c r="G133" s="11">
        <f t="shared" si="7"/>
        <v>0</v>
      </c>
      <c r="H133" s="44" t="e">
        <f t="shared" si="8"/>
        <v>#DIV/0!</v>
      </c>
      <c r="I133" s="44" t="e">
        <f t="shared" si="9"/>
        <v>#DIV/0!</v>
      </c>
    </row>
    <row r="134" spans="1:9" x14ac:dyDescent="0.3">
      <c r="A134" s="25" t="s">
        <v>496</v>
      </c>
      <c r="B134" s="41">
        <v>0</v>
      </c>
      <c r="C134" s="44">
        <f t="shared" si="5"/>
        <v>0</v>
      </c>
      <c r="D134" s="41">
        <v>0</v>
      </c>
      <c r="E134" s="44">
        <f t="shared" si="6"/>
        <v>0</v>
      </c>
      <c r="F134" s="41">
        <v>0</v>
      </c>
      <c r="G134" s="11">
        <f t="shared" si="7"/>
        <v>0</v>
      </c>
      <c r="H134" s="44" t="e">
        <f t="shared" si="8"/>
        <v>#DIV/0!</v>
      </c>
      <c r="I134" s="44" t="e">
        <f t="shared" si="9"/>
        <v>#DIV/0!</v>
      </c>
    </row>
    <row r="135" spans="1:9" x14ac:dyDescent="0.3">
      <c r="A135" s="25" t="s">
        <v>497</v>
      </c>
      <c r="B135" s="41">
        <v>0</v>
      </c>
      <c r="C135" s="44">
        <f t="shared" ref="C135:C198" si="10">B135/B$263</f>
        <v>0</v>
      </c>
      <c r="D135" s="41">
        <v>0</v>
      </c>
      <c r="E135" s="44">
        <f t="shared" si="6"/>
        <v>0</v>
      </c>
      <c r="F135" s="41">
        <v>0</v>
      </c>
      <c r="G135" s="11">
        <f t="shared" si="7"/>
        <v>0</v>
      </c>
      <c r="H135" s="44" t="e">
        <f t="shared" si="8"/>
        <v>#DIV/0!</v>
      </c>
      <c r="I135" s="44" t="e">
        <f t="shared" si="9"/>
        <v>#DIV/0!</v>
      </c>
    </row>
    <row r="136" spans="1:9" x14ac:dyDescent="0.3">
      <c r="A136" s="25" t="s">
        <v>498</v>
      </c>
      <c r="B136" s="41">
        <v>0</v>
      </c>
      <c r="C136" s="44">
        <f t="shared" si="10"/>
        <v>0</v>
      </c>
      <c r="D136" s="41">
        <v>0</v>
      </c>
      <c r="E136" s="44">
        <f t="shared" ref="E136:E199" si="11">D136/D$263</f>
        <v>0</v>
      </c>
      <c r="F136" s="41">
        <v>0</v>
      </c>
      <c r="G136" s="11">
        <f t="shared" ref="G136:G199" si="12">F136/F$263</f>
        <v>0</v>
      </c>
      <c r="H136" s="44" t="e">
        <f t="shared" ref="H136:H199" si="13">(B136/D136)-1</f>
        <v>#DIV/0!</v>
      </c>
      <c r="I136" s="44" t="e">
        <f t="shared" ref="I136:I199" si="14">(B136/F136)-1</f>
        <v>#DIV/0!</v>
      </c>
    </row>
    <row r="137" spans="1:9" x14ac:dyDescent="0.3">
      <c r="A137" s="25" t="s">
        <v>499</v>
      </c>
      <c r="B137" s="41">
        <v>0</v>
      </c>
      <c r="C137" s="44">
        <f t="shared" si="10"/>
        <v>0</v>
      </c>
      <c r="D137" s="41">
        <v>0</v>
      </c>
      <c r="E137" s="44">
        <f t="shared" si="11"/>
        <v>0</v>
      </c>
      <c r="F137" s="41">
        <v>0</v>
      </c>
      <c r="G137" s="11">
        <f t="shared" si="12"/>
        <v>0</v>
      </c>
      <c r="H137" s="44" t="e">
        <f t="shared" si="13"/>
        <v>#DIV/0!</v>
      </c>
      <c r="I137" s="44" t="e">
        <f t="shared" si="14"/>
        <v>#DIV/0!</v>
      </c>
    </row>
    <row r="138" spans="1:9" x14ac:dyDescent="0.3">
      <c r="A138" s="25" t="s">
        <v>500</v>
      </c>
      <c r="B138" s="41">
        <v>0</v>
      </c>
      <c r="C138" s="44">
        <f t="shared" si="10"/>
        <v>0</v>
      </c>
      <c r="D138" s="41">
        <v>0</v>
      </c>
      <c r="E138" s="44">
        <f t="shared" si="11"/>
        <v>0</v>
      </c>
      <c r="F138" s="41">
        <v>0</v>
      </c>
      <c r="G138" s="11">
        <f t="shared" si="12"/>
        <v>0</v>
      </c>
      <c r="H138" s="44" t="e">
        <f t="shared" si="13"/>
        <v>#DIV/0!</v>
      </c>
      <c r="I138" s="44" t="e">
        <f t="shared" si="14"/>
        <v>#DIV/0!</v>
      </c>
    </row>
    <row r="139" spans="1:9" x14ac:dyDescent="0.3">
      <c r="A139" s="25" t="s">
        <v>501</v>
      </c>
      <c r="B139" s="41">
        <v>0</v>
      </c>
      <c r="C139" s="44">
        <f t="shared" si="10"/>
        <v>0</v>
      </c>
      <c r="D139" s="41">
        <v>0</v>
      </c>
      <c r="E139" s="44">
        <f t="shared" si="11"/>
        <v>0</v>
      </c>
      <c r="F139" s="41">
        <v>0</v>
      </c>
      <c r="G139" s="11">
        <f t="shared" si="12"/>
        <v>0</v>
      </c>
      <c r="H139" s="44" t="e">
        <f t="shared" si="13"/>
        <v>#DIV/0!</v>
      </c>
      <c r="I139" s="44" t="e">
        <f t="shared" si="14"/>
        <v>#DIV/0!</v>
      </c>
    </row>
    <row r="140" spans="1:9" x14ac:dyDescent="0.3">
      <c r="A140" s="25" t="s">
        <v>502</v>
      </c>
      <c r="B140" s="41">
        <v>0</v>
      </c>
      <c r="C140" s="44">
        <f t="shared" si="10"/>
        <v>0</v>
      </c>
      <c r="D140" s="41">
        <v>0</v>
      </c>
      <c r="E140" s="44">
        <f t="shared" si="11"/>
        <v>0</v>
      </c>
      <c r="F140" s="41">
        <v>0</v>
      </c>
      <c r="G140" s="11">
        <f t="shared" si="12"/>
        <v>0</v>
      </c>
      <c r="H140" s="44" t="e">
        <f t="shared" si="13"/>
        <v>#DIV/0!</v>
      </c>
      <c r="I140" s="44" t="e">
        <f t="shared" si="14"/>
        <v>#DIV/0!</v>
      </c>
    </row>
    <row r="141" spans="1:9" x14ac:dyDescent="0.3">
      <c r="A141" s="25" t="s">
        <v>503</v>
      </c>
      <c r="B141" s="41">
        <v>0</v>
      </c>
      <c r="C141" s="44">
        <f t="shared" si="10"/>
        <v>0</v>
      </c>
      <c r="D141" s="41">
        <v>0</v>
      </c>
      <c r="E141" s="44">
        <f t="shared" si="11"/>
        <v>0</v>
      </c>
      <c r="F141" s="41">
        <v>0</v>
      </c>
      <c r="G141" s="11">
        <f t="shared" si="12"/>
        <v>0</v>
      </c>
      <c r="H141" s="44" t="e">
        <f t="shared" si="13"/>
        <v>#DIV/0!</v>
      </c>
      <c r="I141" s="44" t="e">
        <f t="shared" si="14"/>
        <v>#DIV/0!</v>
      </c>
    </row>
    <row r="142" spans="1:9" x14ac:dyDescent="0.3">
      <c r="A142" s="25" t="s">
        <v>504</v>
      </c>
      <c r="B142" s="41">
        <v>0</v>
      </c>
      <c r="C142" s="44">
        <f t="shared" si="10"/>
        <v>0</v>
      </c>
      <c r="D142" s="41">
        <v>3.5E-4</v>
      </c>
      <c r="E142" s="44">
        <f t="shared" si="11"/>
        <v>1.3263296052175695E-7</v>
      </c>
      <c r="F142" s="41">
        <v>3.68E-4</v>
      </c>
      <c r="G142" s="11">
        <f t="shared" si="12"/>
        <v>9.0397647355812551E-8</v>
      </c>
      <c r="H142" s="44">
        <f t="shared" si="13"/>
        <v>-1</v>
      </c>
      <c r="I142" s="44">
        <f t="shared" si="14"/>
        <v>-1</v>
      </c>
    </row>
    <row r="143" spans="1:9" x14ac:dyDescent="0.3">
      <c r="A143" s="25" t="s">
        <v>392</v>
      </c>
      <c r="B143" s="41">
        <v>0</v>
      </c>
      <c r="C143" s="44">
        <f t="shared" si="10"/>
        <v>0</v>
      </c>
      <c r="D143" s="41">
        <v>1.0000000000000001E-5</v>
      </c>
      <c r="E143" s="44">
        <f t="shared" si="11"/>
        <v>3.7895131577644853E-9</v>
      </c>
      <c r="F143" s="41">
        <v>9.0000000000000006E-5</v>
      </c>
      <c r="G143" s="11">
        <f t="shared" si="12"/>
        <v>2.2108120277236766E-8</v>
      </c>
      <c r="H143" s="44">
        <f t="shared" si="13"/>
        <v>-1</v>
      </c>
      <c r="I143" s="44">
        <f t="shared" si="14"/>
        <v>-1</v>
      </c>
    </row>
    <row r="144" spans="1:9" x14ac:dyDescent="0.3">
      <c r="A144" s="25" t="s">
        <v>505</v>
      </c>
      <c r="B144" s="41">
        <v>0</v>
      </c>
      <c r="C144" s="44">
        <f t="shared" si="10"/>
        <v>0</v>
      </c>
      <c r="D144" s="41">
        <v>0</v>
      </c>
      <c r="E144" s="44">
        <f t="shared" si="11"/>
        <v>0</v>
      </c>
      <c r="F144" s="41">
        <v>0</v>
      </c>
      <c r="G144" s="11">
        <f t="shared" si="12"/>
        <v>0</v>
      </c>
      <c r="H144" s="44" t="e">
        <f t="shared" si="13"/>
        <v>#DIV/0!</v>
      </c>
      <c r="I144" s="44" t="e">
        <f t="shared" si="14"/>
        <v>#DIV/0!</v>
      </c>
    </row>
    <row r="145" spans="1:9" x14ac:dyDescent="0.3">
      <c r="A145" s="25" t="s">
        <v>506</v>
      </c>
      <c r="B145" s="41">
        <v>0</v>
      </c>
      <c r="C145" s="44">
        <f t="shared" si="10"/>
        <v>0</v>
      </c>
      <c r="D145" s="41">
        <v>0</v>
      </c>
      <c r="E145" s="44">
        <f t="shared" si="11"/>
        <v>0</v>
      </c>
      <c r="F145" s="41">
        <v>0</v>
      </c>
      <c r="G145" s="11">
        <f t="shared" si="12"/>
        <v>0</v>
      </c>
      <c r="H145" s="44" t="e">
        <f t="shared" si="13"/>
        <v>#DIV/0!</v>
      </c>
      <c r="I145" s="44" t="e">
        <f t="shared" si="14"/>
        <v>#DIV/0!</v>
      </c>
    </row>
    <row r="146" spans="1:9" x14ac:dyDescent="0.3">
      <c r="A146" s="25" t="s">
        <v>507</v>
      </c>
      <c r="B146" s="41">
        <v>0</v>
      </c>
      <c r="C146" s="44">
        <f t="shared" si="10"/>
        <v>0</v>
      </c>
      <c r="D146" s="41">
        <v>0</v>
      </c>
      <c r="E146" s="44">
        <f t="shared" si="11"/>
        <v>0</v>
      </c>
      <c r="F146" s="41">
        <v>0</v>
      </c>
      <c r="G146" s="11">
        <f t="shared" si="12"/>
        <v>0</v>
      </c>
      <c r="H146" s="44" t="e">
        <f t="shared" si="13"/>
        <v>#DIV/0!</v>
      </c>
      <c r="I146" s="44" t="e">
        <f t="shared" si="14"/>
        <v>#DIV/0!</v>
      </c>
    </row>
    <row r="147" spans="1:9" x14ac:dyDescent="0.3">
      <c r="A147" s="25" t="s">
        <v>508</v>
      </c>
      <c r="B147" s="41">
        <v>0</v>
      </c>
      <c r="C147" s="44">
        <f t="shared" si="10"/>
        <v>0</v>
      </c>
      <c r="D147" s="41">
        <v>0</v>
      </c>
      <c r="E147" s="44">
        <f t="shared" si="11"/>
        <v>0</v>
      </c>
      <c r="F147" s="41">
        <v>3.349E-3</v>
      </c>
      <c r="G147" s="11">
        <f t="shared" si="12"/>
        <v>8.2266772009406585E-7</v>
      </c>
      <c r="H147" s="44" t="e">
        <f t="shared" si="13"/>
        <v>#DIV/0!</v>
      </c>
      <c r="I147" s="44">
        <f t="shared" si="14"/>
        <v>-1</v>
      </c>
    </row>
    <row r="148" spans="1:9" x14ac:dyDescent="0.3">
      <c r="A148" s="25" t="s">
        <v>509</v>
      </c>
      <c r="B148" s="41">
        <v>0</v>
      </c>
      <c r="C148" s="44">
        <f t="shared" si="10"/>
        <v>0</v>
      </c>
      <c r="D148" s="41">
        <v>0</v>
      </c>
      <c r="E148" s="44">
        <f t="shared" si="11"/>
        <v>0</v>
      </c>
      <c r="F148" s="41">
        <v>0</v>
      </c>
      <c r="G148" s="11">
        <f t="shared" si="12"/>
        <v>0</v>
      </c>
      <c r="H148" s="44" t="e">
        <f t="shared" si="13"/>
        <v>#DIV/0!</v>
      </c>
      <c r="I148" s="44" t="e">
        <f t="shared" si="14"/>
        <v>#DIV/0!</v>
      </c>
    </row>
    <row r="149" spans="1:9" x14ac:dyDescent="0.3">
      <c r="A149" s="25" t="s">
        <v>510</v>
      </c>
      <c r="B149" s="41">
        <v>0</v>
      </c>
      <c r="C149" s="44">
        <f t="shared" si="10"/>
        <v>0</v>
      </c>
      <c r="D149" s="41">
        <v>0</v>
      </c>
      <c r="E149" s="44">
        <f t="shared" si="11"/>
        <v>0</v>
      </c>
      <c r="F149" s="41">
        <v>0</v>
      </c>
      <c r="G149" s="11">
        <f t="shared" si="12"/>
        <v>0</v>
      </c>
      <c r="H149" s="44" t="e">
        <f t="shared" si="13"/>
        <v>#DIV/0!</v>
      </c>
      <c r="I149" s="44" t="e">
        <f t="shared" si="14"/>
        <v>#DIV/0!</v>
      </c>
    </row>
    <row r="150" spans="1:9" x14ac:dyDescent="0.3">
      <c r="A150" s="25" t="s">
        <v>377</v>
      </c>
      <c r="B150" s="41">
        <v>0</v>
      </c>
      <c r="C150" s="44">
        <f t="shared" si="10"/>
        <v>0</v>
      </c>
      <c r="D150" s="41">
        <v>1.0226000000000001E-2</v>
      </c>
      <c r="E150" s="44">
        <f t="shared" si="11"/>
        <v>3.875156155129962E-6</v>
      </c>
      <c r="F150" s="41">
        <v>6.9351999999999999E-3</v>
      </c>
      <c r="G150" s="11">
        <f t="shared" si="12"/>
        <v>1.7036026194076934E-6</v>
      </c>
      <c r="H150" s="44">
        <f t="shared" si="13"/>
        <v>-1</v>
      </c>
      <c r="I150" s="44">
        <f t="shared" si="14"/>
        <v>-1</v>
      </c>
    </row>
    <row r="151" spans="1:9" x14ac:dyDescent="0.3">
      <c r="A151" s="25" t="s">
        <v>511</v>
      </c>
      <c r="B151" s="41">
        <v>0</v>
      </c>
      <c r="C151" s="44">
        <f t="shared" si="10"/>
        <v>0</v>
      </c>
      <c r="D151" s="41">
        <v>0</v>
      </c>
      <c r="E151" s="44">
        <f t="shared" si="11"/>
        <v>0</v>
      </c>
      <c r="F151" s="41">
        <v>0</v>
      </c>
      <c r="G151" s="11">
        <f t="shared" si="12"/>
        <v>0</v>
      </c>
      <c r="H151" s="44" t="e">
        <f t="shared" si="13"/>
        <v>#DIV/0!</v>
      </c>
      <c r="I151" s="44" t="e">
        <f t="shared" si="14"/>
        <v>#DIV/0!</v>
      </c>
    </row>
    <row r="152" spans="1:9" x14ac:dyDescent="0.3">
      <c r="A152" s="25" t="s">
        <v>512</v>
      </c>
      <c r="B152" s="41">
        <v>0</v>
      </c>
      <c r="C152" s="44">
        <f t="shared" si="10"/>
        <v>0</v>
      </c>
      <c r="D152" s="41">
        <v>0</v>
      </c>
      <c r="E152" s="44">
        <f t="shared" si="11"/>
        <v>0</v>
      </c>
      <c r="F152" s="41">
        <v>0</v>
      </c>
      <c r="G152" s="11">
        <f t="shared" si="12"/>
        <v>0</v>
      </c>
      <c r="H152" s="44" t="e">
        <f t="shared" si="13"/>
        <v>#DIV/0!</v>
      </c>
      <c r="I152" s="44" t="e">
        <f t="shared" si="14"/>
        <v>#DIV/0!</v>
      </c>
    </row>
    <row r="153" spans="1:9" x14ac:dyDescent="0.3">
      <c r="A153" s="25" t="s">
        <v>513</v>
      </c>
      <c r="B153" s="41">
        <v>0</v>
      </c>
      <c r="C153" s="44">
        <f t="shared" si="10"/>
        <v>0</v>
      </c>
      <c r="D153" s="41">
        <v>0</v>
      </c>
      <c r="E153" s="44">
        <f t="shared" si="11"/>
        <v>0</v>
      </c>
      <c r="F153" s="41">
        <v>0</v>
      </c>
      <c r="G153" s="11">
        <f t="shared" si="12"/>
        <v>0</v>
      </c>
      <c r="H153" s="44" t="e">
        <f t="shared" si="13"/>
        <v>#DIV/0!</v>
      </c>
      <c r="I153" s="44" t="e">
        <f t="shared" si="14"/>
        <v>#DIV/0!</v>
      </c>
    </row>
    <row r="154" spans="1:9" x14ac:dyDescent="0.3">
      <c r="A154" s="25" t="s">
        <v>514</v>
      </c>
      <c r="B154" s="41">
        <v>0</v>
      </c>
      <c r="C154" s="44">
        <f t="shared" si="10"/>
        <v>0</v>
      </c>
      <c r="D154" s="41">
        <v>0</v>
      </c>
      <c r="E154" s="44">
        <f t="shared" si="11"/>
        <v>0</v>
      </c>
      <c r="F154" s="41">
        <v>0</v>
      </c>
      <c r="G154" s="11">
        <f t="shared" si="12"/>
        <v>0</v>
      </c>
      <c r="H154" s="44" t="e">
        <f t="shared" si="13"/>
        <v>#DIV/0!</v>
      </c>
      <c r="I154" s="44" t="e">
        <f t="shared" si="14"/>
        <v>#DIV/0!</v>
      </c>
    </row>
    <row r="155" spans="1:9" x14ac:dyDescent="0.3">
      <c r="A155" s="25" t="s">
        <v>515</v>
      </c>
      <c r="B155" s="41">
        <v>0</v>
      </c>
      <c r="C155" s="44">
        <f t="shared" si="10"/>
        <v>0</v>
      </c>
      <c r="D155" s="41">
        <v>0</v>
      </c>
      <c r="E155" s="44">
        <f t="shared" si="11"/>
        <v>0</v>
      </c>
      <c r="F155" s="41">
        <v>3.2480000000000003E-4</v>
      </c>
      <c r="G155" s="11">
        <f t="shared" si="12"/>
        <v>7.9785749622738914E-8</v>
      </c>
      <c r="H155" s="44" t="e">
        <f t="shared" si="13"/>
        <v>#DIV/0!</v>
      </c>
      <c r="I155" s="44">
        <f t="shared" si="14"/>
        <v>-1</v>
      </c>
    </row>
    <row r="156" spans="1:9" x14ac:dyDescent="0.3">
      <c r="A156" s="25" t="s">
        <v>403</v>
      </c>
      <c r="B156" s="41">
        <v>0</v>
      </c>
      <c r="C156" s="44">
        <f t="shared" si="10"/>
        <v>0</v>
      </c>
      <c r="D156" s="41">
        <v>0</v>
      </c>
      <c r="E156" s="44">
        <f t="shared" si="11"/>
        <v>0</v>
      </c>
      <c r="F156" s="41">
        <v>0</v>
      </c>
      <c r="G156" s="11">
        <f t="shared" si="12"/>
        <v>0</v>
      </c>
      <c r="H156" s="44" t="e">
        <f t="shared" si="13"/>
        <v>#DIV/0!</v>
      </c>
      <c r="I156" s="44" t="e">
        <f t="shared" si="14"/>
        <v>#DIV/0!</v>
      </c>
    </row>
    <row r="157" spans="1:9" x14ac:dyDescent="0.3">
      <c r="A157" s="25" t="s">
        <v>399</v>
      </c>
      <c r="B157" s="41">
        <v>0</v>
      </c>
      <c r="C157" s="44">
        <f t="shared" si="10"/>
        <v>0</v>
      </c>
      <c r="D157" s="41">
        <v>0</v>
      </c>
      <c r="E157" s="44">
        <f t="shared" si="11"/>
        <v>0</v>
      </c>
      <c r="F157" s="41">
        <v>0</v>
      </c>
      <c r="G157" s="11">
        <f t="shared" si="12"/>
        <v>0</v>
      </c>
      <c r="H157" s="44" t="e">
        <f t="shared" si="13"/>
        <v>#DIV/0!</v>
      </c>
      <c r="I157" s="44" t="e">
        <f t="shared" si="14"/>
        <v>#DIV/0!</v>
      </c>
    </row>
    <row r="158" spans="1:9" x14ac:dyDescent="0.3">
      <c r="A158" s="25" t="s">
        <v>516</v>
      </c>
      <c r="B158" s="41">
        <v>0</v>
      </c>
      <c r="C158" s="44">
        <f t="shared" si="10"/>
        <v>0</v>
      </c>
      <c r="D158" s="41">
        <v>0</v>
      </c>
      <c r="E158" s="44">
        <f t="shared" si="11"/>
        <v>0</v>
      </c>
      <c r="F158" s="41">
        <v>0</v>
      </c>
      <c r="G158" s="11">
        <f t="shared" si="12"/>
        <v>0</v>
      </c>
      <c r="H158" s="44" t="e">
        <f t="shared" si="13"/>
        <v>#DIV/0!</v>
      </c>
      <c r="I158" s="44" t="e">
        <f t="shared" si="14"/>
        <v>#DIV/0!</v>
      </c>
    </row>
    <row r="159" spans="1:9" x14ac:dyDescent="0.3">
      <c r="A159" s="25" t="s">
        <v>517</v>
      </c>
      <c r="B159" s="41">
        <v>0</v>
      </c>
      <c r="C159" s="44">
        <f t="shared" si="10"/>
        <v>0</v>
      </c>
      <c r="D159" s="41">
        <v>0</v>
      </c>
      <c r="E159" s="44">
        <f t="shared" si="11"/>
        <v>0</v>
      </c>
      <c r="F159" s="41">
        <v>0</v>
      </c>
      <c r="G159" s="11">
        <f t="shared" si="12"/>
        <v>0</v>
      </c>
      <c r="H159" s="44" t="e">
        <f t="shared" si="13"/>
        <v>#DIV/0!</v>
      </c>
      <c r="I159" s="44" t="e">
        <f t="shared" si="14"/>
        <v>#DIV/0!</v>
      </c>
    </row>
    <row r="160" spans="1:9" x14ac:dyDescent="0.3">
      <c r="A160" s="25" t="s">
        <v>518</v>
      </c>
      <c r="B160" s="41">
        <v>0</v>
      </c>
      <c r="C160" s="44">
        <f t="shared" si="10"/>
        <v>0</v>
      </c>
      <c r="D160" s="41">
        <v>0</v>
      </c>
      <c r="E160" s="44">
        <f t="shared" si="11"/>
        <v>0</v>
      </c>
      <c r="F160" s="41">
        <v>0</v>
      </c>
      <c r="G160" s="11">
        <f t="shared" si="12"/>
        <v>0</v>
      </c>
      <c r="H160" s="44" t="e">
        <f t="shared" si="13"/>
        <v>#DIV/0!</v>
      </c>
      <c r="I160" s="44" t="e">
        <f t="shared" si="14"/>
        <v>#DIV/0!</v>
      </c>
    </row>
    <row r="161" spans="1:9" x14ac:dyDescent="0.3">
      <c r="A161" s="25" t="s">
        <v>519</v>
      </c>
      <c r="B161" s="41">
        <v>0</v>
      </c>
      <c r="C161" s="44">
        <f t="shared" si="10"/>
        <v>0</v>
      </c>
      <c r="D161" s="41">
        <v>0</v>
      </c>
      <c r="E161" s="44">
        <f t="shared" si="11"/>
        <v>0</v>
      </c>
      <c r="F161" s="41">
        <v>0</v>
      </c>
      <c r="G161" s="11">
        <f t="shared" si="12"/>
        <v>0</v>
      </c>
      <c r="H161" s="44" t="e">
        <f t="shared" si="13"/>
        <v>#DIV/0!</v>
      </c>
      <c r="I161" s="44" t="e">
        <f t="shared" si="14"/>
        <v>#DIV/0!</v>
      </c>
    </row>
    <row r="162" spans="1:9" x14ac:dyDescent="0.3">
      <c r="A162" s="25" t="s">
        <v>520</v>
      </c>
      <c r="B162" s="41">
        <v>0</v>
      </c>
      <c r="C162" s="44">
        <f t="shared" si="10"/>
        <v>0</v>
      </c>
      <c r="D162" s="41">
        <v>0</v>
      </c>
      <c r="E162" s="44">
        <f t="shared" si="11"/>
        <v>0</v>
      </c>
      <c r="F162" s="41">
        <v>0</v>
      </c>
      <c r="G162" s="11">
        <f t="shared" si="12"/>
        <v>0</v>
      </c>
      <c r="H162" s="44" t="e">
        <f t="shared" si="13"/>
        <v>#DIV/0!</v>
      </c>
      <c r="I162" s="44" t="e">
        <f t="shared" si="14"/>
        <v>#DIV/0!</v>
      </c>
    </row>
    <row r="163" spans="1:9" x14ac:dyDescent="0.3">
      <c r="A163" s="25" t="s">
        <v>521</v>
      </c>
      <c r="B163" s="41">
        <v>0</v>
      </c>
      <c r="C163" s="44">
        <f t="shared" si="10"/>
        <v>0</v>
      </c>
      <c r="D163" s="41">
        <v>0</v>
      </c>
      <c r="E163" s="44">
        <f t="shared" si="11"/>
        <v>0</v>
      </c>
      <c r="F163" s="41">
        <v>0</v>
      </c>
      <c r="G163" s="11">
        <f t="shared" si="12"/>
        <v>0</v>
      </c>
      <c r="H163" s="44" t="e">
        <f t="shared" si="13"/>
        <v>#DIV/0!</v>
      </c>
      <c r="I163" s="44" t="e">
        <f t="shared" si="14"/>
        <v>#DIV/0!</v>
      </c>
    </row>
    <row r="164" spans="1:9" x14ac:dyDescent="0.3">
      <c r="A164" s="25" t="s">
        <v>522</v>
      </c>
      <c r="B164" s="41">
        <v>0</v>
      </c>
      <c r="C164" s="44">
        <f t="shared" si="10"/>
        <v>0</v>
      </c>
      <c r="D164" s="41">
        <v>2.6824000000000001E-2</v>
      </c>
      <c r="E164" s="44">
        <f t="shared" si="11"/>
        <v>1.0164990094387454E-5</v>
      </c>
      <c r="F164" s="41">
        <v>2.9604800000000001E-2</v>
      </c>
      <c r="G164" s="11">
        <f t="shared" si="12"/>
        <v>7.2722942131504329E-6</v>
      </c>
      <c r="H164" s="44">
        <f t="shared" si="13"/>
        <v>-1</v>
      </c>
      <c r="I164" s="44">
        <f t="shared" si="14"/>
        <v>-1</v>
      </c>
    </row>
    <row r="165" spans="1:9" x14ac:dyDescent="0.3">
      <c r="A165" s="25" t="s">
        <v>388</v>
      </c>
      <c r="B165" s="41">
        <v>0</v>
      </c>
      <c r="C165" s="44">
        <f t="shared" si="10"/>
        <v>0</v>
      </c>
      <c r="D165" s="41">
        <v>1.6494400000000003E-2</v>
      </c>
      <c r="E165" s="44">
        <f t="shared" si="11"/>
        <v>6.2505745829430529E-6</v>
      </c>
      <c r="F165" s="41">
        <v>0.13302</v>
      </c>
      <c r="G165" s="11">
        <f t="shared" si="12"/>
        <v>3.2675801769755935E-5</v>
      </c>
      <c r="H165" s="44">
        <f t="shared" si="13"/>
        <v>-1</v>
      </c>
      <c r="I165" s="44">
        <f t="shared" si="14"/>
        <v>-1</v>
      </c>
    </row>
    <row r="166" spans="1:9" x14ac:dyDescent="0.3">
      <c r="A166" s="25" t="s">
        <v>523</v>
      </c>
      <c r="B166" s="41">
        <v>0</v>
      </c>
      <c r="C166" s="44">
        <f t="shared" si="10"/>
        <v>0</v>
      </c>
      <c r="D166" s="41">
        <v>0</v>
      </c>
      <c r="E166" s="44">
        <f t="shared" si="11"/>
        <v>0</v>
      </c>
      <c r="F166" s="41">
        <v>4.8790420000000001E-2</v>
      </c>
      <c r="G166" s="11">
        <f t="shared" si="12"/>
        <v>1.1985160819298868E-5</v>
      </c>
      <c r="H166" s="44" t="e">
        <f t="shared" si="13"/>
        <v>#DIV/0!</v>
      </c>
      <c r="I166" s="44">
        <f t="shared" si="14"/>
        <v>-1</v>
      </c>
    </row>
    <row r="167" spans="1:9" x14ac:dyDescent="0.3">
      <c r="A167" s="25" t="s">
        <v>524</v>
      </c>
      <c r="B167" s="41">
        <v>0</v>
      </c>
      <c r="C167" s="44">
        <f t="shared" si="10"/>
        <v>0</v>
      </c>
      <c r="D167" s="41">
        <v>0</v>
      </c>
      <c r="E167" s="44">
        <f t="shared" si="11"/>
        <v>0</v>
      </c>
      <c r="F167" s="41">
        <v>0</v>
      </c>
      <c r="G167" s="11">
        <f t="shared" si="12"/>
        <v>0</v>
      </c>
      <c r="H167" s="44" t="e">
        <f t="shared" si="13"/>
        <v>#DIV/0!</v>
      </c>
      <c r="I167" s="44" t="e">
        <f t="shared" si="14"/>
        <v>#DIV/0!</v>
      </c>
    </row>
    <row r="168" spans="1:9" x14ac:dyDescent="0.3">
      <c r="A168" s="25" t="s">
        <v>525</v>
      </c>
      <c r="B168" s="41">
        <v>0</v>
      </c>
      <c r="C168" s="44">
        <f t="shared" si="10"/>
        <v>0</v>
      </c>
      <c r="D168" s="41">
        <v>0</v>
      </c>
      <c r="E168" s="44">
        <f t="shared" si="11"/>
        <v>0</v>
      </c>
      <c r="F168" s="41">
        <v>0</v>
      </c>
      <c r="G168" s="11">
        <f t="shared" si="12"/>
        <v>0</v>
      </c>
      <c r="H168" s="44" t="e">
        <f t="shared" si="13"/>
        <v>#DIV/0!</v>
      </c>
      <c r="I168" s="44" t="e">
        <f t="shared" si="14"/>
        <v>#DIV/0!</v>
      </c>
    </row>
    <row r="169" spans="1:9" x14ac:dyDescent="0.3">
      <c r="A169" s="25" t="s">
        <v>526</v>
      </c>
      <c r="B169" s="41">
        <v>0</v>
      </c>
      <c r="C169" s="44">
        <f t="shared" si="10"/>
        <v>0</v>
      </c>
      <c r="D169" s="41">
        <v>0</v>
      </c>
      <c r="E169" s="44">
        <f t="shared" si="11"/>
        <v>0</v>
      </c>
      <c r="F169" s="41">
        <v>0</v>
      </c>
      <c r="G169" s="11">
        <f t="shared" si="12"/>
        <v>0</v>
      </c>
      <c r="H169" s="44" t="e">
        <f t="shared" si="13"/>
        <v>#DIV/0!</v>
      </c>
      <c r="I169" s="44" t="e">
        <f t="shared" si="14"/>
        <v>#DIV/0!</v>
      </c>
    </row>
    <row r="170" spans="1:9" x14ac:dyDescent="0.3">
      <c r="A170" s="25" t="s">
        <v>527</v>
      </c>
      <c r="B170" s="41">
        <v>0</v>
      </c>
      <c r="C170" s="44">
        <f t="shared" si="10"/>
        <v>0</v>
      </c>
      <c r="D170" s="41">
        <v>1E-4</v>
      </c>
      <c r="E170" s="44">
        <f t="shared" si="11"/>
        <v>3.7895131577644847E-8</v>
      </c>
      <c r="F170" s="41">
        <v>0</v>
      </c>
      <c r="G170" s="11">
        <f t="shared" si="12"/>
        <v>0</v>
      </c>
      <c r="H170" s="44">
        <f t="shared" si="13"/>
        <v>-1</v>
      </c>
      <c r="I170" s="44" t="e">
        <f t="shared" si="14"/>
        <v>#DIV/0!</v>
      </c>
    </row>
    <row r="171" spans="1:9" x14ac:dyDescent="0.3">
      <c r="A171" s="25" t="s">
        <v>528</v>
      </c>
      <c r="B171" s="41">
        <v>0</v>
      </c>
      <c r="C171" s="44">
        <f t="shared" si="10"/>
        <v>0</v>
      </c>
      <c r="D171" s="41">
        <v>0</v>
      </c>
      <c r="E171" s="44">
        <f t="shared" si="11"/>
        <v>0</v>
      </c>
      <c r="F171" s="41">
        <v>0</v>
      </c>
      <c r="G171" s="11">
        <f t="shared" si="12"/>
        <v>0</v>
      </c>
      <c r="H171" s="44" t="e">
        <f t="shared" si="13"/>
        <v>#DIV/0!</v>
      </c>
      <c r="I171" s="44" t="e">
        <f t="shared" si="14"/>
        <v>#DIV/0!</v>
      </c>
    </row>
    <row r="172" spans="1:9" x14ac:dyDescent="0.3">
      <c r="A172" s="25" t="s">
        <v>529</v>
      </c>
      <c r="B172" s="41">
        <v>0</v>
      </c>
      <c r="C172" s="44">
        <f t="shared" si="10"/>
        <v>0</v>
      </c>
      <c r="D172" s="41">
        <v>0</v>
      </c>
      <c r="E172" s="44">
        <f t="shared" si="11"/>
        <v>0</v>
      </c>
      <c r="F172" s="41">
        <v>0</v>
      </c>
      <c r="G172" s="11">
        <f t="shared" si="12"/>
        <v>0</v>
      </c>
      <c r="H172" s="44" t="e">
        <f t="shared" si="13"/>
        <v>#DIV/0!</v>
      </c>
      <c r="I172" s="44" t="e">
        <f t="shared" si="14"/>
        <v>#DIV/0!</v>
      </c>
    </row>
    <row r="173" spans="1:9" x14ac:dyDescent="0.3">
      <c r="A173" s="25" t="s">
        <v>530</v>
      </c>
      <c r="B173" s="41">
        <v>0</v>
      </c>
      <c r="C173" s="44">
        <f t="shared" si="10"/>
        <v>0</v>
      </c>
      <c r="D173" s="41">
        <v>7.4733999999999998E-3</v>
      </c>
      <c r="E173" s="44">
        <f t="shared" si="11"/>
        <v>2.83205476332371E-6</v>
      </c>
      <c r="F173" s="41">
        <v>0.17716783</v>
      </c>
      <c r="G173" s="11">
        <f t="shared" si="12"/>
        <v>4.35205299433004E-5</v>
      </c>
      <c r="H173" s="44">
        <f t="shared" si="13"/>
        <v>-1</v>
      </c>
      <c r="I173" s="44">
        <f t="shared" si="14"/>
        <v>-1</v>
      </c>
    </row>
    <row r="174" spans="1:9" x14ac:dyDescent="0.3">
      <c r="A174" s="25" t="s">
        <v>531</v>
      </c>
      <c r="B174" s="41">
        <v>0</v>
      </c>
      <c r="C174" s="44">
        <f t="shared" si="10"/>
        <v>0</v>
      </c>
      <c r="D174" s="41">
        <v>0</v>
      </c>
      <c r="E174" s="44">
        <f t="shared" si="11"/>
        <v>0</v>
      </c>
      <c r="F174" s="41">
        <v>0</v>
      </c>
      <c r="G174" s="11">
        <f t="shared" si="12"/>
        <v>0</v>
      </c>
      <c r="H174" s="44" t="e">
        <f t="shared" si="13"/>
        <v>#DIV/0!</v>
      </c>
      <c r="I174" s="44" t="e">
        <f t="shared" si="14"/>
        <v>#DIV/0!</v>
      </c>
    </row>
    <row r="175" spans="1:9" x14ac:dyDescent="0.3">
      <c r="A175" s="25" t="s">
        <v>532</v>
      </c>
      <c r="B175" s="41">
        <v>0</v>
      </c>
      <c r="C175" s="44">
        <f t="shared" si="10"/>
        <v>0</v>
      </c>
      <c r="D175" s="41">
        <v>0</v>
      </c>
      <c r="E175" s="44">
        <f t="shared" si="11"/>
        <v>0</v>
      </c>
      <c r="F175" s="41">
        <v>0</v>
      </c>
      <c r="G175" s="11">
        <f t="shared" si="12"/>
        <v>0</v>
      </c>
      <c r="H175" s="44" t="e">
        <f t="shared" si="13"/>
        <v>#DIV/0!</v>
      </c>
      <c r="I175" s="44" t="e">
        <f t="shared" si="14"/>
        <v>#DIV/0!</v>
      </c>
    </row>
    <row r="176" spans="1:9" x14ac:dyDescent="0.3">
      <c r="A176" s="25" t="s">
        <v>533</v>
      </c>
      <c r="B176" s="41">
        <v>0</v>
      </c>
      <c r="C176" s="44">
        <f t="shared" si="10"/>
        <v>0</v>
      </c>
      <c r="D176" s="41">
        <v>0</v>
      </c>
      <c r="E176" s="44">
        <f t="shared" si="11"/>
        <v>0</v>
      </c>
      <c r="F176" s="41">
        <v>0</v>
      </c>
      <c r="G176" s="11">
        <f t="shared" si="12"/>
        <v>0</v>
      </c>
      <c r="H176" s="44" t="e">
        <f t="shared" si="13"/>
        <v>#DIV/0!</v>
      </c>
      <c r="I176" s="44" t="e">
        <f t="shared" si="14"/>
        <v>#DIV/0!</v>
      </c>
    </row>
    <row r="177" spans="1:9" x14ac:dyDescent="0.3">
      <c r="A177" s="25" t="s">
        <v>534</v>
      </c>
      <c r="B177" s="41">
        <v>0</v>
      </c>
      <c r="C177" s="44">
        <f t="shared" si="10"/>
        <v>0</v>
      </c>
      <c r="D177" s="41">
        <v>0</v>
      </c>
      <c r="E177" s="44">
        <f t="shared" si="11"/>
        <v>0</v>
      </c>
      <c r="F177" s="41">
        <v>0</v>
      </c>
      <c r="G177" s="11">
        <f t="shared" si="12"/>
        <v>0</v>
      </c>
      <c r="H177" s="44" t="e">
        <f t="shared" si="13"/>
        <v>#DIV/0!</v>
      </c>
      <c r="I177" s="44" t="e">
        <f t="shared" si="14"/>
        <v>#DIV/0!</v>
      </c>
    </row>
    <row r="178" spans="1:9" x14ac:dyDescent="0.3">
      <c r="A178" s="25" t="s">
        <v>535</v>
      </c>
      <c r="B178" s="41">
        <v>0</v>
      </c>
      <c r="C178" s="44">
        <f t="shared" si="10"/>
        <v>0</v>
      </c>
      <c r="D178" s="41">
        <v>0</v>
      </c>
      <c r="E178" s="44">
        <f t="shared" si="11"/>
        <v>0</v>
      </c>
      <c r="F178" s="41">
        <v>0</v>
      </c>
      <c r="G178" s="11">
        <f t="shared" si="12"/>
        <v>0</v>
      </c>
      <c r="H178" s="44" t="e">
        <f t="shared" si="13"/>
        <v>#DIV/0!</v>
      </c>
      <c r="I178" s="44" t="e">
        <f t="shared" si="14"/>
        <v>#DIV/0!</v>
      </c>
    </row>
    <row r="179" spans="1:9" x14ac:dyDescent="0.3">
      <c r="A179" s="25" t="s">
        <v>536</v>
      </c>
      <c r="B179" s="41">
        <v>0</v>
      </c>
      <c r="C179" s="44">
        <f t="shared" si="10"/>
        <v>0</v>
      </c>
      <c r="D179" s="41">
        <v>0</v>
      </c>
      <c r="E179" s="44">
        <f t="shared" si="11"/>
        <v>0</v>
      </c>
      <c r="F179" s="41">
        <v>0</v>
      </c>
      <c r="G179" s="11">
        <f t="shared" si="12"/>
        <v>0</v>
      </c>
      <c r="H179" s="44" t="e">
        <f t="shared" si="13"/>
        <v>#DIV/0!</v>
      </c>
      <c r="I179" s="44" t="e">
        <f t="shared" si="14"/>
        <v>#DIV/0!</v>
      </c>
    </row>
    <row r="180" spans="1:9" x14ac:dyDescent="0.3">
      <c r="A180" s="25" t="s">
        <v>537</v>
      </c>
      <c r="B180" s="41">
        <v>0</v>
      </c>
      <c r="C180" s="44">
        <f t="shared" si="10"/>
        <v>0</v>
      </c>
      <c r="D180" s="41">
        <v>0</v>
      </c>
      <c r="E180" s="44">
        <f t="shared" si="11"/>
        <v>0</v>
      </c>
      <c r="F180" s="41">
        <v>0</v>
      </c>
      <c r="G180" s="11">
        <f t="shared" si="12"/>
        <v>0</v>
      </c>
      <c r="H180" s="44" t="e">
        <f t="shared" si="13"/>
        <v>#DIV/0!</v>
      </c>
      <c r="I180" s="44" t="e">
        <f t="shared" si="14"/>
        <v>#DIV/0!</v>
      </c>
    </row>
    <row r="181" spans="1:9" x14ac:dyDescent="0.3">
      <c r="A181" s="25" t="s">
        <v>393</v>
      </c>
      <c r="B181" s="41">
        <v>0</v>
      </c>
      <c r="C181" s="44">
        <f t="shared" si="10"/>
        <v>0</v>
      </c>
      <c r="D181" s="41">
        <v>0</v>
      </c>
      <c r="E181" s="44">
        <f t="shared" si="11"/>
        <v>0</v>
      </c>
      <c r="F181" s="41">
        <v>7.6928999999999999E-3</v>
      </c>
      <c r="G181" s="11">
        <f t="shared" si="12"/>
        <v>1.8897284275639412E-6</v>
      </c>
      <c r="H181" s="44" t="e">
        <f t="shared" si="13"/>
        <v>#DIV/0!</v>
      </c>
      <c r="I181" s="44">
        <f t="shared" si="14"/>
        <v>-1</v>
      </c>
    </row>
    <row r="182" spans="1:9" x14ac:dyDescent="0.3">
      <c r="A182" s="25" t="s">
        <v>538</v>
      </c>
      <c r="B182" s="41">
        <v>0</v>
      </c>
      <c r="C182" s="44">
        <f t="shared" si="10"/>
        <v>0</v>
      </c>
      <c r="D182" s="41">
        <v>0</v>
      </c>
      <c r="E182" s="44">
        <f t="shared" si="11"/>
        <v>0</v>
      </c>
      <c r="F182" s="41">
        <v>0</v>
      </c>
      <c r="G182" s="11">
        <f t="shared" si="12"/>
        <v>0</v>
      </c>
      <c r="H182" s="44" t="e">
        <f t="shared" si="13"/>
        <v>#DIV/0!</v>
      </c>
      <c r="I182" s="44" t="e">
        <f t="shared" si="14"/>
        <v>#DIV/0!</v>
      </c>
    </row>
    <row r="183" spans="1:9" x14ac:dyDescent="0.3">
      <c r="A183" s="25" t="s">
        <v>539</v>
      </c>
      <c r="B183" s="41">
        <v>0</v>
      </c>
      <c r="C183" s="44">
        <f t="shared" si="10"/>
        <v>0</v>
      </c>
      <c r="D183" s="41">
        <v>0</v>
      </c>
      <c r="E183" s="44">
        <f t="shared" si="11"/>
        <v>0</v>
      </c>
      <c r="F183" s="41">
        <v>0</v>
      </c>
      <c r="G183" s="11">
        <f t="shared" si="12"/>
        <v>0</v>
      </c>
      <c r="H183" s="44" t="e">
        <f t="shared" si="13"/>
        <v>#DIV/0!</v>
      </c>
      <c r="I183" s="44" t="e">
        <f t="shared" si="14"/>
        <v>#DIV/0!</v>
      </c>
    </row>
    <row r="184" spans="1:9" x14ac:dyDescent="0.3">
      <c r="A184" s="25" t="s">
        <v>418</v>
      </c>
      <c r="B184" s="41">
        <v>0</v>
      </c>
      <c r="C184" s="44">
        <f t="shared" si="10"/>
        <v>0</v>
      </c>
      <c r="D184" s="41">
        <v>7.4999999999999997E-3</v>
      </c>
      <c r="E184" s="44">
        <f t="shared" si="11"/>
        <v>2.8421348683233634E-6</v>
      </c>
      <c r="F184" s="41">
        <v>0</v>
      </c>
      <c r="G184" s="11">
        <f t="shared" si="12"/>
        <v>0</v>
      </c>
      <c r="H184" s="44">
        <f t="shared" si="13"/>
        <v>-1</v>
      </c>
      <c r="I184" s="44" t="e">
        <f t="shared" si="14"/>
        <v>#DIV/0!</v>
      </c>
    </row>
    <row r="185" spans="1:9" x14ac:dyDescent="0.3">
      <c r="A185" s="25" t="s">
        <v>540</v>
      </c>
      <c r="B185" s="41">
        <v>0</v>
      </c>
      <c r="C185" s="44">
        <f t="shared" si="10"/>
        <v>0</v>
      </c>
      <c r="D185" s="41">
        <v>0</v>
      </c>
      <c r="E185" s="44">
        <f t="shared" si="11"/>
        <v>0</v>
      </c>
      <c r="F185" s="41">
        <v>0</v>
      </c>
      <c r="G185" s="11">
        <f t="shared" si="12"/>
        <v>0</v>
      </c>
      <c r="H185" s="44" t="e">
        <f t="shared" si="13"/>
        <v>#DIV/0!</v>
      </c>
      <c r="I185" s="44" t="e">
        <f t="shared" si="14"/>
        <v>#DIV/0!</v>
      </c>
    </row>
    <row r="186" spans="1:9" x14ac:dyDescent="0.3">
      <c r="A186" s="25" t="s">
        <v>541</v>
      </c>
      <c r="B186" s="41">
        <v>0</v>
      </c>
      <c r="C186" s="44">
        <f t="shared" si="10"/>
        <v>0</v>
      </c>
      <c r="D186" s="41">
        <v>0</v>
      </c>
      <c r="E186" s="44">
        <f t="shared" si="11"/>
        <v>0</v>
      </c>
      <c r="F186" s="41">
        <v>0</v>
      </c>
      <c r="G186" s="11">
        <f t="shared" si="12"/>
        <v>0</v>
      </c>
      <c r="H186" s="44" t="e">
        <f t="shared" si="13"/>
        <v>#DIV/0!</v>
      </c>
      <c r="I186" s="44" t="e">
        <f t="shared" si="14"/>
        <v>#DIV/0!</v>
      </c>
    </row>
    <row r="187" spans="1:9" x14ac:dyDescent="0.3">
      <c r="A187" s="25" t="s">
        <v>542</v>
      </c>
      <c r="B187" s="41">
        <v>0</v>
      </c>
      <c r="C187" s="44">
        <f t="shared" si="10"/>
        <v>0</v>
      </c>
      <c r="D187" s="41">
        <v>0</v>
      </c>
      <c r="E187" s="44">
        <f t="shared" si="11"/>
        <v>0</v>
      </c>
      <c r="F187" s="41">
        <v>0</v>
      </c>
      <c r="G187" s="11">
        <f t="shared" si="12"/>
        <v>0</v>
      </c>
      <c r="H187" s="44" t="e">
        <f t="shared" si="13"/>
        <v>#DIV/0!</v>
      </c>
      <c r="I187" s="44" t="e">
        <f t="shared" si="14"/>
        <v>#DIV/0!</v>
      </c>
    </row>
    <row r="188" spans="1:9" x14ac:dyDescent="0.3">
      <c r="A188" s="25" t="s">
        <v>543</v>
      </c>
      <c r="B188" s="41">
        <v>0</v>
      </c>
      <c r="C188" s="44">
        <f t="shared" si="10"/>
        <v>0</v>
      </c>
      <c r="D188" s="41">
        <v>0</v>
      </c>
      <c r="E188" s="44">
        <f t="shared" si="11"/>
        <v>0</v>
      </c>
      <c r="F188" s="41">
        <v>0</v>
      </c>
      <c r="G188" s="11">
        <f t="shared" si="12"/>
        <v>0</v>
      </c>
      <c r="H188" s="44" t="e">
        <f t="shared" si="13"/>
        <v>#DIV/0!</v>
      </c>
      <c r="I188" s="44" t="e">
        <f t="shared" si="14"/>
        <v>#DIV/0!</v>
      </c>
    </row>
    <row r="189" spans="1:9" x14ac:dyDescent="0.3">
      <c r="A189" s="25" t="s">
        <v>544</v>
      </c>
      <c r="B189" s="41">
        <v>0</v>
      </c>
      <c r="C189" s="44">
        <f t="shared" si="10"/>
        <v>0</v>
      </c>
      <c r="D189" s="41">
        <v>0</v>
      </c>
      <c r="E189" s="44">
        <f t="shared" si="11"/>
        <v>0</v>
      </c>
      <c r="F189" s="41">
        <v>0</v>
      </c>
      <c r="G189" s="11">
        <f t="shared" si="12"/>
        <v>0</v>
      </c>
      <c r="H189" s="44" t="e">
        <f t="shared" si="13"/>
        <v>#DIV/0!</v>
      </c>
      <c r="I189" s="44" t="e">
        <f t="shared" si="14"/>
        <v>#DIV/0!</v>
      </c>
    </row>
    <row r="190" spans="1:9" x14ac:dyDescent="0.3">
      <c r="A190" s="25" t="s">
        <v>545</v>
      </c>
      <c r="B190" s="41">
        <v>0</v>
      </c>
      <c r="C190" s="44">
        <f t="shared" si="10"/>
        <v>0</v>
      </c>
      <c r="D190" s="41">
        <v>0</v>
      </c>
      <c r="E190" s="44">
        <f t="shared" si="11"/>
        <v>0</v>
      </c>
      <c r="F190" s="41">
        <v>0</v>
      </c>
      <c r="G190" s="11">
        <f t="shared" si="12"/>
        <v>0</v>
      </c>
      <c r="H190" s="44" t="e">
        <f t="shared" si="13"/>
        <v>#DIV/0!</v>
      </c>
      <c r="I190" s="44" t="e">
        <f t="shared" si="14"/>
        <v>#DIV/0!</v>
      </c>
    </row>
    <row r="191" spans="1:9" x14ac:dyDescent="0.3">
      <c r="A191" s="25" t="s">
        <v>546</v>
      </c>
      <c r="B191" s="41">
        <v>0</v>
      </c>
      <c r="C191" s="44">
        <f t="shared" si="10"/>
        <v>0</v>
      </c>
      <c r="D191" s="41">
        <v>0</v>
      </c>
      <c r="E191" s="44">
        <f t="shared" si="11"/>
        <v>0</v>
      </c>
      <c r="F191" s="41">
        <v>0</v>
      </c>
      <c r="G191" s="11">
        <f t="shared" si="12"/>
        <v>0</v>
      </c>
      <c r="H191" s="44" t="e">
        <f t="shared" si="13"/>
        <v>#DIV/0!</v>
      </c>
      <c r="I191" s="44" t="e">
        <f t="shared" si="14"/>
        <v>#DIV/0!</v>
      </c>
    </row>
    <row r="192" spans="1:9" x14ac:dyDescent="0.3">
      <c r="A192" s="25" t="s">
        <v>547</v>
      </c>
      <c r="B192" s="41">
        <v>0</v>
      </c>
      <c r="C192" s="44">
        <f t="shared" si="10"/>
        <v>0</v>
      </c>
      <c r="D192" s="41">
        <v>0</v>
      </c>
      <c r="E192" s="44">
        <f t="shared" si="11"/>
        <v>0</v>
      </c>
      <c r="F192" s="41">
        <v>0</v>
      </c>
      <c r="G192" s="11">
        <f t="shared" si="12"/>
        <v>0</v>
      </c>
      <c r="H192" s="44" t="e">
        <f t="shared" si="13"/>
        <v>#DIV/0!</v>
      </c>
      <c r="I192" s="44" t="e">
        <f t="shared" si="14"/>
        <v>#DIV/0!</v>
      </c>
    </row>
    <row r="193" spans="1:9" x14ac:dyDescent="0.3">
      <c r="A193" s="25" t="s">
        <v>548</v>
      </c>
      <c r="B193" s="41">
        <v>0</v>
      </c>
      <c r="C193" s="44">
        <f t="shared" si="10"/>
        <v>0</v>
      </c>
      <c r="D193" s="41">
        <v>0</v>
      </c>
      <c r="E193" s="44">
        <f t="shared" si="11"/>
        <v>0</v>
      </c>
      <c r="F193" s="41">
        <v>0</v>
      </c>
      <c r="G193" s="11">
        <f t="shared" si="12"/>
        <v>0</v>
      </c>
      <c r="H193" s="44" t="e">
        <f t="shared" si="13"/>
        <v>#DIV/0!</v>
      </c>
      <c r="I193" s="44" t="e">
        <f t="shared" si="14"/>
        <v>#DIV/0!</v>
      </c>
    </row>
    <row r="194" spans="1:9" x14ac:dyDescent="0.3">
      <c r="A194" s="25" t="s">
        <v>549</v>
      </c>
      <c r="B194" s="41">
        <v>0</v>
      </c>
      <c r="C194" s="44">
        <f t="shared" si="10"/>
        <v>0</v>
      </c>
      <c r="D194" s="41">
        <v>2.0000000000000001E-4</v>
      </c>
      <c r="E194" s="44">
        <f t="shared" si="11"/>
        <v>7.5790263155289694E-8</v>
      </c>
      <c r="F194" s="41">
        <v>0</v>
      </c>
      <c r="G194" s="11">
        <f t="shared" si="12"/>
        <v>0</v>
      </c>
      <c r="H194" s="44">
        <f t="shared" si="13"/>
        <v>-1</v>
      </c>
      <c r="I194" s="44" t="e">
        <f t="shared" si="14"/>
        <v>#DIV/0!</v>
      </c>
    </row>
    <row r="195" spans="1:9" x14ac:dyDescent="0.3">
      <c r="A195" s="25" t="s">
        <v>410</v>
      </c>
      <c r="B195" s="41">
        <v>0</v>
      </c>
      <c r="C195" s="44">
        <f t="shared" si="10"/>
        <v>0</v>
      </c>
      <c r="D195" s="41">
        <v>4.2817910000000001E-2</v>
      </c>
      <c r="E195" s="44">
        <f t="shared" si="11"/>
        <v>1.6225903333297553E-5</v>
      </c>
      <c r="F195" s="41">
        <v>3.3905480000000002E-2</v>
      </c>
      <c r="G195" s="11">
        <f t="shared" si="12"/>
        <v>8.3287381099716184E-6</v>
      </c>
      <c r="H195" s="44">
        <f t="shared" si="13"/>
        <v>-1</v>
      </c>
      <c r="I195" s="44">
        <f t="shared" si="14"/>
        <v>-1</v>
      </c>
    </row>
    <row r="196" spans="1:9" x14ac:dyDescent="0.3">
      <c r="A196" s="25" t="s">
        <v>550</v>
      </c>
      <c r="B196" s="41">
        <v>0</v>
      </c>
      <c r="C196" s="44">
        <f t="shared" si="10"/>
        <v>0</v>
      </c>
      <c r="D196" s="41">
        <v>0</v>
      </c>
      <c r="E196" s="44">
        <f t="shared" si="11"/>
        <v>0</v>
      </c>
      <c r="F196" s="41">
        <v>0</v>
      </c>
      <c r="G196" s="11">
        <f t="shared" si="12"/>
        <v>0</v>
      </c>
      <c r="H196" s="44" t="e">
        <f t="shared" si="13"/>
        <v>#DIV/0!</v>
      </c>
      <c r="I196" s="44" t="e">
        <f t="shared" si="14"/>
        <v>#DIV/0!</v>
      </c>
    </row>
    <row r="197" spans="1:9" x14ac:dyDescent="0.3">
      <c r="A197" s="25" t="s">
        <v>551</v>
      </c>
      <c r="B197" s="41">
        <v>0</v>
      </c>
      <c r="C197" s="44">
        <f t="shared" si="10"/>
        <v>0</v>
      </c>
      <c r="D197" s="41">
        <v>0</v>
      </c>
      <c r="E197" s="44">
        <f t="shared" si="11"/>
        <v>0</v>
      </c>
      <c r="F197" s="41">
        <v>0</v>
      </c>
      <c r="G197" s="11">
        <f t="shared" si="12"/>
        <v>0</v>
      </c>
      <c r="H197" s="44" t="e">
        <f t="shared" si="13"/>
        <v>#DIV/0!</v>
      </c>
      <c r="I197" s="44" t="e">
        <f t="shared" si="14"/>
        <v>#DIV/0!</v>
      </c>
    </row>
    <row r="198" spans="1:9" x14ac:dyDescent="0.3">
      <c r="A198" s="25" t="s">
        <v>552</v>
      </c>
      <c r="B198" s="41">
        <v>0</v>
      </c>
      <c r="C198" s="44">
        <f t="shared" si="10"/>
        <v>0</v>
      </c>
      <c r="D198" s="41">
        <v>0</v>
      </c>
      <c r="E198" s="44">
        <f t="shared" si="11"/>
        <v>0</v>
      </c>
      <c r="F198" s="41">
        <v>0</v>
      </c>
      <c r="G198" s="11">
        <f t="shared" si="12"/>
        <v>0</v>
      </c>
      <c r="H198" s="44" t="e">
        <f t="shared" si="13"/>
        <v>#DIV/0!</v>
      </c>
      <c r="I198" s="44" t="e">
        <f t="shared" si="14"/>
        <v>#DIV/0!</v>
      </c>
    </row>
    <row r="199" spans="1:9" x14ac:dyDescent="0.3">
      <c r="A199" s="25" t="s">
        <v>553</v>
      </c>
      <c r="B199" s="41">
        <v>0</v>
      </c>
      <c r="C199" s="44">
        <f t="shared" ref="C199:C262" si="15">B199/B$263</f>
        <v>0</v>
      </c>
      <c r="D199" s="41">
        <v>0</v>
      </c>
      <c r="E199" s="44">
        <f t="shared" si="11"/>
        <v>0</v>
      </c>
      <c r="F199" s="41">
        <v>0</v>
      </c>
      <c r="G199" s="11">
        <f t="shared" si="12"/>
        <v>0</v>
      </c>
      <c r="H199" s="44" t="e">
        <f t="shared" si="13"/>
        <v>#DIV/0!</v>
      </c>
      <c r="I199" s="44" t="e">
        <f t="shared" si="14"/>
        <v>#DIV/0!</v>
      </c>
    </row>
    <row r="200" spans="1:9" x14ac:dyDescent="0.3">
      <c r="A200" s="25" t="s">
        <v>554</v>
      </c>
      <c r="B200" s="41">
        <v>0</v>
      </c>
      <c r="C200" s="44">
        <f t="shared" si="15"/>
        <v>0</v>
      </c>
      <c r="D200" s="41">
        <v>0</v>
      </c>
      <c r="E200" s="44">
        <f t="shared" ref="E200:E263" si="16">D200/D$263</f>
        <v>0</v>
      </c>
      <c r="F200" s="41">
        <v>0</v>
      </c>
      <c r="G200" s="11">
        <f t="shared" ref="G200:G263" si="17">F200/F$263</f>
        <v>0</v>
      </c>
      <c r="H200" s="44" t="e">
        <f t="shared" ref="H200:H262" si="18">(B200/D200)-1</f>
        <v>#DIV/0!</v>
      </c>
      <c r="I200" s="44" t="e">
        <f t="shared" ref="I200:I262" si="19">(B200/F200)-1</f>
        <v>#DIV/0!</v>
      </c>
    </row>
    <row r="201" spans="1:9" x14ac:dyDescent="0.3">
      <c r="A201" s="25" t="s">
        <v>555</v>
      </c>
      <c r="B201" s="41">
        <v>0</v>
      </c>
      <c r="C201" s="44">
        <f t="shared" si="15"/>
        <v>0</v>
      </c>
      <c r="D201" s="41">
        <v>0</v>
      </c>
      <c r="E201" s="44">
        <f t="shared" si="16"/>
        <v>0</v>
      </c>
      <c r="F201" s="41">
        <v>0</v>
      </c>
      <c r="G201" s="11">
        <f t="shared" si="17"/>
        <v>0</v>
      </c>
      <c r="H201" s="44" t="e">
        <f t="shared" si="18"/>
        <v>#DIV/0!</v>
      </c>
      <c r="I201" s="44" t="e">
        <f t="shared" si="19"/>
        <v>#DIV/0!</v>
      </c>
    </row>
    <row r="202" spans="1:9" x14ac:dyDescent="0.3">
      <c r="A202" s="25" t="s">
        <v>556</v>
      </c>
      <c r="B202" s="41">
        <v>0</v>
      </c>
      <c r="C202" s="44">
        <f t="shared" si="15"/>
        <v>0</v>
      </c>
      <c r="D202" s="41">
        <v>0</v>
      </c>
      <c r="E202" s="44">
        <f t="shared" si="16"/>
        <v>0</v>
      </c>
      <c r="F202" s="41">
        <v>0</v>
      </c>
      <c r="G202" s="11">
        <f t="shared" si="17"/>
        <v>0</v>
      </c>
      <c r="H202" s="44" t="e">
        <f t="shared" si="18"/>
        <v>#DIV/0!</v>
      </c>
      <c r="I202" s="44" t="e">
        <f t="shared" si="19"/>
        <v>#DIV/0!</v>
      </c>
    </row>
    <row r="203" spans="1:9" x14ac:dyDescent="0.3">
      <c r="A203" s="25" t="s">
        <v>557</v>
      </c>
      <c r="B203" s="41">
        <v>0</v>
      </c>
      <c r="C203" s="44">
        <f t="shared" si="15"/>
        <v>0</v>
      </c>
      <c r="D203" s="41">
        <v>0</v>
      </c>
      <c r="E203" s="44">
        <f t="shared" si="16"/>
        <v>0</v>
      </c>
      <c r="F203" s="41">
        <v>0</v>
      </c>
      <c r="G203" s="11">
        <f t="shared" si="17"/>
        <v>0</v>
      </c>
      <c r="H203" s="44" t="e">
        <f t="shared" si="18"/>
        <v>#DIV/0!</v>
      </c>
      <c r="I203" s="44" t="e">
        <f t="shared" si="19"/>
        <v>#DIV/0!</v>
      </c>
    </row>
    <row r="204" spans="1:9" x14ac:dyDescent="0.3">
      <c r="A204" s="25" t="s">
        <v>558</v>
      </c>
      <c r="B204" s="41">
        <v>0</v>
      </c>
      <c r="C204" s="44">
        <f t="shared" si="15"/>
        <v>0</v>
      </c>
      <c r="D204" s="41">
        <v>0</v>
      </c>
      <c r="E204" s="44">
        <f t="shared" si="16"/>
        <v>0</v>
      </c>
      <c r="F204" s="41">
        <v>0</v>
      </c>
      <c r="G204" s="11">
        <f t="shared" si="17"/>
        <v>0</v>
      </c>
      <c r="H204" s="44" t="e">
        <f t="shared" si="18"/>
        <v>#DIV/0!</v>
      </c>
      <c r="I204" s="44" t="e">
        <f t="shared" si="19"/>
        <v>#DIV/0!</v>
      </c>
    </row>
    <row r="205" spans="1:9" x14ac:dyDescent="0.3">
      <c r="A205" s="25" t="s">
        <v>559</v>
      </c>
      <c r="B205" s="41">
        <v>0</v>
      </c>
      <c r="C205" s="44">
        <f t="shared" si="15"/>
        <v>0</v>
      </c>
      <c r="D205" s="41">
        <v>7.9917600000000005E-3</v>
      </c>
      <c r="E205" s="44">
        <f t="shared" si="16"/>
        <v>3.0284879673695901E-6</v>
      </c>
      <c r="F205" s="41">
        <v>0</v>
      </c>
      <c r="G205" s="11">
        <f t="shared" si="17"/>
        <v>0</v>
      </c>
      <c r="H205" s="44">
        <f t="shared" si="18"/>
        <v>-1</v>
      </c>
      <c r="I205" s="44" t="e">
        <f t="shared" si="19"/>
        <v>#DIV/0!</v>
      </c>
    </row>
    <row r="206" spans="1:9" x14ac:dyDescent="0.3">
      <c r="A206" s="25" t="s">
        <v>560</v>
      </c>
      <c r="B206" s="41">
        <v>0</v>
      </c>
      <c r="C206" s="44">
        <f t="shared" si="15"/>
        <v>0</v>
      </c>
      <c r="D206" s="41">
        <v>0</v>
      </c>
      <c r="E206" s="44">
        <f t="shared" si="16"/>
        <v>0</v>
      </c>
      <c r="F206" s="41">
        <v>0</v>
      </c>
      <c r="G206" s="11">
        <f t="shared" si="17"/>
        <v>0</v>
      </c>
      <c r="H206" s="44" t="e">
        <f t="shared" si="18"/>
        <v>#DIV/0!</v>
      </c>
      <c r="I206" s="44" t="e">
        <f t="shared" si="19"/>
        <v>#DIV/0!</v>
      </c>
    </row>
    <row r="207" spans="1:9" x14ac:dyDescent="0.3">
      <c r="A207" s="25" t="s">
        <v>561</v>
      </c>
      <c r="B207" s="41">
        <v>0</v>
      </c>
      <c r="C207" s="44">
        <f t="shared" si="15"/>
        <v>0</v>
      </c>
      <c r="D207" s="41">
        <v>0</v>
      </c>
      <c r="E207" s="44">
        <f t="shared" si="16"/>
        <v>0</v>
      </c>
      <c r="F207" s="41">
        <v>0</v>
      </c>
      <c r="G207" s="11">
        <f t="shared" si="17"/>
        <v>0</v>
      </c>
      <c r="H207" s="44" t="e">
        <f t="shared" si="18"/>
        <v>#DIV/0!</v>
      </c>
      <c r="I207" s="44" t="e">
        <f t="shared" si="19"/>
        <v>#DIV/0!</v>
      </c>
    </row>
    <row r="208" spans="1:9" x14ac:dyDescent="0.3">
      <c r="A208" s="25" t="s">
        <v>384</v>
      </c>
      <c r="B208" s="41">
        <v>0</v>
      </c>
      <c r="C208" s="44">
        <f t="shared" si="15"/>
        <v>0</v>
      </c>
      <c r="D208" s="41">
        <v>0</v>
      </c>
      <c r="E208" s="44">
        <f t="shared" si="16"/>
        <v>0</v>
      </c>
      <c r="F208" s="41">
        <v>0</v>
      </c>
      <c r="G208" s="11">
        <f t="shared" si="17"/>
        <v>0</v>
      </c>
      <c r="H208" s="44" t="e">
        <f t="shared" si="18"/>
        <v>#DIV/0!</v>
      </c>
      <c r="I208" s="44" t="e">
        <f t="shared" si="19"/>
        <v>#DIV/0!</v>
      </c>
    </row>
    <row r="209" spans="1:9" x14ac:dyDescent="0.3">
      <c r="A209" s="25" t="s">
        <v>562</v>
      </c>
      <c r="B209" s="41">
        <v>0</v>
      </c>
      <c r="C209" s="44">
        <f t="shared" si="15"/>
        <v>0</v>
      </c>
      <c r="D209" s="41">
        <v>0</v>
      </c>
      <c r="E209" s="44">
        <f t="shared" si="16"/>
        <v>0</v>
      </c>
      <c r="F209" s="41">
        <v>0</v>
      </c>
      <c r="G209" s="11">
        <f t="shared" si="17"/>
        <v>0</v>
      </c>
      <c r="H209" s="44" t="e">
        <f t="shared" si="18"/>
        <v>#DIV/0!</v>
      </c>
      <c r="I209" s="44" t="e">
        <f t="shared" si="19"/>
        <v>#DIV/0!</v>
      </c>
    </row>
    <row r="210" spans="1:9" x14ac:dyDescent="0.3">
      <c r="A210" s="25" t="s">
        <v>437</v>
      </c>
      <c r="B210" s="41">
        <v>0</v>
      </c>
      <c r="C210" s="44">
        <f t="shared" si="15"/>
        <v>0</v>
      </c>
      <c r="D210" s="41">
        <v>0</v>
      </c>
      <c r="E210" s="44">
        <f t="shared" si="16"/>
        <v>0</v>
      </c>
      <c r="F210" s="41">
        <v>0</v>
      </c>
      <c r="G210" s="11">
        <f t="shared" si="17"/>
        <v>0</v>
      </c>
      <c r="H210" s="44" t="e">
        <f t="shared" si="18"/>
        <v>#DIV/0!</v>
      </c>
      <c r="I210" s="44" t="e">
        <f t="shared" si="19"/>
        <v>#DIV/0!</v>
      </c>
    </row>
    <row r="211" spans="1:9" x14ac:dyDescent="0.3">
      <c r="A211" s="25" t="s">
        <v>394</v>
      </c>
      <c r="B211" s="41">
        <v>0</v>
      </c>
      <c r="C211" s="44">
        <f t="shared" si="15"/>
        <v>0</v>
      </c>
      <c r="D211" s="41">
        <v>0</v>
      </c>
      <c r="E211" s="44">
        <f t="shared" si="16"/>
        <v>0</v>
      </c>
      <c r="F211" s="41">
        <v>1.25E-4</v>
      </c>
      <c r="G211" s="11">
        <f t="shared" si="17"/>
        <v>3.0705722607273285E-8</v>
      </c>
      <c r="H211" s="44" t="e">
        <f t="shared" si="18"/>
        <v>#DIV/0!</v>
      </c>
      <c r="I211" s="44">
        <f t="shared" si="19"/>
        <v>-1</v>
      </c>
    </row>
    <row r="212" spans="1:9" x14ac:dyDescent="0.3">
      <c r="A212" s="25" t="s">
        <v>383</v>
      </c>
      <c r="B212" s="41">
        <v>0</v>
      </c>
      <c r="C212" s="44">
        <f t="shared" si="15"/>
        <v>0</v>
      </c>
      <c r="D212" s="41">
        <v>0</v>
      </c>
      <c r="E212" s="44">
        <f t="shared" si="16"/>
        <v>0</v>
      </c>
      <c r="F212" s="41">
        <v>0</v>
      </c>
      <c r="G212" s="11">
        <f t="shared" si="17"/>
        <v>0</v>
      </c>
      <c r="H212" s="44" t="e">
        <f t="shared" si="18"/>
        <v>#DIV/0!</v>
      </c>
      <c r="I212" s="44" t="e">
        <f t="shared" si="19"/>
        <v>#DIV/0!</v>
      </c>
    </row>
    <row r="213" spans="1:9" x14ac:dyDescent="0.3">
      <c r="A213" s="25" t="s">
        <v>563</v>
      </c>
      <c r="B213" s="41">
        <v>0</v>
      </c>
      <c r="C213" s="44">
        <f t="shared" si="15"/>
        <v>0</v>
      </c>
      <c r="D213" s="41">
        <v>0</v>
      </c>
      <c r="E213" s="44">
        <f t="shared" si="16"/>
        <v>0</v>
      </c>
      <c r="F213" s="41">
        <v>0</v>
      </c>
      <c r="G213" s="11">
        <f t="shared" si="17"/>
        <v>0</v>
      </c>
      <c r="H213" s="44" t="e">
        <f t="shared" si="18"/>
        <v>#DIV/0!</v>
      </c>
      <c r="I213" s="44" t="e">
        <f t="shared" si="19"/>
        <v>#DIV/0!</v>
      </c>
    </row>
    <row r="214" spans="1:9" x14ac:dyDescent="0.3">
      <c r="A214" s="25" t="s">
        <v>398</v>
      </c>
      <c r="B214" s="41">
        <v>0</v>
      </c>
      <c r="C214" s="44">
        <f t="shared" si="15"/>
        <v>0</v>
      </c>
      <c r="D214" s="41">
        <v>0</v>
      </c>
      <c r="E214" s="44">
        <f t="shared" si="16"/>
        <v>0</v>
      </c>
      <c r="F214" s="41">
        <v>1.47815E-2</v>
      </c>
      <c r="G214" s="11">
        <f t="shared" si="17"/>
        <v>3.6310131097552803E-6</v>
      </c>
      <c r="H214" s="44" t="e">
        <f t="shared" si="18"/>
        <v>#DIV/0!</v>
      </c>
      <c r="I214" s="44">
        <f t="shared" si="19"/>
        <v>-1</v>
      </c>
    </row>
    <row r="215" spans="1:9" x14ac:dyDescent="0.3">
      <c r="A215" s="25" t="s">
        <v>564</v>
      </c>
      <c r="B215" s="41">
        <v>0</v>
      </c>
      <c r="C215" s="44">
        <f t="shared" si="15"/>
        <v>0</v>
      </c>
      <c r="D215" s="41">
        <v>0</v>
      </c>
      <c r="E215" s="44">
        <f t="shared" si="16"/>
        <v>0</v>
      </c>
      <c r="F215" s="41">
        <v>0</v>
      </c>
      <c r="G215" s="11">
        <f t="shared" si="17"/>
        <v>0</v>
      </c>
      <c r="H215" s="44" t="e">
        <f t="shared" si="18"/>
        <v>#DIV/0!</v>
      </c>
      <c r="I215" s="44" t="e">
        <f t="shared" si="19"/>
        <v>#DIV/0!</v>
      </c>
    </row>
    <row r="216" spans="1:9" x14ac:dyDescent="0.3">
      <c r="A216" s="25" t="s">
        <v>565</v>
      </c>
      <c r="B216" s="41">
        <v>0</v>
      </c>
      <c r="C216" s="44">
        <f t="shared" si="15"/>
        <v>0</v>
      </c>
      <c r="D216" s="41">
        <v>0</v>
      </c>
      <c r="E216" s="44">
        <f t="shared" si="16"/>
        <v>0</v>
      </c>
      <c r="F216" s="41">
        <v>0</v>
      </c>
      <c r="G216" s="11">
        <f t="shared" si="17"/>
        <v>0</v>
      </c>
      <c r="H216" s="44" t="e">
        <f t="shared" si="18"/>
        <v>#DIV/0!</v>
      </c>
      <c r="I216" s="44" t="e">
        <f t="shared" si="19"/>
        <v>#DIV/0!</v>
      </c>
    </row>
    <row r="217" spans="1:9" x14ac:dyDescent="0.3">
      <c r="A217" s="25" t="s">
        <v>566</v>
      </c>
      <c r="B217" s="41">
        <v>0</v>
      </c>
      <c r="C217" s="44">
        <f t="shared" si="15"/>
        <v>0</v>
      </c>
      <c r="D217" s="41">
        <v>0</v>
      </c>
      <c r="E217" s="44">
        <f t="shared" si="16"/>
        <v>0</v>
      </c>
      <c r="F217" s="41">
        <v>0</v>
      </c>
      <c r="G217" s="11">
        <f t="shared" si="17"/>
        <v>0</v>
      </c>
      <c r="H217" s="44" t="e">
        <f t="shared" si="18"/>
        <v>#DIV/0!</v>
      </c>
      <c r="I217" s="44" t="e">
        <f t="shared" si="19"/>
        <v>#DIV/0!</v>
      </c>
    </row>
    <row r="218" spans="1:9" x14ac:dyDescent="0.3">
      <c r="A218" s="25" t="s">
        <v>567</v>
      </c>
      <c r="B218" s="41">
        <v>0</v>
      </c>
      <c r="C218" s="44">
        <f t="shared" si="15"/>
        <v>0</v>
      </c>
      <c r="D218" s="41">
        <v>0</v>
      </c>
      <c r="E218" s="44">
        <f t="shared" si="16"/>
        <v>0</v>
      </c>
      <c r="F218" s="41">
        <v>0</v>
      </c>
      <c r="G218" s="11">
        <f t="shared" si="17"/>
        <v>0</v>
      </c>
      <c r="H218" s="44" t="e">
        <f t="shared" si="18"/>
        <v>#DIV/0!</v>
      </c>
      <c r="I218" s="44" t="e">
        <f t="shared" si="19"/>
        <v>#DIV/0!</v>
      </c>
    </row>
    <row r="219" spans="1:9" x14ac:dyDescent="0.3">
      <c r="A219" s="25" t="s">
        <v>568</v>
      </c>
      <c r="B219" s="41">
        <v>0</v>
      </c>
      <c r="C219" s="44">
        <f t="shared" si="15"/>
        <v>0</v>
      </c>
      <c r="D219" s="41">
        <v>0</v>
      </c>
      <c r="E219" s="44">
        <f t="shared" si="16"/>
        <v>0</v>
      </c>
      <c r="F219" s="41">
        <v>0</v>
      </c>
      <c r="G219" s="11">
        <f t="shared" si="17"/>
        <v>0</v>
      </c>
      <c r="H219" s="44" t="e">
        <f t="shared" si="18"/>
        <v>#DIV/0!</v>
      </c>
      <c r="I219" s="44" t="e">
        <f t="shared" si="19"/>
        <v>#DIV/0!</v>
      </c>
    </row>
    <row r="220" spans="1:9" x14ac:dyDescent="0.3">
      <c r="A220" s="25" t="s">
        <v>569</v>
      </c>
      <c r="B220" s="41">
        <v>0</v>
      </c>
      <c r="C220" s="44">
        <f t="shared" si="15"/>
        <v>0</v>
      </c>
      <c r="D220" s="41">
        <v>0</v>
      </c>
      <c r="E220" s="44">
        <f t="shared" si="16"/>
        <v>0</v>
      </c>
      <c r="F220" s="41">
        <v>0</v>
      </c>
      <c r="G220" s="11">
        <f t="shared" si="17"/>
        <v>0</v>
      </c>
      <c r="H220" s="44" t="e">
        <f t="shared" si="18"/>
        <v>#DIV/0!</v>
      </c>
      <c r="I220" s="44" t="e">
        <f t="shared" si="19"/>
        <v>#DIV/0!</v>
      </c>
    </row>
    <row r="221" spans="1:9" x14ac:dyDescent="0.3">
      <c r="A221" s="25" t="s">
        <v>570</v>
      </c>
      <c r="B221" s="41">
        <v>0</v>
      </c>
      <c r="C221" s="44">
        <f t="shared" si="15"/>
        <v>0</v>
      </c>
      <c r="D221" s="41">
        <v>0</v>
      </c>
      <c r="E221" s="44">
        <f t="shared" si="16"/>
        <v>0</v>
      </c>
      <c r="F221" s="41">
        <v>0</v>
      </c>
      <c r="G221" s="11">
        <f t="shared" si="17"/>
        <v>0</v>
      </c>
      <c r="H221" s="44" t="e">
        <f t="shared" si="18"/>
        <v>#DIV/0!</v>
      </c>
      <c r="I221" s="44" t="e">
        <f t="shared" si="19"/>
        <v>#DIV/0!</v>
      </c>
    </row>
    <row r="222" spans="1:9" x14ac:dyDescent="0.3">
      <c r="A222" s="25" t="s">
        <v>571</v>
      </c>
      <c r="B222" s="41">
        <v>0</v>
      </c>
      <c r="C222" s="44">
        <f t="shared" si="15"/>
        <v>0</v>
      </c>
      <c r="D222" s="41">
        <v>0</v>
      </c>
      <c r="E222" s="44">
        <f t="shared" si="16"/>
        <v>0</v>
      </c>
      <c r="F222" s="41">
        <v>0</v>
      </c>
      <c r="G222" s="11">
        <f t="shared" si="17"/>
        <v>0</v>
      </c>
      <c r="H222" s="44" t="e">
        <f t="shared" si="18"/>
        <v>#DIV/0!</v>
      </c>
      <c r="I222" s="44" t="e">
        <f t="shared" si="19"/>
        <v>#DIV/0!</v>
      </c>
    </row>
    <row r="223" spans="1:9" x14ac:dyDescent="0.3">
      <c r="A223" s="25" t="s">
        <v>572</v>
      </c>
      <c r="B223" s="41">
        <v>0</v>
      </c>
      <c r="C223" s="44">
        <f t="shared" si="15"/>
        <v>0</v>
      </c>
      <c r="D223" s="41">
        <v>0</v>
      </c>
      <c r="E223" s="44">
        <f t="shared" si="16"/>
        <v>0</v>
      </c>
      <c r="F223" s="41">
        <v>0</v>
      </c>
      <c r="G223" s="11">
        <f t="shared" si="17"/>
        <v>0</v>
      </c>
      <c r="H223" s="44" t="e">
        <f t="shared" si="18"/>
        <v>#DIV/0!</v>
      </c>
      <c r="I223" s="44" t="e">
        <f t="shared" si="19"/>
        <v>#DIV/0!</v>
      </c>
    </row>
    <row r="224" spans="1:9" x14ac:dyDescent="0.3">
      <c r="A224" s="25" t="s">
        <v>573</v>
      </c>
      <c r="B224" s="41">
        <v>0</v>
      </c>
      <c r="C224" s="44">
        <f t="shared" si="15"/>
        <v>0</v>
      </c>
      <c r="D224" s="41">
        <v>0</v>
      </c>
      <c r="E224" s="44">
        <f t="shared" si="16"/>
        <v>0</v>
      </c>
      <c r="F224" s="41">
        <v>0</v>
      </c>
      <c r="G224" s="11">
        <f t="shared" si="17"/>
        <v>0</v>
      </c>
      <c r="H224" s="44" t="e">
        <f t="shared" si="18"/>
        <v>#DIV/0!</v>
      </c>
      <c r="I224" s="44" t="e">
        <f t="shared" si="19"/>
        <v>#DIV/0!</v>
      </c>
    </row>
    <row r="225" spans="1:9" x14ac:dyDescent="0.3">
      <c r="A225" s="25" t="s">
        <v>574</v>
      </c>
      <c r="B225" s="41">
        <v>0</v>
      </c>
      <c r="C225" s="44">
        <f t="shared" si="15"/>
        <v>0</v>
      </c>
      <c r="D225" s="41">
        <v>0</v>
      </c>
      <c r="E225" s="44">
        <f t="shared" si="16"/>
        <v>0</v>
      </c>
      <c r="F225" s="41">
        <v>0</v>
      </c>
      <c r="G225" s="11">
        <f t="shared" si="17"/>
        <v>0</v>
      </c>
      <c r="H225" s="44" t="e">
        <f t="shared" si="18"/>
        <v>#DIV/0!</v>
      </c>
      <c r="I225" s="44" t="e">
        <f t="shared" si="19"/>
        <v>#DIV/0!</v>
      </c>
    </row>
    <row r="226" spans="1:9" x14ac:dyDescent="0.3">
      <c r="A226" s="25" t="s">
        <v>575</v>
      </c>
      <c r="B226" s="41">
        <v>0</v>
      </c>
      <c r="C226" s="44">
        <f t="shared" si="15"/>
        <v>0</v>
      </c>
      <c r="D226" s="41">
        <v>0</v>
      </c>
      <c r="E226" s="44">
        <f t="shared" si="16"/>
        <v>0</v>
      </c>
      <c r="F226" s="41">
        <v>0</v>
      </c>
      <c r="G226" s="11">
        <f t="shared" si="17"/>
        <v>0</v>
      </c>
      <c r="H226" s="44" t="e">
        <f t="shared" si="18"/>
        <v>#DIV/0!</v>
      </c>
      <c r="I226" s="44" t="e">
        <f t="shared" si="19"/>
        <v>#DIV/0!</v>
      </c>
    </row>
    <row r="227" spans="1:9" x14ac:dyDescent="0.3">
      <c r="A227" s="25" t="s">
        <v>576</v>
      </c>
      <c r="B227" s="41">
        <v>0</v>
      </c>
      <c r="C227" s="44">
        <f t="shared" si="15"/>
        <v>0</v>
      </c>
      <c r="D227" s="41">
        <v>4.6766199999999994E-2</v>
      </c>
      <c r="E227" s="44">
        <f t="shared" si="16"/>
        <v>1.7722113023864543E-5</v>
      </c>
      <c r="F227" s="41">
        <v>5.4160470000000002E-2</v>
      </c>
      <c r="G227" s="11">
        <f t="shared" si="17"/>
        <v>1.3304290944796372E-5</v>
      </c>
      <c r="H227" s="44">
        <f t="shared" si="18"/>
        <v>-1</v>
      </c>
      <c r="I227" s="44">
        <f t="shared" si="19"/>
        <v>-1</v>
      </c>
    </row>
    <row r="228" spans="1:9" x14ac:dyDescent="0.3">
      <c r="A228" s="25" t="s">
        <v>577</v>
      </c>
      <c r="B228" s="41">
        <v>0</v>
      </c>
      <c r="C228" s="44">
        <f t="shared" si="15"/>
        <v>0</v>
      </c>
      <c r="D228" s="41">
        <v>0</v>
      </c>
      <c r="E228" s="44">
        <f t="shared" si="16"/>
        <v>0</v>
      </c>
      <c r="F228" s="41">
        <v>0</v>
      </c>
      <c r="G228" s="11">
        <f t="shared" si="17"/>
        <v>0</v>
      </c>
      <c r="H228" s="44" t="e">
        <f t="shared" si="18"/>
        <v>#DIV/0!</v>
      </c>
      <c r="I228" s="44" t="e">
        <f t="shared" si="19"/>
        <v>#DIV/0!</v>
      </c>
    </row>
    <row r="229" spans="1:9" x14ac:dyDescent="0.3">
      <c r="A229" s="25" t="s">
        <v>424</v>
      </c>
      <c r="B229" s="41">
        <v>0</v>
      </c>
      <c r="C229" s="44">
        <f t="shared" si="15"/>
        <v>0</v>
      </c>
      <c r="D229" s="41">
        <v>0</v>
      </c>
      <c r="E229" s="44">
        <f t="shared" si="16"/>
        <v>0</v>
      </c>
      <c r="F229" s="41">
        <v>0</v>
      </c>
      <c r="G229" s="11">
        <f t="shared" si="17"/>
        <v>0</v>
      </c>
      <c r="H229" s="44" t="e">
        <f t="shared" si="18"/>
        <v>#DIV/0!</v>
      </c>
      <c r="I229" s="44" t="e">
        <f t="shared" si="19"/>
        <v>#DIV/0!</v>
      </c>
    </row>
    <row r="230" spans="1:9" x14ac:dyDescent="0.3">
      <c r="A230" s="25" t="s">
        <v>578</v>
      </c>
      <c r="B230" s="41">
        <v>0</v>
      </c>
      <c r="C230" s="44">
        <f t="shared" si="15"/>
        <v>0</v>
      </c>
      <c r="D230" s="41">
        <v>0</v>
      </c>
      <c r="E230" s="44">
        <f t="shared" si="16"/>
        <v>0</v>
      </c>
      <c r="F230" s="41">
        <v>0</v>
      </c>
      <c r="G230" s="11">
        <f t="shared" si="17"/>
        <v>0</v>
      </c>
      <c r="H230" s="44" t="e">
        <f t="shared" si="18"/>
        <v>#DIV/0!</v>
      </c>
      <c r="I230" s="44" t="e">
        <f t="shared" si="19"/>
        <v>#DIV/0!</v>
      </c>
    </row>
    <row r="231" spans="1:9" x14ac:dyDescent="0.3">
      <c r="A231" s="25" t="s">
        <v>579</v>
      </c>
      <c r="B231" s="41">
        <v>0</v>
      </c>
      <c r="C231" s="44">
        <f t="shared" si="15"/>
        <v>0</v>
      </c>
      <c r="D231" s="41">
        <v>0</v>
      </c>
      <c r="E231" s="44">
        <f t="shared" si="16"/>
        <v>0</v>
      </c>
      <c r="F231" s="41">
        <v>0</v>
      </c>
      <c r="G231" s="11">
        <f t="shared" si="17"/>
        <v>0</v>
      </c>
      <c r="H231" s="44" t="e">
        <f t="shared" si="18"/>
        <v>#DIV/0!</v>
      </c>
      <c r="I231" s="44" t="e">
        <f t="shared" si="19"/>
        <v>#DIV/0!</v>
      </c>
    </row>
    <row r="232" spans="1:9" x14ac:dyDescent="0.3">
      <c r="A232" s="25" t="s">
        <v>378</v>
      </c>
      <c r="B232" s="41">
        <v>0</v>
      </c>
      <c r="C232" s="44">
        <f t="shared" si="15"/>
        <v>0</v>
      </c>
      <c r="D232" s="41">
        <v>0</v>
      </c>
      <c r="E232" s="44">
        <f t="shared" si="16"/>
        <v>0</v>
      </c>
      <c r="F232" s="41">
        <v>0</v>
      </c>
      <c r="G232" s="11">
        <f t="shared" si="17"/>
        <v>0</v>
      </c>
      <c r="H232" s="44" t="e">
        <f t="shared" si="18"/>
        <v>#DIV/0!</v>
      </c>
      <c r="I232" s="44" t="e">
        <f t="shared" si="19"/>
        <v>#DIV/0!</v>
      </c>
    </row>
    <row r="233" spans="1:9" x14ac:dyDescent="0.3">
      <c r="A233" s="25" t="s">
        <v>580</v>
      </c>
      <c r="B233" s="41">
        <v>0</v>
      </c>
      <c r="C233" s="44">
        <f t="shared" si="15"/>
        <v>0</v>
      </c>
      <c r="D233" s="41">
        <v>0</v>
      </c>
      <c r="E233" s="44">
        <f t="shared" si="16"/>
        <v>0</v>
      </c>
      <c r="F233" s="41">
        <v>0</v>
      </c>
      <c r="G233" s="11">
        <f t="shared" si="17"/>
        <v>0</v>
      </c>
      <c r="H233" s="44" t="e">
        <f t="shared" si="18"/>
        <v>#DIV/0!</v>
      </c>
      <c r="I233" s="44" t="e">
        <f t="shared" si="19"/>
        <v>#DIV/0!</v>
      </c>
    </row>
    <row r="234" spans="1:9" x14ac:dyDescent="0.3">
      <c r="A234" s="25" t="s">
        <v>581</v>
      </c>
      <c r="B234" s="41">
        <v>0</v>
      </c>
      <c r="C234" s="44">
        <f t="shared" si="15"/>
        <v>0</v>
      </c>
      <c r="D234" s="41">
        <v>0</v>
      </c>
      <c r="E234" s="44">
        <f t="shared" si="16"/>
        <v>0</v>
      </c>
      <c r="F234" s="41">
        <v>0</v>
      </c>
      <c r="G234" s="11">
        <f t="shared" si="17"/>
        <v>0</v>
      </c>
      <c r="H234" s="44" t="e">
        <f t="shared" si="18"/>
        <v>#DIV/0!</v>
      </c>
      <c r="I234" s="44" t="e">
        <f t="shared" si="19"/>
        <v>#DIV/0!</v>
      </c>
    </row>
    <row r="235" spans="1:9" x14ac:dyDescent="0.3">
      <c r="A235" s="25" t="s">
        <v>582</v>
      </c>
      <c r="B235" s="41">
        <v>0</v>
      </c>
      <c r="C235" s="44">
        <f t="shared" si="15"/>
        <v>0</v>
      </c>
      <c r="D235" s="41">
        <v>0</v>
      </c>
      <c r="E235" s="44">
        <f t="shared" si="16"/>
        <v>0</v>
      </c>
      <c r="F235" s="41">
        <v>0</v>
      </c>
      <c r="G235" s="11">
        <f t="shared" si="17"/>
        <v>0</v>
      </c>
      <c r="H235" s="44" t="e">
        <f t="shared" si="18"/>
        <v>#DIV/0!</v>
      </c>
      <c r="I235" s="44" t="e">
        <f t="shared" si="19"/>
        <v>#DIV/0!</v>
      </c>
    </row>
    <row r="236" spans="1:9" x14ac:dyDescent="0.3">
      <c r="A236" s="25" t="s">
        <v>583</v>
      </c>
      <c r="B236" s="41">
        <v>0</v>
      </c>
      <c r="C236" s="44">
        <f t="shared" si="15"/>
        <v>0</v>
      </c>
      <c r="D236" s="41">
        <v>0</v>
      </c>
      <c r="E236" s="44">
        <f t="shared" si="16"/>
        <v>0</v>
      </c>
      <c r="F236" s="41">
        <v>0</v>
      </c>
      <c r="G236" s="11">
        <f t="shared" si="17"/>
        <v>0</v>
      </c>
      <c r="H236" s="44" t="e">
        <f t="shared" si="18"/>
        <v>#DIV/0!</v>
      </c>
      <c r="I236" s="44" t="e">
        <f t="shared" si="19"/>
        <v>#DIV/0!</v>
      </c>
    </row>
    <row r="237" spans="1:9" x14ac:dyDescent="0.3">
      <c r="A237" s="25" t="s">
        <v>584</v>
      </c>
      <c r="B237" s="41">
        <v>0</v>
      </c>
      <c r="C237" s="44">
        <f t="shared" si="15"/>
        <v>0</v>
      </c>
      <c r="D237" s="41">
        <v>0</v>
      </c>
      <c r="E237" s="44">
        <f t="shared" si="16"/>
        <v>0</v>
      </c>
      <c r="F237" s="41">
        <v>0</v>
      </c>
      <c r="G237" s="11">
        <f t="shared" si="17"/>
        <v>0</v>
      </c>
      <c r="H237" s="44" t="e">
        <f t="shared" si="18"/>
        <v>#DIV/0!</v>
      </c>
      <c r="I237" s="44" t="e">
        <f t="shared" si="19"/>
        <v>#DIV/0!</v>
      </c>
    </row>
    <row r="238" spans="1:9" x14ac:dyDescent="0.3">
      <c r="A238" s="25" t="s">
        <v>585</v>
      </c>
      <c r="B238" s="41">
        <v>0</v>
      </c>
      <c r="C238" s="44">
        <f t="shared" si="15"/>
        <v>0</v>
      </c>
      <c r="D238" s="41">
        <v>0</v>
      </c>
      <c r="E238" s="44">
        <f t="shared" si="16"/>
        <v>0</v>
      </c>
      <c r="F238" s="41">
        <v>0</v>
      </c>
      <c r="G238" s="11">
        <f t="shared" si="17"/>
        <v>0</v>
      </c>
      <c r="H238" s="44" t="e">
        <f t="shared" si="18"/>
        <v>#DIV/0!</v>
      </c>
      <c r="I238" s="44" t="e">
        <f t="shared" si="19"/>
        <v>#DIV/0!</v>
      </c>
    </row>
    <row r="239" spans="1:9" x14ac:dyDescent="0.3">
      <c r="A239" s="25" t="s">
        <v>400</v>
      </c>
      <c r="B239" s="41">
        <v>0</v>
      </c>
      <c r="C239" s="44">
        <f t="shared" si="15"/>
        <v>0</v>
      </c>
      <c r="D239" s="41">
        <v>0.14577885999999998</v>
      </c>
      <c r="E239" s="44">
        <f t="shared" si="16"/>
        <v>5.5243090809390667E-5</v>
      </c>
      <c r="F239" s="41">
        <v>0</v>
      </c>
      <c r="G239" s="11">
        <f t="shared" si="17"/>
        <v>0</v>
      </c>
      <c r="H239" s="44">
        <f t="shared" si="18"/>
        <v>-1</v>
      </c>
      <c r="I239" s="44" t="e">
        <f t="shared" si="19"/>
        <v>#DIV/0!</v>
      </c>
    </row>
    <row r="240" spans="1:9" x14ac:dyDescent="0.3">
      <c r="A240" s="25" t="s">
        <v>586</v>
      </c>
      <c r="B240" s="41">
        <v>0</v>
      </c>
      <c r="C240" s="44">
        <f t="shared" si="15"/>
        <v>0</v>
      </c>
      <c r="D240" s="41">
        <v>2.2002000000000001E-2</v>
      </c>
      <c r="E240" s="44">
        <f t="shared" si="16"/>
        <v>8.3376868497134201E-6</v>
      </c>
      <c r="F240" s="41">
        <v>0</v>
      </c>
      <c r="G240" s="11">
        <f t="shared" si="17"/>
        <v>0</v>
      </c>
      <c r="H240" s="44">
        <f t="shared" si="18"/>
        <v>-1</v>
      </c>
      <c r="I240" s="44" t="e">
        <f t="shared" si="19"/>
        <v>#DIV/0!</v>
      </c>
    </row>
    <row r="241" spans="1:9" x14ac:dyDescent="0.3">
      <c r="A241" s="25" t="s">
        <v>587</v>
      </c>
      <c r="B241" s="41">
        <v>0</v>
      </c>
      <c r="C241" s="44">
        <f t="shared" si="15"/>
        <v>0</v>
      </c>
      <c r="D241" s="41">
        <v>0</v>
      </c>
      <c r="E241" s="44">
        <f t="shared" si="16"/>
        <v>0</v>
      </c>
      <c r="F241" s="41">
        <v>0</v>
      </c>
      <c r="G241" s="11">
        <f t="shared" si="17"/>
        <v>0</v>
      </c>
      <c r="H241" s="44" t="e">
        <f t="shared" si="18"/>
        <v>#DIV/0!</v>
      </c>
      <c r="I241" s="44" t="e">
        <f t="shared" si="19"/>
        <v>#DIV/0!</v>
      </c>
    </row>
    <row r="242" spans="1:9" x14ac:dyDescent="0.3">
      <c r="A242" s="25" t="s">
        <v>588</v>
      </c>
      <c r="B242" s="41">
        <v>0</v>
      </c>
      <c r="C242" s="44">
        <f t="shared" si="15"/>
        <v>0</v>
      </c>
      <c r="D242" s="41">
        <v>0</v>
      </c>
      <c r="E242" s="44">
        <f t="shared" si="16"/>
        <v>0</v>
      </c>
      <c r="F242" s="41">
        <v>0</v>
      </c>
      <c r="G242" s="11">
        <f t="shared" si="17"/>
        <v>0</v>
      </c>
      <c r="H242" s="44" t="e">
        <f t="shared" si="18"/>
        <v>#DIV/0!</v>
      </c>
      <c r="I242" s="44" t="e">
        <f t="shared" si="19"/>
        <v>#DIV/0!</v>
      </c>
    </row>
    <row r="243" spans="1:9" x14ac:dyDescent="0.3">
      <c r="A243" s="25" t="s">
        <v>589</v>
      </c>
      <c r="B243" s="41">
        <v>0</v>
      </c>
      <c r="C243" s="44">
        <f t="shared" si="15"/>
        <v>0</v>
      </c>
      <c r="D243" s="41">
        <v>0</v>
      </c>
      <c r="E243" s="44">
        <f t="shared" si="16"/>
        <v>0</v>
      </c>
      <c r="F243" s="41">
        <v>0</v>
      </c>
      <c r="G243" s="11">
        <f t="shared" si="17"/>
        <v>0</v>
      </c>
      <c r="H243" s="44" t="e">
        <f t="shared" si="18"/>
        <v>#DIV/0!</v>
      </c>
      <c r="I243" s="44" t="e">
        <f t="shared" si="19"/>
        <v>#DIV/0!</v>
      </c>
    </row>
    <row r="244" spans="1:9" x14ac:dyDescent="0.3">
      <c r="A244" s="25" t="s">
        <v>590</v>
      </c>
      <c r="B244" s="41">
        <v>0</v>
      </c>
      <c r="C244" s="44">
        <f t="shared" si="15"/>
        <v>0</v>
      </c>
      <c r="D244" s="41">
        <v>0</v>
      </c>
      <c r="E244" s="44">
        <f t="shared" si="16"/>
        <v>0</v>
      </c>
      <c r="F244" s="41">
        <v>0</v>
      </c>
      <c r="G244" s="11">
        <f t="shared" si="17"/>
        <v>0</v>
      </c>
      <c r="H244" s="44" t="e">
        <f t="shared" si="18"/>
        <v>#DIV/0!</v>
      </c>
      <c r="I244" s="44" t="e">
        <f t="shared" si="19"/>
        <v>#DIV/0!</v>
      </c>
    </row>
    <row r="245" spans="1:9" x14ac:dyDescent="0.3">
      <c r="A245" s="25" t="s">
        <v>591</v>
      </c>
      <c r="B245" s="41">
        <v>0</v>
      </c>
      <c r="C245" s="44">
        <f t="shared" si="15"/>
        <v>0</v>
      </c>
      <c r="D245" s="41">
        <v>0</v>
      </c>
      <c r="E245" s="44">
        <f t="shared" si="16"/>
        <v>0</v>
      </c>
      <c r="F245" s="41">
        <v>0</v>
      </c>
      <c r="G245" s="11">
        <f t="shared" si="17"/>
        <v>0</v>
      </c>
      <c r="H245" s="44" t="e">
        <f t="shared" si="18"/>
        <v>#DIV/0!</v>
      </c>
      <c r="I245" s="44" t="e">
        <f t="shared" si="19"/>
        <v>#DIV/0!</v>
      </c>
    </row>
    <row r="246" spans="1:9" x14ac:dyDescent="0.3">
      <c r="A246" s="25" t="s">
        <v>592</v>
      </c>
      <c r="B246" s="41">
        <v>0</v>
      </c>
      <c r="C246" s="44">
        <f t="shared" si="15"/>
        <v>0</v>
      </c>
      <c r="D246" s="41">
        <v>0</v>
      </c>
      <c r="E246" s="44">
        <f t="shared" si="16"/>
        <v>0</v>
      </c>
      <c r="F246" s="41">
        <v>0</v>
      </c>
      <c r="G246" s="11">
        <f t="shared" si="17"/>
        <v>0</v>
      </c>
      <c r="H246" s="44" t="e">
        <f t="shared" si="18"/>
        <v>#DIV/0!</v>
      </c>
      <c r="I246" s="44" t="e">
        <f t="shared" si="19"/>
        <v>#DIV/0!</v>
      </c>
    </row>
    <row r="247" spans="1:9" x14ac:dyDescent="0.3">
      <c r="A247" s="25" t="s">
        <v>405</v>
      </c>
      <c r="B247" s="41">
        <v>0</v>
      </c>
      <c r="C247" s="44">
        <f t="shared" si="15"/>
        <v>0</v>
      </c>
      <c r="D247" s="41">
        <v>3.4151230000000005E-2</v>
      </c>
      <c r="E247" s="44">
        <f t="shared" si="16"/>
        <v>1.2941653543884123E-5</v>
      </c>
      <c r="F247" s="41">
        <v>2.7643200000000002E-3</v>
      </c>
      <c r="G247" s="11">
        <f t="shared" si="17"/>
        <v>6.7904354494190155E-7</v>
      </c>
      <c r="H247" s="44">
        <f t="shared" si="18"/>
        <v>-1</v>
      </c>
      <c r="I247" s="44">
        <f t="shared" si="19"/>
        <v>-1</v>
      </c>
    </row>
    <row r="248" spans="1:9" x14ac:dyDescent="0.3">
      <c r="A248" s="25" t="s">
        <v>593</v>
      </c>
      <c r="B248" s="41">
        <v>0</v>
      </c>
      <c r="C248" s="44">
        <f t="shared" si="15"/>
        <v>0</v>
      </c>
      <c r="D248" s="41">
        <v>0</v>
      </c>
      <c r="E248" s="44">
        <f t="shared" si="16"/>
        <v>0</v>
      </c>
      <c r="F248" s="41">
        <v>0</v>
      </c>
      <c r="G248" s="11">
        <f t="shared" si="17"/>
        <v>0</v>
      </c>
      <c r="H248" s="44" t="e">
        <f t="shared" si="18"/>
        <v>#DIV/0!</v>
      </c>
      <c r="I248" s="44" t="e">
        <f t="shared" si="19"/>
        <v>#DIV/0!</v>
      </c>
    </row>
    <row r="249" spans="1:9" x14ac:dyDescent="0.3">
      <c r="A249" s="25" t="s">
        <v>594</v>
      </c>
      <c r="B249" s="41">
        <v>0</v>
      </c>
      <c r="C249" s="44">
        <f t="shared" si="15"/>
        <v>0</v>
      </c>
      <c r="D249" s="41">
        <v>0</v>
      </c>
      <c r="E249" s="44">
        <f t="shared" si="16"/>
        <v>0</v>
      </c>
      <c r="F249" s="41">
        <v>0</v>
      </c>
      <c r="G249" s="11">
        <f t="shared" si="17"/>
        <v>0</v>
      </c>
      <c r="H249" s="44" t="e">
        <f t="shared" si="18"/>
        <v>#DIV/0!</v>
      </c>
      <c r="I249" s="44" t="e">
        <f t="shared" si="19"/>
        <v>#DIV/0!</v>
      </c>
    </row>
    <row r="250" spans="1:9" x14ac:dyDescent="0.3">
      <c r="A250" s="25" t="s">
        <v>595</v>
      </c>
      <c r="B250" s="41">
        <v>0</v>
      </c>
      <c r="C250" s="44">
        <f t="shared" si="15"/>
        <v>0</v>
      </c>
      <c r="D250" s="41">
        <v>0</v>
      </c>
      <c r="E250" s="44">
        <f t="shared" si="16"/>
        <v>0</v>
      </c>
      <c r="F250" s="41">
        <v>0</v>
      </c>
      <c r="G250" s="11">
        <f t="shared" si="17"/>
        <v>0</v>
      </c>
      <c r="H250" s="44" t="e">
        <f t="shared" si="18"/>
        <v>#DIV/0!</v>
      </c>
      <c r="I250" s="44" t="e">
        <f t="shared" si="19"/>
        <v>#DIV/0!</v>
      </c>
    </row>
    <row r="251" spans="1:9" x14ac:dyDescent="0.3">
      <c r="A251" s="25" t="s">
        <v>402</v>
      </c>
      <c r="B251" s="41">
        <v>0</v>
      </c>
      <c r="C251" s="44">
        <f t="shared" si="15"/>
        <v>0</v>
      </c>
      <c r="D251" s="41">
        <v>1.5185703400000001</v>
      </c>
      <c r="E251" s="44">
        <f t="shared" si="16"/>
        <v>5.7546422844208874E-4</v>
      </c>
      <c r="F251" s="41">
        <v>3.0977630000000003E-2</v>
      </c>
      <c r="G251" s="11">
        <f t="shared" si="17"/>
        <v>7.6095241104859777E-6</v>
      </c>
      <c r="H251" s="44">
        <f t="shared" si="18"/>
        <v>-1</v>
      </c>
      <c r="I251" s="44">
        <f t="shared" si="19"/>
        <v>-1</v>
      </c>
    </row>
    <row r="252" spans="1:9" x14ac:dyDescent="0.3">
      <c r="A252" s="25" t="s">
        <v>596</v>
      </c>
      <c r="B252" s="41">
        <v>0</v>
      </c>
      <c r="C252" s="44">
        <f t="shared" si="15"/>
        <v>0</v>
      </c>
      <c r="D252" s="41">
        <v>0</v>
      </c>
      <c r="E252" s="44">
        <f t="shared" si="16"/>
        <v>0</v>
      </c>
      <c r="F252" s="41">
        <v>0</v>
      </c>
      <c r="G252" s="11">
        <f t="shared" si="17"/>
        <v>0</v>
      </c>
      <c r="H252" s="44" t="e">
        <f t="shared" si="18"/>
        <v>#DIV/0!</v>
      </c>
      <c r="I252" s="44" t="e">
        <f t="shared" si="19"/>
        <v>#DIV/0!</v>
      </c>
    </row>
    <row r="253" spans="1:9" x14ac:dyDescent="0.3">
      <c r="A253" s="25" t="s">
        <v>597</v>
      </c>
      <c r="B253" s="41">
        <v>0</v>
      </c>
      <c r="C253" s="44">
        <f t="shared" si="15"/>
        <v>0</v>
      </c>
      <c r="D253" s="41">
        <v>0</v>
      </c>
      <c r="E253" s="44">
        <f t="shared" si="16"/>
        <v>0</v>
      </c>
      <c r="F253" s="41">
        <v>0</v>
      </c>
      <c r="G253" s="11">
        <f t="shared" si="17"/>
        <v>0</v>
      </c>
      <c r="H253" s="44" t="e">
        <f t="shared" si="18"/>
        <v>#DIV/0!</v>
      </c>
      <c r="I253" s="44" t="e">
        <f t="shared" si="19"/>
        <v>#DIV/0!</v>
      </c>
    </row>
    <row r="254" spans="1:9" x14ac:dyDescent="0.3">
      <c r="A254" s="25" t="s">
        <v>598</v>
      </c>
      <c r="B254" s="41">
        <v>0</v>
      </c>
      <c r="C254" s="44">
        <f t="shared" si="15"/>
        <v>0</v>
      </c>
      <c r="D254" s="41">
        <v>0</v>
      </c>
      <c r="E254" s="44">
        <f t="shared" si="16"/>
        <v>0</v>
      </c>
      <c r="F254" s="41">
        <v>0</v>
      </c>
      <c r="G254" s="11">
        <f t="shared" si="17"/>
        <v>0</v>
      </c>
      <c r="H254" s="44" t="e">
        <f t="shared" si="18"/>
        <v>#DIV/0!</v>
      </c>
      <c r="I254" s="44" t="e">
        <f t="shared" si="19"/>
        <v>#DIV/0!</v>
      </c>
    </row>
    <row r="255" spans="1:9" x14ac:dyDescent="0.3">
      <c r="A255" s="25" t="s">
        <v>413</v>
      </c>
      <c r="B255" s="41">
        <v>0</v>
      </c>
      <c r="C255" s="44">
        <f t="shared" si="15"/>
        <v>0</v>
      </c>
      <c r="D255" s="41">
        <v>0</v>
      </c>
      <c r="E255" s="44">
        <f t="shared" si="16"/>
        <v>0</v>
      </c>
      <c r="F255" s="41">
        <v>0</v>
      </c>
      <c r="G255" s="11">
        <f t="shared" si="17"/>
        <v>0</v>
      </c>
      <c r="H255" s="44" t="e">
        <f t="shared" si="18"/>
        <v>#DIV/0!</v>
      </c>
      <c r="I255" s="44" t="e">
        <f t="shared" si="19"/>
        <v>#DIV/0!</v>
      </c>
    </row>
    <row r="256" spans="1:9" x14ac:dyDescent="0.3">
      <c r="A256" s="25" t="s">
        <v>599</v>
      </c>
      <c r="B256" s="41">
        <v>0</v>
      </c>
      <c r="C256" s="44">
        <f t="shared" si="15"/>
        <v>0</v>
      </c>
      <c r="D256" s="41">
        <v>0</v>
      </c>
      <c r="E256" s="44">
        <f t="shared" si="16"/>
        <v>0</v>
      </c>
      <c r="F256" s="41">
        <v>0</v>
      </c>
      <c r="G256" s="11">
        <f t="shared" si="17"/>
        <v>0</v>
      </c>
      <c r="H256" s="44" t="e">
        <f t="shared" si="18"/>
        <v>#DIV/0!</v>
      </c>
      <c r="I256" s="44" t="e">
        <f t="shared" si="19"/>
        <v>#DIV/0!</v>
      </c>
    </row>
    <row r="257" spans="1:9" x14ac:dyDescent="0.3">
      <c r="A257" s="25" t="s">
        <v>600</v>
      </c>
      <c r="B257" s="41">
        <v>0</v>
      </c>
      <c r="C257" s="44">
        <f t="shared" si="15"/>
        <v>0</v>
      </c>
      <c r="D257" s="41">
        <v>0</v>
      </c>
      <c r="E257" s="44">
        <f t="shared" si="16"/>
        <v>0</v>
      </c>
      <c r="F257" s="41">
        <v>0</v>
      </c>
      <c r="G257" s="11">
        <f t="shared" si="17"/>
        <v>0</v>
      </c>
      <c r="H257" s="44" t="e">
        <f t="shared" si="18"/>
        <v>#DIV/0!</v>
      </c>
      <c r="I257" s="44" t="e">
        <f t="shared" si="19"/>
        <v>#DIV/0!</v>
      </c>
    </row>
    <row r="258" spans="1:9" x14ac:dyDescent="0.3">
      <c r="A258" s="25" t="s">
        <v>601</v>
      </c>
      <c r="B258" s="41">
        <v>0</v>
      </c>
      <c r="C258" s="44">
        <f t="shared" si="15"/>
        <v>0</v>
      </c>
      <c r="D258" s="41">
        <v>0</v>
      </c>
      <c r="E258" s="44">
        <f t="shared" si="16"/>
        <v>0</v>
      </c>
      <c r="F258" s="41">
        <v>0</v>
      </c>
      <c r="G258" s="11">
        <f t="shared" si="17"/>
        <v>0</v>
      </c>
      <c r="H258" s="44" t="e">
        <f t="shared" si="18"/>
        <v>#DIV/0!</v>
      </c>
      <c r="I258" s="44" t="e">
        <f t="shared" si="19"/>
        <v>#DIV/0!</v>
      </c>
    </row>
    <row r="259" spans="1:9" x14ac:dyDescent="0.3">
      <c r="A259" s="25" t="s">
        <v>602</v>
      </c>
      <c r="B259" s="41">
        <v>0</v>
      </c>
      <c r="C259" s="44">
        <f t="shared" si="15"/>
        <v>0</v>
      </c>
      <c r="D259" s="41">
        <v>0</v>
      </c>
      <c r="E259" s="44">
        <f t="shared" si="16"/>
        <v>0</v>
      </c>
      <c r="F259" s="41">
        <v>0</v>
      </c>
      <c r="G259" s="11">
        <f t="shared" si="17"/>
        <v>0</v>
      </c>
      <c r="H259" s="44" t="e">
        <f t="shared" si="18"/>
        <v>#DIV/0!</v>
      </c>
      <c r="I259" s="44" t="e">
        <f t="shared" si="19"/>
        <v>#DIV/0!</v>
      </c>
    </row>
    <row r="260" spans="1:9" x14ac:dyDescent="0.3">
      <c r="A260" s="25" t="s">
        <v>603</v>
      </c>
      <c r="B260" s="41">
        <v>0</v>
      </c>
      <c r="C260" s="44">
        <f t="shared" si="15"/>
        <v>0</v>
      </c>
      <c r="D260" s="41">
        <v>0</v>
      </c>
      <c r="E260" s="44">
        <f t="shared" si="16"/>
        <v>0</v>
      </c>
      <c r="F260" s="41">
        <v>0</v>
      </c>
      <c r="G260" s="11">
        <f t="shared" si="17"/>
        <v>0</v>
      </c>
      <c r="H260" s="44" t="e">
        <f t="shared" si="18"/>
        <v>#DIV/0!</v>
      </c>
      <c r="I260" s="44" t="e">
        <f t="shared" si="19"/>
        <v>#DIV/0!</v>
      </c>
    </row>
    <row r="261" spans="1:9" x14ac:dyDescent="0.3">
      <c r="A261" s="25" t="s">
        <v>604</v>
      </c>
      <c r="B261" s="41">
        <v>0</v>
      </c>
      <c r="C261" s="44">
        <f t="shared" si="15"/>
        <v>0</v>
      </c>
      <c r="D261" s="41">
        <v>0</v>
      </c>
      <c r="E261" s="44">
        <f t="shared" si="16"/>
        <v>0</v>
      </c>
      <c r="F261" s="41">
        <v>0</v>
      </c>
      <c r="G261" s="11">
        <f t="shared" si="17"/>
        <v>0</v>
      </c>
      <c r="H261" s="44" t="e">
        <f t="shared" si="18"/>
        <v>#DIV/0!</v>
      </c>
      <c r="I261" s="44" t="e">
        <f t="shared" si="19"/>
        <v>#DIV/0!</v>
      </c>
    </row>
    <row r="262" spans="1:9" x14ac:dyDescent="0.3">
      <c r="A262" s="25" t="s">
        <v>605</v>
      </c>
      <c r="B262" s="41">
        <v>0</v>
      </c>
      <c r="C262" s="44">
        <f t="shared" si="15"/>
        <v>0</v>
      </c>
      <c r="D262" s="41">
        <v>0</v>
      </c>
      <c r="E262" s="44">
        <f t="shared" si="16"/>
        <v>0</v>
      </c>
      <c r="F262" s="41">
        <v>0</v>
      </c>
      <c r="G262" s="11">
        <f t="shared" si="17"/>
        <v>0</v>
      </c>
      <c r="H262" s="44" t="e">
        <f t="shared" si="18"/>
        <v>#DIV/0!</v>
      </c>
      <c r="I262" s="44" t="e">
        <f t="shared" si="19"/>
        <v>#DIV/0!</v>
      </c>
    </row>
    <row r="263" spans="1:9" x14ac:dyDescent="0.3">
      <c r="A263" s="13" t="s">
        <v>315</v>
      </c>
      <c r="B263" s="16">
        <f>SUM(B7:B262)</f>
        <v>3348.5837687599997</v>
      </c>
      <c r="C263" s="15">
        <f>(B263/B$263)</f>
        <v>1</v>
      </c>
      <c r="D263" s="16">
        <f>SUM(D7:D262)</f>
        <v>2638.86140084</v>
      </c>
      <c r="E263" s="15">
        <f t="shared" si="16"/>
        <v>1</v>
      </c>
      <c r="F263" s="16">
        <f>SUM(F7:F262)</f>
        <v>4070.9024047000012</v>
      </c>
      <c r="G263" s="15">
        <f t="shared" si="17"/>
        <v>1</v>
      </c>
      <c r="H263" s="15">
        <f t="shared" ref="H263" si="20">(B263/D263)-1</f>
        <v>0.26895022515926059</v>
      </c>
      <c r="I263" s="15">
        <f t="shared" ref="I263" si="21">(B263/F263)-1</f>
        <v>-0.1774345253539017</v>
      </c>
    </row>
  </sheetData>
  <sortState ref="A8:D264">
    <sortCondition descending="1" ref="B8:B264"/>
  </sortState>
  <mergeCells count="6">
    <mergeCell ref="H5:H6"/>
    <mergeCell ref="I5:I6"/>
    <mergeCell ref="A5:A6"/>
    <mergeCell ref="B5:C5"/>
    <mergeCell ref="D5:E5"/>
    <mergeCell ref="F5:G5"/>
  </mergeCells>
  <pageMargins left="0.7" right="0.7" top="0.75" bottom="0.75" header="0.3" footer="0.3"/>
  <pageSetup orientation="portrait" r:id="rId1"/>
  <ignoredErrors>
    <ignoredError sqref="C263 E263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3"/>
  <sheetViews>
    <sheetView topLeftCell="A144" workbookViewId="0">
      <selection activeCell="F7" sqref="F7:F263"/>
    </sheetView>
  </sheetViews>
  <sheetFormatPr defaultColWidth="9.109375" defaultRowHeight="14.4" x14ac:dyDescent="0.3"/>
  <cols>
    <col min="1" max="1" width="38" style="39" bestFit="1" customWidth="1"/>
    <col min="2" max="2" width="12" style="39" bestFit="1" customWidth="1"/>
    <col min="3" max="3" width="7.88671875" style="39" customWidth="1"/>
    <col min="4" max="4" width="12.33203125" style="39" bestFit="1" customWidth="1"/>
    <col min="5" max="5" width="7.21875" style="39" bestFit="1" customWidth="1"/>
    <col min="6" max="6" width="12" style="39" bestFit="1" customWidth="1"/>
    <col min="7" max="7" width="7.21875" style="39" bestFit="1" customWidth="1"/>
    <col min="8" max="8" width="12" style="39" bestFit="1" customWidth="1"/>
    <col min="9" max="9" width="14.109375" style="39" bestFit="1" customWidth="1"/>
    <col min="10" max="16384" width="9.109375" style="39"/>
  </cols>
  <sheetData>
    <row r="1" spans="1:11" x14ac:dyDescent="0.3">
      <c r="D1" s="75"/>
      <c r="E1" s="75"/>
    </row>
    <row r="2" spans="1:11" x14ac:dyDescent="0.3">
      <c r="A2" s="12" t="s">
        <v>28</v>
      </c>
      <c r="D2" s="107"/>
      <c r="K2" s="12" t="s">
        <v>42</v>
      </c>
    </row>
    <row r="3" spans="1:11" x14ac:dyDescent="0.3">
      <c r="B3" s="76"/>
      <c r="C3" s="40"/>
      <c r="D3" s="76"/>
      <c r="E3" s="76"/>
    </row>
    <row r="5" spans="1:11" x14ac:dyDescent="0.3">
      <c r="A5" s="134" t="s">
        <v>18</v>
      </c>
      <c r="B5" s="135">
        <v>44367</v>
      </c>
      <c r="C5" s="135"/>
      <c r="D5" s="135">
        <v>44336</v>
      </c>
      <c r="E5" s="135"/>
      <c r="F5" s="135">
        <v>44001</v>
      </c>
      <c r="G5" s="135"/>
      <c r="H5" s="134" t="s">
        <v>23</v>
      </c>
      <c r="I5" s="134" t="s">
        <v>24</v>
      </c>
    </row>
    <row r="6" spans="1:11" x14ac:dyDescent="0.3">
      <c r="A6" s="134"/>
      <c r="B6" s="13" t="s">
        <v>21</v>
      </c>
      <c r="C6" s="13" t="s">
        <v>22</v>
      </c>
      <c r="D6" s="13" t="s">
        <v>21</v>
      </c>
      <c r="E6" s="13" t="s">
        <v>22</v>
      </c>
      <c r="F6" s="13" t="s">
        <v>21</v>
      </c>
      <c r="G6" s="13" t="s">
        <v>22</v>
      </c>
      <c r="H6" s="134"/>
      <c r="I6" s="134"/>
    </row>
    <row r="7" spans="1:11" x14ac:dyDescent="0.3">
      <c r="A7" s="25" t="s">
        <v>20</v>
      </c>
      <c r="B7" s="76">
        <v>3473</v>
      </c>
      <c r="C7" s="11">
        <f t="shared" ref="C7:C70" si="0">(B7/$B$263)</f>
        <v>0.3612223678453767</v>
      </c>
      <c r="D7" s="41">
        <v>3726.53734807</v>
      </c>
      <c r="E7" s="11">
        <f t="shared" ref="E7:E70" si="1">(D7/$D$263)</f>
        <v>0.43191954765405693</v>
      </c>
      <c r="F7" s="41">
        <v>3340.1005394600002</v>
      </c>
      <c r="G7" s="11">
        <f t="shared" ref="G7:G70" si="2">(F7/$F$263)</f>
        <v>0.46223257916073412</v>
      </c>
      <c r="H7" s="11">
        <f>(B7/D7)-1</f>
        <v>-6.8035638553658573E-2</v>
      </c>
      <c r="I7" s="11">
        <f>(B7/F7)-1</f>
        <v>3.978905993095827E-2</v>
      </c>
    </row>
    <row r="8" spans="1:11" x14ac:dyDescent="0.3">
      <c r="A8" s="25" t="s">
        <v>606</v>
      </c>
      <c r="B8" s="41">
        <v>1474.6272456900001</v>
      </c>
      <c r="C8" s="11">
        <f t="shared" si="0"/>
        <v>0.15337412766410824</v>
      </c>
      <c r="D8" s="41">
        <v>1.8593399999999999E-3</v>
      </c>
      <c r="E8" s="11">
        <f t="shared" si="1"/>
        <v>2.1550442588506933E-7</v>
      </c>
      <c r="F8" s="41">
        <v>3.6000000000000001E-5</v>
      </c>
      <c r="G8" s="11">
        <f t="shared" si="2"/>
        <v>4.9819975935445067E-9</v>
      </c>
      <c r="H8" s="11">
        <f t="shared" ref="H8:H71" si="3">(B8/D8)-1</f>
        <v>793090.76680435007</v>
      </c>
      <c r="I8" s="11">
        <f t="shared" ref="I8:I71" si="4">(B8/F8)-1</f>
        <v>40961866.935833335</v>
      </c>
    </row>
    <row r="9" spans="1:11" x14ac:dyDescent="0.3">
      <c r="A9" s="25" t="s">
        <v>322</v>
      </c>
      <c r="B9" s="41">
        <v>960.43864741999994</v>
      </c>
      <c r="C9" s="11">
        <f t="shared" si="0"/>
        <v>9.9894017388788725E-2</v>
      </c>
      <c r="D9" s="41">
        <v>1134.3095988800001</v>
      </c>
      <c r="E9" s="11">
        <f t="shared" si="1"/>
        <v>0.13147070405765365</v>
      </c>
      <c r="F9" s="41">
        <v>1285.5585299100001</v>
      </c>
      <c r="G9" s="11">
        <f t="shared" si="2"/>
        <v>0.17790693062145094</v>
      </c>
      <c r="H9" s="11">
        <f t="shared" si="3"/>
        <v>-0.15328350534252522</v>
      </c>
      <c r="I9" s="11">
        <f t="shared" si="4"/>
        <v>-0.25290165708189205</v>
      </c>
    </row>
    <row r="10" spans="1:11" x14ac:dyDescent="0.3">
      <c r="A10" s="25" t="s">
        <v>327</v>
      </c>
      <c r="B10" s="41">
        <v>673.46205192999992</v>
      </c>
      <c r="C10" s="11">
        <f t="shared" si="0"/>
        <v>7.00459421399829E-2</v>
      </c>
      <c r="D10" s="41">
        <v>697.53170108000006</v>
      </c>
      <c r="E10" s="11">
        <f t="shared" si="1"/>
        <v>8.084652015117258E-2</v>
      </c>
      <c r="F10" s="41">
        <v>508.17724872000002</v>
      </c>
      <c r="G10" s="11">
        <f t="shared" si="2"/>
        <v>7.0326050839364121E-2</v>
      </c>
      <c r="H10" s="11">
        <f t="shared" si="3"/>
        <v>-3.4506889239202643E-2</v>
      </c>
      <c r="I10" s="11">
        <f t="shared" si="4"/>
        <v>0.32525030120163834</v>
      </c>
    </row>
    <row r="11" spans="1:11" x14ac:dyDescent="0.3">
      <c r="A11" s="25" t="s">
        <v>607</v>
      </c>
      <c r="B11" s="41">
        <v>518.65853453</v>
      </c>
      <c r="C11" s="11">
        <f t="shared" si="0"/>
        <v>5.394502273139639E-2</v>
      </c>
      <c r="D11" s="41">
        <v>229.72561121999999</v>
      </c>
      <c r="E11" s="11">
        <f t="shared" si="1"/>
        <v>2.662605330765903E-2</v>
      </c>
      <c r="F11" s="41">
        <v>240.38715625999998</v>
      </c>
      <c r="G11" s="11">
        <f t="shared" si="2"/>
        <v>3.3266895389064646E-2</v>
      </c>
      <c r="H11" s="11">
        <f t="shared" si="3"/>
        <v>1.2577305672431067</v>
      </c>
      <c r="I11" s="11">
        <f t="shared" si="4"/>
        <v>1.1575966977579486</v>
      </c>
    </row>
    <row r="12" spans="1:11" x14ac:dyDescent="0.3">
      <c r="A12" s="25" t="s">
        <v>608</v>
      </c>
      <c r="B12" s="41">
        <v>437.55110544000001</v>
      </c>
      <c r="C12" s="11">
        <f t="shared" si="0"/>
        <v>4.5509140904232331E-2</v>
      </c>
      <c r="D12" s="41">
        <v>181.95930433000001</v>
      </c>
      <c r="E12" s="11">
        <f t="shared" si="1"/>
        <v>2.1089760567773116E-2</v>
      </c>
      <c r="F12" s="41">
        <v>107.56507395</v>
      </c>
      <c r="G12" s="11">
        <f t="shared" si="2"/>
        <v>1.4885803876898246E-2</v>
      </c>
      <c r="H12" s="11">
        <f t="shared" si="3"/>
        <v>1.4046646421908751</v>
      </c>
      <c r="I12" s="11">
        <f t="shared" si="4"/>
        <v>3.0677804548657592</v>
      </c>
    </row>
    <row r="13" spans="1:11" x14ac:dyDescent="0.3">
      <c r="A13" s="25" t="s">
        <v>350</v>
      </c>
      <c r="B13" s="41">
        <v>417.45534807000001</v>
      </c>
      <c r="C13" s="11">
        <f t="shared" si="0"/>
        <v>4.341900642083539E-2</v>
      </c>
      <c r="D13" s="41">
        <v>333.47218108999999</v>
      </c>
      <c r="E13" s="11">
        <f t="shared" si="1"/>
        <v>3.8650666868051207E-2</v>
      </c>
      <c r="F13" s="41">
        <v>513.63334054999996</v>
      </c>
      <c r="G13" s="11">
        <f t="shared" si="2"/>
        <v>7.1081112960675721E-2</v>
      </c>
      <c r="H13" s="11">
        <f t="shared" si="3"/>
        <v>0.25184459676813042</v>
      </c>
      <c r="I13" s="11">
        <f t="shared" si="4"/>
        <v>-0.18725029098970147</v>
      </c>
    </row>
    <row r="14" spans="1:11" x14ac:dyDescent="0.3">
      <c r="A14" s="25" t="s">
        <v>361</v>
      </c>
      <c r="B14" s="41">
        <v>199.44482789</v>
      </c>
      <c r="C14" s="11">
        <f t="shared" si="0"/>
        <v>2.0744006042309075E-2</v>
      </c>
      <c r="D14" s="41">
        <v>185.64061430999999</v>
      </c>
      <c r="E14" s="11">
        <f t="shared" si="1"/>
        <v>2.1516438095145664E-2</v>
      </c>
      <c r="F14" s="41">
        <v>202.00555326</v>
      </c>
      <c r="G14" s="11">
        <f t="shared" si="2"/>
        <v>2.7955310561776296E-2</v>
      </c>
      <c r="H14" s="11">
        <f t="shared" si="3"/>
        <v>7.4359878797580548E-2</v>
      </c>
      <c r="I14" s="11">
        <f t="shared" si="4"/>
        <v>-1.2676509772501676E-2</v>
      </c>
    </row>
    <row r="15" spans="1:11" x14ac:dyDescent="0.3">
      <c r="A15" s="25" t="s">
        <v>583</v>
      </c>
      <c r="B15" s="41">
        <v>182.38453165999999</v>
      </c>
      <c r="C15" s="11">
        <f t="shared" si="0"/>
        <v>1.8969586059486114E-2</v>
      </c>
      <c r="D15" s="41">
        <v>136.31798277999999</v>
      </c>
      <c r="E15" s="11">
        <f t="shared" si="1"/>
        <v>1.5799761537327584E-2</v>
      </c>
      <c r="F15" s="41">
        <v>0.16081454000000001</v>
      </c>
      <c r="G15" s="11">
        <f t="shared" si="2"/>
        <v>2.2254934757971301E-5</v>
      </c>
      <c r="H15" s="11">
        <f t="shared" si="3"/>
        <v>0.33793449653920993</v>
      </c>
      <c r="I15" s="11">
        <f t="shared" si="4"/>
        <v>1133.129610792656</v>
      </c>
    </row>
    <row r="16" spans="1:11" x14ac:dyDescent="0.3">
      <c r="A16" s="25" t="s">
        <v>377</v>
      </c>
      <c r="B16" s="41">
        <v>107.94044153</v>
      </c>
      <c r="C16" s="11">
        <f t="shared" si="0"/>
        <v>1.1226749748270093E-2</v>
      </c>
      <c r="D16" s="41">
        <v>73.659633310000004</v>
      </c>
      <c r="E16" s="11">
        <f t="shared" si="1"/>
        <v>8.5374256388698576E-3</v>
      </c>
      <c r="F16" s="41">
        <v>65.25980912</v>
      </c>
      <c r="G16" s="11">
        <f t="shared" si="2"/>
        <v>9.0312281108614959E-3</v>
      </c>
      <c r="H16" s="11">
        <f t="shared" si="3"/>
        <v>0.46539477159392884</v>
      </c>
      <c r="I16" s="11">
        <f t="shared" si="4"/>
        <v>0.65401099061627166</v>
      </c>
    </row>
    <row r="17" spans="1:9" x14ac:dyDescent="0.3">
      <c r="A17" s="25" t="s">
        <v>394</v>
      </c>
      <c r="B17" s="41">
        <v>98.024228769999993</v>
      </c>
      <c r="C17" s="11">
        <f t="shared" si="0"/>
        <v>1.0195376914055945E-2</v>
      </c>
      <c r="D17" s="41">
        <v>7.7792570599999999</v>
      </c>
      <c r="E17" s="11">
        <f t="shared" si="1"/>
        <v>9.0164484522877602E-4</v>
      </c>
      <c r="F17" s="41">
        <v>106.84050428</v>
      </c>
      <c r="G17" s="11">
        <f t="shared" si="2"/>
        <v>1.4785531533778932E-2</v>
      </c>
      <c r="H17" s="11">
        <f t="shared" si="3"/>
        <v>11.600718553707235</v>
      </c>
      <c r="I17" s="11">
        <f t="shared" si="4"/>
        <v>-8.2518100877687184E-2</v>
      </c>
    </row>
    <row r="18" spans="1:9" x14ac:dyDescent="0.3">
      <c r="A18" s="25" t="s">
        <v>383</v>
      </c>
      <c r="B18" s="41">
        <v>95.846936229999997</v>
      </c>
      <c r="C18" s="11">
        <f t="shared" si="0"/>
        <v>9.9689194516917427E-3</v>
      </c>
      <c r="D18" s="41">
        <v>1.8832104599999999</v>
      </c>
      <c r="E18" s="11">
        <f t="shared" si="1"/>
        <v>2.1827110103749575E-4</v>
      </c>
      <c r="F18" s="41">
        <v>3.0244005400000002</v>
      </c>
      <c r="G18" s="11">
        <f t="shared" si="2"/>
        <v>4.1854322811651966E-4</v>
      </c>
      <c r="H18" s="11">
        <f t="shared" si="3"/>
        <v>49.895499077676106</v>
      </c>
      <c r="I18" s="11">
        <f t="shared" si="4"/>
        <v>30.691217800800946</v>
      </c>
    </row>
    <row r="19" spans="1:9" x14ac:dyDescent="0.3">
      <c r="A19" s="25" t="s">
        <v>369</v>
      </c>
      <c r="B19" s="41">
        <v>95.034263480000007</v>
      </c>
      <c r="C19" s="11">
        <f t="shared" si="0"/>
        <v>9.8843943796968065E-3</v>
      </c>
      <c r="D19" s="41">
        <v>143.63579697999998</v>
      </c>
      <c r="E19" s="11">
        <f t="shared" si="1"/>
        <v>1.6647923437735579E-2</v>
      </c>
      <c r="F19" s="41">
        <v>98.603261150000009</v>
      </c>
      <c r="G19" s="11">
        <f t="shared" si="2"/>
        <v>1.3645589160137238E-2</v>
      </c>
      <c r="H19" s="11">
        <f t="shared" si="3"/>
        <v>-0.33836644152688</v>
      </c>
      <c r="I19" s="11">
        <f t="shared" si="4"/>
        <v>-3.6195533782302336E-2</v>
      </c>
    </row>
    <row r="20" spans="1:9" x14ac:dyDescent="0.3">
      <c r="A20" s="25" t="s">
        <v>366</v>
      </c>
      <c r="B20" s="41">
        <v>78.871899930000012</v>
      </c>
      <c r="C20" s="11">
        <f t="shared" si="0"/>
        <v>8.203367247099972E-3</v>
      </c>
      <c r="D20" s="41">
        <v>86.370306549999995</v>
      </c>
      <c r="E20" s="11">
        <f t="shared" si="1"/>
        <v>1.0010639972557571E-2</v>
      </c>
      <c r="F20" s="41">
        <v>71.746486849999997</v>
      </c>
      <c r="G20" s="11">
        <f t="shared" si="2"/>
        <v>9.928911800888127E-3</v>
      </c>
      <c r="H20" s="11">
        <f t="shared" si="3"/>
        <v>-8.6816950402499038E-2</v>
      </c>
      <c r="I20" s="11">
        <f t="shared" si="4"/>
        <v>9.9313755876257348E-2</v>
      </c>
    </row>
    <row r="21" spans="1:9" x14ac:dyDescent="0.3">
      <c r="A21" s="25" t="s">
        <v>392</v>
      </c>
      <c r="B21" s="41">
        <v>78.350324439999994</v>
      </c>
      <c r="C21" s="11">
        <f t="shared" si="0"/>
        <v>8.1491188354938914E-3</v>
      </c>
      <c r="D21" s="41">
        <v>75.07354685</v>
      </c>
      <c r="E21" s="11">
        <f t="shared" si="1"/>
        <v>8.7013034803022082E-3</v>
      </c>
      <c r="F21" s="41">
        <v>80.168854030000006</v>
      </c>
      <c r="G21" s="11">
        <f t="shared" si="2"/>
        <v>1.1094473273741134E-2</v>
      </c>
      <c r="H21" s="11">
        <f t="shared" si="3"/>
        <v>4.3647565986820069E-2</v>
      </c>
      <c r="I21" s="11">
        <f t="shared" si="4"/>
        <v>-2.2683741859644169E-2</v>
      </c>
    </row>
    <row r="22" spans="1:9" x14ac:dyDescent="0.3">
      <c r="A22" s="25" t="s">
        <v>484</v>
      </c>
      <c r="B22" s="41">
        <v>74.958093860000005</v>
      </c>
      <c r="C22" s="11">
        <f t="shared" si="0"/>
        <v>7.7962971935747749E-3</v>
      </c>
      <c r="D22" s="41">
        <v>0</v>
      </c>
      <c r="E22" s="11">
        <f t="shared" si="1"/>
        <v>0</v>
      </c>
      <c r="F22" s="41">
        <v>0</v>
      </c>
      <c r="G22" s="11">
        <f t="shared" si="2"/>
        <v>0</v>
      </c>
      <c r="H22" s="41">
        <v>0</v>
      </c>
      <c r="I22" s="41">
        <v>0</v>
      </c>
    </row>
    <row r="23" spans="1:9" x14ac:dyDescent="0.3">
      <c r="A23" s="25" t="s">
        <v>436</v>
      </c>
      <c r="B23" s="41">
        <v>65.045125170000006</v>
      </c>
      <c r="C23" s="11">
        <f t="shared" si="0"/>
        <v>6.7652617710067123E-3</v>
      </c>
      <c r="D23" s="41">
        <v>14.43783971</v>
      </c>
      <c r="E23" s="11">
        <f t="shared" si="1"/>
        <v>1.6733993555370218E-3</v>
      </c>
      <c r="F23" s="41">
        <v>1.16509343</v>
      </c>
      <c r="G23" s="11">
        <f t="shared" si="2"/>
        <v>1.6123590734762542E-4</v>
      </c>
      <c r="H23" s="11">
        <f t="shared" si="3"/>
        <v>3.5051840494494595</v>
      </c>
      <c r="I23" s="11">
        <f t="shared" si="4"/>
        <v>54.828248186070368</v>
      </c>
    </row>
    <row r="24" spans="1:9" x14ac:dyDescent="0.3">
      <c r="A24" s="25" t="s">
        <v>378</v>
      </c>
      <c r="B24" s="41">
        <v>54.890990369999997</v>
      </c>
      <c r="C24" s="11">
        <f t="shared" si="0"/>
        <v>5.7091429642468095E-3</v>
      </c>
      <c r="D24" s="41">
        <v>17.128079769999999</v>
      </c>
      <c r="E24" s="11">
        <f t="shared" si="1"/>
        <v>1.9852081907276347E-3</v>
      </c>
      <c r="F24" s="41">
        <v>15.51765574</v>
      </c>
      <c r="G24" s="11">
        <f t="shared" si="2"/>
        <v>2.1474700987258915E-3</v>
      </c>
      <c r="H24" s="11">
        <f t="shared" si="3"/>
        <v>2.2047369645102957</v>
      </c>
      <c r="I24" s="11">
        <f t="shared" si="4"/>
        <v>2.5373249213479454</v>
      </c>
    </row>
    <row r="25" spans="1:9" x14ac:dyDescent="0.3">
      <c r="A25" s="25" t="s">
        <v>526</v>
      </c>
      <c r="B25" s="41">
        <v>37.470984209999997</v>
      </c>
      <c r="C25" s="11">
        <f t="shared" si="0"/>
        <v>3.8973100034071181E-3</v>
      </c>
      <c r="D25" s="41">
        <v>1.6054398799999998</v>
      </c>
      <c r="E25" s="11">
        <f t="shared" si="1"/>
        <v>1.860764570398069E-4</v>
      </c>
      <c r="F25" s="41">
        <v>59.128374799999996</v>
      </c>
      <c r="G25" s="11">
        <f t="shared" si="2"/>
        <v>8.182706137883267E-3</v>
      </c>
      <c r="H25" s="11">
        <f t="shared" si="3"/>
        <v>22.340010844878229</v>
      </c>
      <c r="I25" s="11">
        <f t="shared" si="4"/>
        <v>-0.36627745415387269</v>
      </c>
    </row>
    <row r="26" spans="1:9" x14ac:dyDescent="0.3">
      <c r="A26" s="25" t="s">
        <v>352</v>
      </c>
      <c r="B26" s="41">
        <v>35.548469670000003</v>
      </c>
      <c r="C26" s="11">
        <f t="shared" si="0"/>
        <v>3.697351680816861E-3</v>
      </c>
      <c r="D26" s="41">
        <v>15.906345849999999</v>
      </c>
      <c r="E26" s="11">
        <f t="shared" si="1"/>
        <v>1.8436046824860462E-3</v>
      </c>
      <c r="F26" s="41">
        <v>18.866322</v>
      </c>
      <c r="G26" s="11">
        <f t="shared" si="2"/>
        <v>2.6108880778621048E-3</v>
      </c>
      <c r="H26" s="11">
        <f t="shared" si="3"/>
        <v>1.234860853977974</v>
      </c>
      <c r="I26" s="11">
        <f t="shared" si="4"/>
        <v>0.8842289276097377</v>
      </c>
    </row>
    <row r="27" spans="1:9" x14ac:dyDescent="0.3">
      <c r="A27" s="25" t="s">
        <v>360</v>
      </c>
      <c r="B27" s="41">
        <v>34.30428371</v>
      </c>
      <c r="C27" s="11">
        <f t="shared" si="0"/>
        <v>3.5679454618386939E-3</v>
      </c>
      <c r="D27" s="41">
        <v>30.81447489</v>
      </c>
      <c r="E27" s="11">
        <f t="shared" si="1"/>
        <v>3.5715123216406549E-3</v>
      </c>
      <c r="F27" s="41">
        <v>25.855070269999999</v>
      </c>
      <c r="G27" s="11">
        <f t="shared" si="2"/>
        <v>3.5780527185017806E-3</v>
      </c>
      <c r="H27" s="11">
        <f t="shared" si="3"/>
        <v>0.11325225668968075</v>
      </c>
      <c r="I27" s="11">
        <f t="shared" si="4"/>
        <v>0.32679135472332255</v>
      </c>
    </row>
    <row r="28" spans="1:9" x14ac:dyDescent="0.3">
      <c r="A28" s="25" t="s">
        <v>355</v>
      </c>
      <c r="B28" s="41">
        <v>31.746457879999998</v>
      </c>
      <c r="C28" s="11">
        <f t="shared" si="0"/>
        <v>3.3019092099387031E-3</v>
      </c>
      <c r="D28" s="41">
        <v>47.112184090000007</v>
      </c>
      <c r="E28" s="11">
        <f t="shared" si="1"/>
        <v>5.4604774729243438E-3</v>
      </c>
      <c r="F28" s="41">
        <v>36.784656609999999</v>
      </c>
      <c r="G28" s="11">
        <f t="shared" si="2"/>
        <v>5.0905852975105838E-3</v>
      </c>
      <c r="H28" s="11">
        <f t="shared" si="3"/>
        <v>-0.32615185448941064</v>
      </c>
      <c r="I28" s="11">
        <f t="shared" si="4"/>
        <v>-0.13696468023111452</v>
      </c>
    </row>
    <row r="29" spans="1:9" x14ac:dyDescent="0.3">
      <c r="A29" s="25" t="s">
        <v>364</v>
      </c>
      <c r="B29" s="41">
        <v>31.15349054</v>
      </c>
      <c r="C29" s="11">
        <f t="shared" si="0"/>
        <v>3.2402354216836578E-3</v>
      </c>
      <c r="D29" s="41">
        <v>17.672311079999997</v>
      </c>
      <c r="E29" s="11">
        <f t="shared" si="1"/>
        <v>2.0482866250162686E-3</v>
      </c>
      <c r="F29" s="41">
        <v>4.60379892</v>
      </c>
      <c r="G29" s="11">
        <f t="shared" si="2"/>
        <v>6.3711430946118881E-4</v>
      </c>
      <c r="H29" s="11">
        <f t="shared" si="3"/>
        <v>0.76284190556473641</v>
      </c>
      <c r="I29" s="11">
        <f t="shared" si="4"/>
        <v>5.7669094765763571</v>
      </c>
    </row>
    <row r="30" spans="1:9" x14ac:dyDescent="0.3">
      <c r="A30" s="25" t="s">
        <v>386</v>
      </c>
      <c r="B30" s="41">
        <v>23.738407179999999</v>
      </c>
      <c r="C30" s="11">
        <f t="shared" si="0"/>
        <v>2.469001914897003E-3</v>
      </c>
      <c r="D30" s="41">
        <v>4.6609561299999998</v>
      </c>
      <c r="E30" s="11">
        <f t="shared" si="1"/>
        <v>5.4022216209576761E-4</v>
      </c>
      <c r="F30" s="41">
        <v>12.23104788</v>
      </c>
      <c r="G30" s="11">
        <f t="shared" si="2"/>
        <v>1.6926403084635455E-3</v>
      </c>
      <c r="H30" s="11">
        <f t="shared" si="3"/>
        <v>4.0930338149310153</v>
      </c>
      <c r="I30" s="11">
        <f t="shared" si="4"/>
        <v>0.94083184146606413</v>
      </c>
    </row>
    <row r="31" spans="1:9" x14ac:dyDescent="0.3">
      <c r="A31" s="25" t="s">
        <v>362</v>
      </c>
      <c r="B31" s="41">
        <v>23.260248129999997</v>
      </c>
      <c r="C31" s="11">
        <f t="shared" si="0"/>
        <v>2.4192691926834421E-3</v>
      </c>
      <c r="D31" s="41">
        <v>14.4558386</v>
      </c>
      <c r="E31" s="11">
        <f t="shared" si="1"/>
        <v>1.6754854938742913E-3</v>
      </c>
      <c r="F31" s="41">
        <v>22.62769123</v>
      </c>
      <c r="G31" s="11">
        <f t="shared" si="2"/>
        <v>3.1314195348702257E-3</v>
      </c>
      <c r="H31" s="11">
        <f t="shared" si="3"/>
        <v>0.60905560539393377</v>
      </c>
      <c r="I31" s="11">
        <f t="shared" si="4"/>
        <v>2.7954990792933732E-2</v>
      </c>
    </row>
    <row r="32" spans="1:9" x14ac:dyDescent="0.3">
      <c r="A32" s="25" t="s">
        <v>354</v>
      </c>
      <c r="B32" s="41">
        <v>22.873226690000003</v>
      </c>
      <c r="C32" s="11">
        <f t="shared" si="0"/>
        <v>2.3790155788153957E-3</v>
      </c>
      <c r="D32" s="41">
        <v>50.191196840000003</v>
      </c>
      <c r="E32" s="11">
        <f t="shared" si="1"/>
        <v>5.8173465097769682E-3</v>
      </c>
      <c r="F32" s="41">
        <v>46.459485100000002</v>
      </c>
      <c r="G32" s="11">
        <f t="shared" si="2"/>
        <v>6.4294734157088014E-3</v>
      </c>
      <c r="H32" s="11">
        <f t="shared" si="3"/>
        <v>-0.54427811787562064</v>
      </c>
      <c r="I32" s="11">
        <f t="shared" si="4"/>
        <v>-0.50767369374052751</v>
      </c>
    </row>
    <row r="33" spans="1:9" x14ac:dyDescent="0.3">
      <c r="A33" s="25" t="s">
        <v>427</v>
      </c>
      <c r="B33" s="41">
        <v>18.657022000000001</v>
      </c>
      <c r="C33" s="11">
        <f t="shared" si="0"/>
        <v>1.9404934246424665E-3</v>
      </c>
      <c r="D33" s="41">
        <v>36.378398609999998</v>
      </c>
      <c r="E33" s="11">
        <f t="shared" si="1"/>
        <v>4.216391787981894E-3</v>
      </c>
      <c r="F33" s="41">
        <v>16.146774130000001</v>
      </c>
      <c r="G33" s="11">
        <f t="shared" si="2"/>
        <v>2.2345330516435192E-3</v>
      </c>
      <c r="H33" s="11">
        <f t="shared" si="3"/>
        <v>-0.48714009651674428</v>
      </c>
      <c r="I33" s="11">
        <f t="shared" si="4"/>
        <v>0.1554643577589947</v>
      </c>
    </row>
    <row r="34" spans="1:9" x14ac:dyDescent="0.3">
      <c r="A34" s="25" t="s">
        <v>404</v>
      </c>
      <c r="B34" s="41">
        <v>18.434475460000002</v>
      </c>
      <c r="C34" s="11">
        <f t="shared" si="0"/>
        <v>1.9173466385397899E-3</v>
      </c>
      <c r="D34" s="41">
        <v>17.41273391</v>
      </c>
      <c r="E34" s="11">
        <f t="shared" si="1"/>
        <v>2.0182006649477925E-3</v>
      </c>
      <c r="F34" s="41">
        <v>20.354159660000001</v>
      </c>
      <c r="G34" s="11">
        <f t="shared" si="2"/>
        <v>2.8167881790205742E-3</v>
      </c>
      <c r="H34" s="11">
        <f t="shared" si="3"/>
        <v>5.8677836305373265E-2</v>
      </c>
      <c r="I34" s="11">
        <f t="shared" si="4"/>
        <v>-9.431409756368192E-2</v>
      </c>
    </row>
    <row r="35" spans="1:9" x14ac:dyDescent="0.3">
      <c r="A35" s="25" t="s">
        <v>576</v>
      </c>
      <c r="B35" s="41">
        <v>15.626467890000001</v>
      </c>
      <c r="C35" s="11">
        <f t="shared" si="0"/>
        <v>1.6252892980954644E-3</v>
      </c>
      <c r="D35" s="41">
        <v>26.209648179999999</v>
      </c>
      <c r="E35" s="11">
        <f t="shared" si="1"/>
        <v>3.0377957682191275E-3</v>
      </c>
      <c r="F35" s="41">
        <v>35.177086000000003</v>
      </c>
      <c r="G35" s="11">
        <f t="shared" si="2"/>
        <v>4.8681154944418929E-3</v>
      </c>
      <c r="H35" s="11">
        <f t="shared" si="3"/>
        <v>-0.40378948306813933</v>
      </c>
      <c r="I35" s="11">
        <f t="shared" si="4"/>
        <v>-0.55577707914748831</v>
      </c>
    </row>
    <row r="36" spans="1:9" x14ac:dyDescent="0.3">
      <c r="A36" s="25" t="s">
        <v>368</v>
      </c>
      <c r="B36" s="41">
        <v>15.49665551</v>
      </c>
      <c r="C36" s="11">
        <f t="shared" si="0"/>
        <v>1.6117876754985036E-3</v>
      </c>
      <c r="D36" s="41">
        <v>4.0960934900000003</v>
      </c>
      <c r="E36" s="11">
        <f t="shared" si="1"/>
        <v>4.7475247987674126E-4</v>
      </c>
      <c r="F36" s="41">
        <v>13.272494890000001</v>
      </c>
      <c r="G36" s="11">
        <f t="shared" si="2"/>
        <v>1.836764933397549E-3</v>
      </c>
      <c r="H36" s="11">
        <f t="shared" si="3"/>
        <v>2.7832768094363001</v>
      </c>
      <c r="I36" s="11">
        <f t="shared" si="4"/>
        <v>0.16757667932317433</v>
      </c>
    </row>
    <row r="37" spans="1:9" x14ac:dyDescent="0.3">
      <c r="A37" s="25" t="s">
        <v>353</v>
      </c>
      <c r="B37" s="41">
        <v>15.414739340000001</v>
      </c>
      <c r="C37" s="11">
        <f t="shared" si="0"/>
        <v>1.6032676775450847E-3</v>
      </c>
      <c r="D37" s="41">
        <v>5.6081420499999997</v>
      </c>
      <c r="E37" s="11">
        <f t="shared" si="1"/>
        <v>6.5000453535510761E-4</v>
      </c>
      <c r="F37" s="41">
        <v>39.147317299999997</v>
      </c>
      <c r="G37" s="11">
        <f t="shared" si="2"/>
        <v>5.4175511272867563E-3</v>
      </c>
      <c r="H37" s="11">
        <f t="shared" si="3"/>
        <v>1.7486356805102683</v>
      </c>
      <c r="I37" s="11">
        <f t="shared" si="4"/>
        <v>-0.60623765807829688</v>
      </c>
    </row>
    <row r="38" spans="1:9" x14ac:dyDescent="0.3">
      <c r="A38" s="25" t="s">
        <v>380</v>
      </c>
      <c r="B38" s="41">
        <v>15.39272581</v>
      </c>
      <c r="C38" s="11">
        <f t="shared" si="0"/>
        <v>1.6009780779392007E-3</v>
      </c>
      <c r="D38" s="41">
        <v>6.4789346500000002</v>
      </c>
      <c r="E38" s="11">
        <f t="shared" si="1"/>
        <v>7.5093263851427536E-4</v>
      </c>
      <c r="F38" s="41">
        <v>11.731893789999999</v>
      </c>
      <c r="G38" s="11">
        <f t="shared" si="2"/>
        <v>1.6235629619305481E-3</v>
      </c>
      <c r="H38" s="11">
        <f t="shared" si="3"/>
        <v>1.3758112469925901</v>
      </c>
      <c r="I38" s="11">
        <f t="shared" si="4"/>
        <v>0.31204101277497176</v>
      </c>
    </row>
    <row r="39" spans="1:9" x14ac:dyDescent="0.3">
      <c r="A39" s="25" t="s">
        <v>385</v>
      </c>
      <c r="B39" s="41">
        <v>13.22592483</v>
      </c>
      <c r="C39" s="11">
        <f t="shared" si="0"/>
        <v>1.3756118295529978E-3</v>
      </c>
      <c r="D39" s="41">
        <v>14.047361050000001</v>
      </c>
      <c r="E39" s="11">
        <f t="shared" si="1"/>
        <v>1.628141425602921E-3</v>
      </c>
      <c r="F39" s="41">
        <v>21.93552369</v>
      </c>
      <c r="G39" s="11">
        <f t="shared" si="2"/>
        <v>3.0356312843532918E-3</v>
      </c>
      <c r="H39" s="11">
        <f t="shared" si="3"/>
        <v>-5.8476194715590402E-2</v>
      </c>
      <c r="I39" s="11">
        <f t="shared" si="4"/>
        <v>-0.3970545213821608</v>
      </c>
    </row>
    <row r="40" spans="1:9" x14ac:dyDescent="0.3">
      <c r="A40" s="25" t="s">
        <v>539</v>
      </c>
      <c r="B40" s="41">
        <v>13.212990660000001</v>
      </c>
      <c r="C40" s="11">
        <f t="shared" si="0"/>
        <v>1.3742665627768634E-3</v>
      </c>
      <c r="D40" s="41">
        <v>3.3230051</v>
      </c>
      <c r="E40" s="11">
        <f t="shared" si="1"/>
        <v>3.8514865828124899E-4</v>
      </c>
      <c r="F40" s="41">
        <v>3.6289155899999996</v>
      </c>
      <c r="G40" s="11">
        <f t="shared" si="2"/>
        <v>5.0220135379322613E-4</v>
      </c>
      <c r="H40" s="11">
        <f t="shared" si="3"/>
        <v>2.9762173882910985</v>
      </c>
      <c r="I40" s="11">
        <f t="shared" si="4"/>
        <v>2.6410300356421357</v>
      </c>
    </row>
    <row r="41" spans="1:9" x14ac:dyDescent="0.3">
      <c r="A41" s="25" t="s">
        <v>389</v>
      </c>
      <c r="B41" s="41">
        <v>13.155717490000001</v>
      </c>
      <c r="C41" s="11">
        <f t="shared" si="0"/>
        <v>1.3683096523013636E-3</v>
      </c>
      <c r="D41" s="41">
        <v>34.276088990000005</v>
      </c>
      <c r="E41" s="11">
        <f t="shared" si="1"/>
        <v>3.9727262788814832E-3</v>
      </c>
      <c r="F41" s="41">
        <v>8.9416950499999999</v>
      </c>
      <c r="G41" s="11">
        <f t="shared" si="2"/>
        <v>1.2374306450363562E-3</v>
      </c>
      <c r="H41" s="11">
        <f t="shared" si="3"/>
        <v>-0.61618382150197593</v>
      </c>
      <c r="I41" s="11">
        <f t="shared" si="4"/>
        <v>0.47127780766802152</v>
      </c>
    </row>
    <row r="42" spans="1:9" x14ac:dyDescent="0.3">
      <c r="A42" s="25" t="s">
        <v>482</v>
      </c>
      <c r="B42" s="41">
        <v>13.155476689999999</v>
      </c>
      <c r="C42" s="11">
        <f t="shared" si="0"/>
        <v>1.3682846069958128E-3</v>
      </c>
      <c r="D42" s="41">
        <v>6.45682007</v>
      </c>
      <c r="E42" s="11">
        <f t="shared" si="1"/>
        <v>7.4836947638868808E-4</v>
      </c>
      <c r="F42" s="41">
        <v>0</v>
      </c>
      <c r="G42" s="11">
        <f t="shared" si="2"/>
        <v>0</v>
      </c>
      <c r="H42" s="11">
        <f t="shared" si="3"/>
        <v>1.0374544353688329</v>
      </c>
      <c r="I42" s="11" t="e">
        <f t="shared" si="4"/>
        <v>#DIV/0!</v>
      </c>
    </row>
    <row r="43" spans="1:9" x14ac:dyDescent="0.3">
      <c r="A43" s="25" t="s">
        <v>359</v>
      </c>
      <c r="B43" s="41">
        <v>12.70832721</v>
      </c>
      <c r="C43" s="11">
        <f t="shared" si="0"/>
        <v>1.3217771512093377E-3</v>
      </c>
      <c r="D43" s="41">
        <v>9.87559699</v>
      </c>
      <c r="E43" s="11">
        <f t="shared" si="1"/>
        <v>1.1446184450408581E-3</v>
      </c>
      <c r="F43" s="41">
        <v>2.11553243</v>
      </c>
      <c r="G43" s="11">
        <f t="shared" si="2"/>
        <v>2.9276604098126007E-4</v>
      </c>
      <c r="H43" s="11">
        <f t="shared" si="3"/>
        <v>0.2868414155486918</v>
      </c>
      <c r="I43" s="11">
        <f t="shared" si="4"/>
        <v>5.0071531070785804</v>
      </c>
    </row>
    <row r="44" spans="1:9" x14ac:dyDescent="0.3">
      <c r="A44" s="25" t="s">
        <v>433</v>
      </c>
      <c r="B44" s="41">
        <v>11.9787713</v>
      </c>
      <c r="C44" s="11">
        <f t="shared" si="0"/>
        <v>1.2458969573464558E-3</v>
      </c>
      <c r="D44" s="41">
        <v>6.4464447400000005</v>
      </c>
      <c r="E44" s="11">
        <f t="shared" si="1"/>
        <v>7.4716693702793751E-4</v>
      </c>
      <c r="F44" s="41">
        <v>3.9091022</v>
      </c>
      <c r="G44" s="11">
        <f t="shared" si="2"/>
        <v>5.4097604870332044E-4</v>
      </c>
      <c r="H44" s="11">
        <f t="shared" si="3"/>
        <v>0.85819808951003274</v>
      </c>
      <c r="I44" s="11">
        <f t="shared" si="4"/>
        <v>2.0643279932665868</v>
      </c>
    </row>
    <row r="45" spans="1:9" x14ac:dyDescent="0.3">
      <c r="A45" s="25" t="s">
        <v>415</v>
      </c>
      <c r="B45" s="41">
        <v>8.8473059200000002</v>
      </c>
      <c r="C45" s="11">
        <f t="shared" si="0"/>
        <v>9.2019717635324471E-4</v>
      </c>
      <c r="D45" s="41">
        <v>0.77936084999999999</v>
      </c>
      <c r="E45" s="11">
        <f t="shared" si="1"/>
        <v>9.0330823053637123E-5</v>
      </c>
      <c r="F45" s="41">
        <v>4.6856443399999996</v>
      </c>
      <c r="G45" s="11">
        <f t="shared" si="2"/>
        <v>6.4844080072459537E-4</v>
      </c>
      <c r="H45" s="11">
        <f t="shared" si="3"/>
        <v>10.352001989835646</v>
      </c>
      <c r="I45" s="11">
        <f t="shared" si="4"/>
        <v>0.88817274168103011</v>
      </c>
    </row>
    <row r="46" spans="1:9" x14ac:dyDescent="0.3">
      <c r="A46" s="25" t="s">
        <v>435</v>
      </c>
      <c r="B46" s="41">
        <v>8.2875945599999987</v>
      </c>
      <c r="C46" s="11">
        <f t="shared" si="0"/>
        <v>8.6198230080784984E-4</v>
      </c>
      <c r="D46" s="41">
        <v>4.6004356799999995</v>
      </c>
      <c r="E46" s="11">
        <f t="shared" si="1"/>
        <v>5.3320761670247962E-4</v>
      </c>
      <c r="F46" s="41">
        <v>3.5167256499999997</v>
      </c>
      <c r="G46" s="11">
        <f t="shared" si="2"/>
        <v>4.8667552015156217E-4</v>
      </c>
      <c r="H46" s="11">
        <f t="shared" si="3"/>
        <v>0.80148036761596453</v>
      </c>
      <c r="I46" s="11">
        <f t="shared" si="4"/>
        <v>1.3566224337118817</v>
      </c>
    </row>
    <row r="47" spans="1:9" x14ac:dyDescent="0.3">
      <c r="A47" s="25" t="s">
        <v>357</v>
      </c>
      <c r="B47" s="41">
        <v>7.9413523499999998</v>
      </c>
      <c r="C47" s="11">
        <f t="shared" si="0"/>
        <v>8.259700834326077E-4</v>
      </c>
      <c r="D47" s="41">
        <v>140.01955934</v>
      </c>
      <c r="E47" s="11">
        <f t="shared" si="1"/>
        <v>1.622878803674804E-2</v>
      </c>
      <c r="F47" s="41">
        <v>16.217649269999999</v>
      </c>
      <c r="G47" s="11">
        <f t="shared" si="2"/>
        <v>2.244341378780245E-3</v>
      </c>
      <c r="H47" s="11">
        <f t="shared" si="3"/>
        <v>-0.94328397841392608</v>
      </c>
      <c r="I47" s="11">
        <f t="shared" si="4"/>
        <v>-0.51032654500117935</v>
      </c>
    </row>
    <row r="48" spans="1:9" x14ac:dyDescent="0.3">
      <c r="A48" s="25" t="s">
        <v>523</v>
      </c>
      <c r="B48" s="41">
        <v>7.0328003499999996</v>
      </c>
      <c r="C48" s="11">
        <f t="shared" si="0"/>
        <v>7.3147273107134858E-4</v>
      </c>
      <c r="D48" s="41">
        <v>0.64581604000000004</v>
      </c>
      <c r="E48" s="11">
        <f t="shared" si="1"/>
        <v>7.485248256239794E-5</v>
      </c>
      <c r="F48" s="41">
        <v>0.45841732000000002</v>
      </c>
      <c r="G48" s="11">
        <f t="shared" si="2"/>
        <v>6.3439832918864495E-5</v>
      </c>
      <c r="H48" s="11">
        <f t="shared" si="3"/>
        <v>9.8897889095476774</v>
      </c>
      <c r="I48" s="11">
        <f t="shared" si="4"/>
        <v>14.3414804440635</v>
      </c>
    </row>
    <row r="49" spans="1:9" x14ac:dyDescent="0.3">
      <c r="A49" s="25" t="s">
        <v>588</v>
      </c>
      <c r="B49" s="41">
        <v>6.5446612200000001</v>
      </c>
      <c r="C49" s="11">
        <f t="shared" si="0"/>
        <v>6.8070199327216008E-4</v>
      </c>
      <c r="D49" s="41">
        <v>5.4174002300000001</v>
      </c>
      <c r="E49" s="11">
        <f t="shared" si="1"/>
        <v>6.2789684853539036E-4</v>
      </c>
      <c r="F49" s="41">
        <v>2.79441556</v>
      </c>
      <c r="G49" s="11">
        <f t="shared" si="2"/>
        <v>3.8671587764675902E-4</v>
      </c>
      <c r="H49" s="11">
        <f t="shared" si="3"/>
        <v>0.20808154135586165</v>
      </c>
      <c r="I49" s="11">
        <f t="shared" si="4"/>
        <v>1.3420500922203566</v>
      </c>
    </row>
    <row r="50" spans="1:9" x14ac:dyDescent="0.3">
      <c r="A50" s="25" t="s">
        <v>421</v>
      </c>
      <c r="B50" s="41">
        <v>5.4211125199999994</v>
      </c>
      <c r="C50" s="11">
        <f t="shared" si="0"/>
        <v>5.6384310418388045E-4</v>
      </c>
      <c r="D50" s="41">
        <v>1.6564500000000001E-3</v>
      </c>
      <c r="E50" s="11">
        <f t="shared" si="1"/>
        <v>1.9198871979160518E-7</v>
      </c>
      <c r="F50" s="41">
        <v>3.0294000000000002E-3</v>
      </c>
      <c r="G50" s="11">
        <f t="shared" si="2"/>
        <v>4.1923509749677025E-7</v>
      </c>
      <c r="H50" s="11">
        <f t="shared" si="3"/>
        <v>3271.7293428718035</v>
      </c>
      <c r="I50" s="11">
        <f t="shared" si="4"/>
        <v>1788.5004027200102</v>
      </c>
    </row>
    <row r="51" spans="1:9" x14ac:dyDescent="0.3">
      <c r="A51" s="25" t="s">
        <v>504</v>
      </c>
      <c r="B51" s="41">
        <v>5.3017300399999998</v>
      </c>
      <c r="C51" s="11">
        <f t="shared" si="0"/>
        <v>5.5142628238576553E-4</v>
      </c>
      <c r="D51" s="41">
        <v>4.8400881</v>
      </c>
      <c r="E51" s="11">
        <f t="shared" si="1"/>
        <v>5.6098422409223494E-4</v>
      </c>
      <c r="F51" s="41">
        <v>2.3497540099999998</v>
      </c>
      <c r="G51" s="11">
        <f t="shared" si="2"/>
        <v>3.251796895344876E-4</v>
      </c>
      <c r="H51" s="11">
        <f t="shared" si="3"/>
        <v>9.5378829984520186E-2</v>
      </c>
      <c r="I51" s="11">
        <f t="shared" si="4"/>
        <v>1.2562915170852289</v>
      </c>
    </row>
    <row r="52" spans="1:9" x14ac:dyDescent="0.3">
      <c r="A52" s="25" t="s">
        <v>373</v>
      </c>
      <c r="B52" s="41">
        <v>4.8437172199999994</v>
      </c>
      <c r="C52" s="11">
        <f t="shared" si="0"/>
        <v>5.0378894425045357E-4</v>
      </c>
      <c r="D52" s="41">
        <v>5.0585985300000003</v>
      </c>
      <c r="E52" s="11">
        <f t="shared" si="1"/>
        <v>5.8631039615708038E-4</v>
      </c>
      <c r="F52" s="41">
        <v>1.1640342299999999</v>
      </c>
      <c r="G52" s="11">
        <f t="shared" si="2"/>
        <v>1.6108932590731757E-4</v>
      </c>
      <c r="H52" s="11">
        <f t="shared" si="3"/>
        <v>-4.2478427320462031E-2</v>
      </c>
      <c r="I52" s="11">
        <f t="shared" si="4"/>
        <v>3.1611467216045694</v>
      </c>
    </row>
    <row r="53" spans="1:9" x14ac:dyDescent="0.3">
      <c r="A53" s="25" t="s">
        <v>428</v>
      </c>
      <c r="B53" s="41">
        <v>4.5942598800000001</v>
      </c>
      <c r="C53" s="11">
        <f t="shared" si="0"/>
        <v>4.7784319964025803E-4</v>
      </c>
      <c r="D53" s="41">
        <v>7.9562397899999997</v>
      </c>
      <c r="E53" s="11">
        <f t="shared" si="1"/>
        <v>9.2215780231044058E-4</v>
      </c>
      <c r="F53" s="41">
        <v>3.25238008</v>
      </c>
      <c r="G53" s="11">
        <f t="shared" si="2"/>
        <v>4.5009304810700247E-4</v>
      </c>
      <c r="H53" s="11">
        <f t="shared" si="3"/>
        <v>-0.42255889700880922</v>
      </c>
      <c r="I53" s="11">
        <f t="shared" si="4"/>
        <v>0.41258394375604457</v>
      </c>
    </row>
    <row r="54" spans="1:9" x14ac:dyDescent="0.3">
      <c r="A54" s="25" t="s">
        <v>397</v>
      </c>
      <c r="B54" s="41">
        <v>4.2646948700000005</v>
      </c>
      <c r="C54" s="11">
        <f t="shared" si="0"/>
        <v>4.4356555689013279E-4</v>
      </c>
      <c r="D54" s="41">
        <v>10.828654</v>
      </c>
      <c r="E54" s="11">
        <f t="shared" si="1"/>
        <v>1.2550812994815686E-3</v>
      </c>
      <c r="F54" s="41">
        <v>4.2200351500000002</v>
      </c>
      <c r="G54" s="11">
        <f t="shared" si="2"/>
        <v>5.8400569338814526E-4</v>
      </c>
      <c r="H54" s="11">
        <f t="shared" si="3"/>
        <v>-0.60616574599206885</v>
      </c>
      <c r="I54" s="11">
        <f t="shared" si="4"/>
        <v>1.0582783889845127E-2</v>
      </c>
    </row>
    <row r="55" spans="1:9" x14ac:dyDescent="0.3">
      <c r="A55" s="25" t="s">
        <v>400</v>
      </c>
      <c r="B55" s="41">
        <v>3.60414966</v>
      </c>
      <c r="C55" s="11">
        <f t="shared" si="0"/>
        <v>3.7486307925548788E-4</v>
      </c>
      <c r="D55" s="41">
        <v>6.1220408399999995</v>
      </c>
      <c r="E55" s="11">
        <f t="shared" si="1"/>
        <v>7.0956731768753842E-4</v>
      </c>
      <c r="F55" s="41">
        <v>6.6472455199999994</v>
      </c>
      <c r="G55" s="11">
        <f t="shared" si="2"/>
        <v>9.1990447734276387E-4</v>
      </c>
      <c r="H55" s="11">
        <f t="shared" si="3"/>
        <v>-0.41128297667481739</v>
      </c>
      <c r="I55" s="11">
        <f t="shared" si="4"/>
        <v>-0.45779802338337572</v>
      </c>
    </row>
    <row r="56" spans="1:9" x14ac:dyDescent="0.3">
      <c r="A56" s="25" t="s">
        <v>418</v>
      </c>
      <c r="B56" s="41">
        <v>3.1221804799999999</v>
      </c>
      <c r="C56" s="11">
        <f t="shared" si="0"/>
        <v>3.2473407020622367E-4</v>
      </c>
      <c r="D56" s="41">
        <v>295.52213298999999</v>
      </c>
      <c r="E56" s="11">
        <f t="shared" si="1"/>
        <v>3.4252115054987826E-2</v>
      </c>
      <c r="F56" s="41">
        <v>9.2109652100000012</v>
      </c>
      <c r="G56" s="11">
        <f t="shared" si="2"/>
        <v>1.2746946252900604E-3</v>
      </c>
      <c r="H56" s="11">
        <f t="shared" si="3"/>
        <v>-0.9894350367317305</v>
      </c>
      <c r="I56" s="11">
        <f t="shared" si="4"/>
        <v>-0.66103655710148979</v>
      </c>
    </row>
    <row r="57" spans="1:9" x14ac:dyDescent="0.3">
      <c r="A57" s="25" t="s">
        <v>393</v>
      </c>
      <c r="B57" s="41">
        <v>2.5987075600000002</v>
      </c>
      <c r="C57" s="11">
        <f t="shared" si="0"/>
        <v>2.7028830928905312E-4</v>
      </c>
      <c r="D57" s="41">
        <v>2.61670494</v>
      </c>
      <c r="E57" s="11">
        <f t="shared" si="1"/>
        <v>3.0328584110777201E-4</v>
      </c>
      <c r="F57" s="41">
        <v>3.5193997700000001</v>
      </c>
      <c r="G57" s="11">
        <f t="shared" si="2"/>
        <v>4.8704558846836363E-4</v>
      </c>
      <c r="H57" s="11">
        <f t="shared" si="3"/>
        <v>-6.8778790168064763E-3</v>
      </c>
      <c r="I57" s="11">
        <f t="shared" si="4"/>
        <v>-0.26160489576891688</v>
      </c>
    </row>
    <row r="58" spans="1:9" x14ac:dyDescent="0.3">
      <c r="A58" s="25" t="s">
        <v>365</v>
      </c>
      <c r="B58" s="41">
        <v>2.5358267099999998</v>
      </c>
      <c r="C58" s="11">
        <f t="shared" si="0"/>
        <v>2.6374815106010692E-4</v>
      </c>
      <c r="D58" s="41">
        <v>10.94152076</v>
      </c>
      <c r="E58" s="11">
        <f t="shared" si="1"/>
        <v>1.2681629770205382E-3</v>
      </c>
      <c r="F58" s="41">
        <v>2.13937745</v>
      </c>
      <c r="G58" s="11">
        <f t="shared" si="2"/>
        <v>2.960659252106495E-4</v>
      </c>
      <c r="H58" s="11">
        <f t="shared" si="3"/>
        <v>-0.76823818501807606</v>
      </c>
      <c r="I58" s="11">
        <f t="shared" si="4"/>
        <v>0.18531057247518423</v>
      </c>
    </row>
    <row r="59" spans="1:9" x14ac:dyDescent="0.3">
      <c r="A59" s="25" t="s">
        <v>510</v>
      </c>
      <c r="B59" s="41">
        <v>2.49394194</v>
      </c>
      <c r="C59" s="11">
        <f t="shared" si="0"/>
        <v>2.5939176874048152E-4</v>
      </c>
      <c r="D59" s="41">
        <v>7.4500559999999993E-2</v>
      </c>
      <c r="E59" s="11">
        <f t="shared" si="1"/>
        <v>8.6348921719083986E-6</v>
      </c>
      <c r="F59" s="41">
        <v>0</v>
      </c>
      <c r="G59" s="11">
        <f t="shared" si="2"/>
        <v>0</v>
      </c>
      <c r="H59" s="11">
        <f t="shared" si="3"/>
        <v>32.475479110492593</v>
      </c>
      <c r="I59" s="11" t="e">
        <f t="shared" si="4"/>
        <v>#DIV/0!</v>
      </c>
    </row>
    <row r="60" spans="1:9" x14ac:dyDescent="0.3">
      <c r="A60" s="25" t="s">
        <v>402</v>
      </c>
      <c r="B60" s="41">
        <v>2.39375611</v>
      </c>
      <c r="C60" s="11">
        <f t="shared" si="0"/>
        <v>2.4897156639750589E-4</v>
      </c>
      <c r="D60" s="41">
        <v>3.6665304000000001</v>
      </c>
      <c r="E60" s="11">
        <f t="shared" si="1"/>
        <v>4.2496451904555042E-4</v>
      </c>
      <c r="F60" s="41">
        <v>4.5202140799999997</v>
      </c>
      <c r="G60" s="11">
        <f t="shared" si="2"/>
        <v>6.2554710191294429E-4</v>
      </c>
      <c r="H60" s="11">
        <f t="shared" si="3"/>
        <v>-0.34713316163967989</v>
      </c>
      <c r="I60" s="11">
        <f t="shared" si="4"/>
        <v>-0.47043302205722071</v>
      </c>
    </row>
    <row r="61" spans="1:9" x14ac:dyDescent="0.3">
      <c r="A61" s="25" t="s">
        <v>407</v>
      </c>
      <c r="B61" s="41">
        <v>2.1869458100000001</v>
      </c>
      <c r="C61" s="11">
        <f t="shared" si="0"/>
        <v>2.2746148685221E-4</v>
      </c>
      <c r="D61" s="41">
        <v>0.26600684999999996</v>
      </c>
      <c r="E61" s="11">
        <f t="shared" si="1"/>
        <v>3.0831183909745258E-5</v>
      </c>
      <c r="F61" s="41">
        <v>19.255597690000002</v>
      </c>
      <c r="G61" s="11">
        <f t="shared" si="2"/>
        <v>2.6647594820511434E-3</v>
      </c>
      <c r="H61" s="11">
        <f t="shared" si="3"/>
        <v>7.2213890732513111</v>
      </c>
      <c r="I61" s="11">
        <f t="shared" si="4"/>
        <v>-0.88642545169419773</v>
      </c>
    </row>
    <row r="62" spans="1:9" x14ac:dyDescent="0.3">
      <c r="A62" s="25" t="s">
        <v>374</v>
      </c>
      <c r="B62" s="41">
        <v>2.0217678000000001</v>
      </c>
      <c r="C62" s="11">
        <f t="shared" si="0"/>
        <v>2.1028152949885922E-4</v>
      </c>
      <c r="D62" s="41">
        <v>4.7436884800000003</v>
      </c>
      <c r="E62" s="11">
        <f t="shared" si="1"/>
        <v>5.4981114936483776E-4</v>
      </c>
      <c r="F62" s="41">
        <v>2.4447580800000002</v>
      </c>
      <c r="G62" s="11">
        <f t="shared" si="2"/>
        <v>3.3832719087106914E-4</v>
      </c>
      <c r="H62" s="11">
        <f t="shared" si="3"/>
        <v>-0.57379836207119572</v>
      </c>
      <c r="I62" s="11">
        <f t="shared" si="4"/>
        <v>-0.17301927886459834</v>
      </c>
    </row>
    <row r="63" spans="1:9" x14ac:dyDescent="0.3">
      <c r="A63" s="25" t="s">
        <v>367</v>
      </c>
      <c r="B63" s="41">
        <v>1.8838201200000002</v>
      </c>
      <c r="C63" s="11">
        <f t="shared" si="0"/>
        <v>1.9593376456699158E-4</v>
      </c>
      <c r="D63" s="41">
        <v>6.1215505500000003</v>
      </c>
      <c r="E63" s="11">
        <f t="shared" si="1"/>
        <v>7.0951049125183164E-4</v>
      </c>
      <c r="F63" s="41">
        <v>0.33387957000000001</v>
      </c>
      <c r="G63" s="11">
        <f t="shared" si="2"/>
        <v>4.6205200396490962E-5</v>
      </c>
      <c r="H63" s="11">
        <f t="shared" si="3"/>
        <v>-0.6922642221748867</v>
      </c>
      <c r="I63" s="11">
        <f t="shared" si="4"/>
        <v>4.6422144068293854</v>
      </c>
    </row>
    <row r="64" spans="1:9" x14ac:dyDescent="0.3">
      <c r="A64" s="25" t="s">
        <v>464</v>
      </c>
      <c r="B64" s="41">
        <v>1.8185409299999999</v>
      </c>
      <c r="C64" s="11">
        <f t="shared" si="0"/>
        <v>1.8914415800700646E-4</v>
      </c>
      <c r="D64" s="41">
        <v>2.1020052599999999</v>
      </c>
      <c r="E64" s="11">
        <f t="shared" si="1"/>
        <v>2.4363023264367781E-4</v>
      </c>
      <c r="F64" s="41">
        <v>1.147154</v>
      </c>
      <c r="G64" s="11">
        <f t="shared" si="2"/>
        <v>1.5875329076180428E-4</v>
      </c>
      <c r="H64" s="11">
        <f t="shared" si="3"/>
        <v>-0.13485424389470835</v>
      </c>
      <c r="I64" s="11">
        <f t="shared" si="4"/>
        <v>0.5852631207318284</v>
      </c>
    </row>
    <row r="65" spans="1:9" x14ac:dyDescent="0.3">
      <c r="A65" s="25" t="s">
        <v>562</v>
      </c>
      <c r="B65" s="41">
        <v>1.79470452</v>
      </c>
      <c r="C65" s="11">
        <f t="shared" si="0"/>
        <v>1.8666496294189467E-4</v>
      </c>
      <c r="D65" s="41">
        <v>0.94160205000000008</v>
      </c>
      <c r="E65" s="11">
        <f t="shared" si="1"/>
        <v>1.0913518194491292E-4</v>
      </c>
      <c r="F65" s="41">
        <v>2.6091303099999998</v>
      </c>
      <c r="G65" s="11">
        <f t="shared" si="2"/>
        <v>3.610744701573342E-4</v>
      </c>
      <c r="H65" s="11">
        <f t="shared" si="3"/>
        <v>0.90601169570520779</v>
      </c>
      <c r="I65" s="11">
        <f t="shared" si="4"/>
        <v>-0.31214454367363498</v>
      </c>
    </row>
    <row r="66" spans="1:9" x14ac:dyDescent="0.3">
      <c r="A66" s="25" t="s">
        <v>432</v>
      </c>
      <c r="B66" s="41">
        <v>1.79128643</v>
      </c>
      <c r="C66" s="11">
        <f t="shared" si="0"/>
        <v>1.8630945169418128E-4</v>
      </c>
      <c r="D66" s="41">
        <v>0.29149236000000001</v>
      </c>
      <c r="E66" s="11">
        <f t="shared" si="1"/>
        <v>3.3785049367885352E-5</v>
      </c>
      <c r="F66" s="41">
        <v>0.94446646000000001</v>
      </c>
      <c r="G66" s="11">
        <f t="shared" si="2"/>
        <v>1.3070360085843053E-4</v>
      </c>
      <c r="H66" s="11">
        <f t="shared" si="3"/>
        <v>5.1452260018067024</v>
      </c>
      <c r="I66" s="11">
        <f t="shared" si="4"/>
        <v>0.8966120088584193</v>
      </c>
    </row>
    <row r="67" spans="1:9" x14ac:dyDescent="0.3">
      <c r="A67" s="25" t="s">
        <v>553</v>
      </c>
      <c r="B67" s="41">
        <v>1.7780794799999999</v>
      </c>
      <c r="C67" s="11">
        <f t="shared" si="0"/>
        <v>1.8493581341286384E-4</v>
      </c>
      <c r="D67" s="41">
        <v>1.8306197799999999</v>
      </c>
      <c r="E67" s="11">
        <f t="shared" si="1"/>
        <v>2.1217564549934489E-4</v>
      </c>
      <c r="F67" s="41">
        <v>2.3452070800000002</v>
      </c>
      <c r="G67" s="11">
        <f t="shared" si="2"/>
        <v>3.2455044524787611E-4</v>
      </c>
      <c r="H67" s="11">
        <f t="shared" si="3"/>
        <v>-2.870082612130409E-2</v>
      </c>
      <c r="I67" s="11">
        <f t="shared" si="4"/>
        <v>-0.24182410365228824</v>
      </c>
    </row>
    <row r="68" spans="1:9" x14ac:dyDescent="0.3">
      <c r="A68" s="25" t="s">
        <v>556</v>
      </c>
      <c r="B68" s="41">
        <v>1.5598937800000001</v>
      </c>
      <c r="C68" s="11">
        <f t="shared" si="0"/>
        <v>1.6224259280128855E-4</v>
      </c>
      <c r="D68" s="41">
        <v>0.54866599999999999</v>
      </c>
      <c r="E68" s="11">
        <f t="shared" si="1"/>
        <v>6.3592431364170861E-5</v>
      </c>
      <c r="F68" s="41">
        <v>1.448518E-2</v>
      </c>
      <c r="G68" s="11">
        <f t="shared" si="2"/>
        <v>2.0045869972794171E-6</v>
      </c>
      <c r="H68" s="11">
        <f t="shared" si="3"/>
        <v>1.8430662370185145</v>
      </c>
      <c r="I68" s="11">
        <f t="shared" si="4"/>
        <v>106.68894690987617</v>
      </c>
    </row>
    <row r="69" spans="1:9" x14ac:dyDescent="0.3">
      <c r="A69" s="25" t="s">
        <v>451</v>
      </c>
      <c r="B69" s="41">
        <v>1.4515885500000001</v>
      </c>
      <c r="C69" s="11">
        <f t="shared" si="0"/>
        <v>1.5097790186243508E-4</v>
      </c>
      <c r="D69" s="41">
        <v>2.8875887599999999</v>
      </c>
      <c r="E69" s="11">
        <f t="shared" si="1"/>
        <v>3.3468228399108249E-4</v>
      </c>
      <c r="F69" s="41">
        <v>1.2065228400000001</v>
      </c>
      <c r="G69" s="11">
        <f t="shared" si="2"/>
        <v>1.6696927459545788E-4</v>
      </c>
      <c r="H69" s="11">
        <f t="shared" si="3"/>
        <v>-0.49730080331799043</v>
      </c>
      <c r="I69" s="11">
        <f t="shared" si="4"/>
        <v>0.20311734007455673</v>
      </c>
    </row>
    <row r="70" spans="1:9" x14ac:dyDescent="0.3">
      <c r="A70" s="25" t="s">
        <v>560</v>
      </c>
      <c r="B70" s="41">
        <v>1.37657992</v>
      </c>
      <c r="C70" s="11">
        <f t="shared" si="0"/>
        <v>1.4317634846841324E-4</v>
      </c>
      <c r="D70" s="41">
        <v>6.4994199999999997E-3</v>
      </c>
      <c r="E70" s="11">
        <f t="shared" si="1"/>
        <v>7.5330696681937533E-7</v>
      </c>
      <c r="F70" s="41">
        <v>0</v>
      </c>
      <c r="G70" s="11">
        <f t="shared" si="2"/>
        <v>0</v>
      </c>
      <c r="H70" s="11">
        <f t="shared" si="3"/>
        <v>210.80042526871628</v>
      </c>
      <c r="I70" s="11" t="e">
        <f t="shared" si="4"/>
        <v>#DIV/0!</v>
      </c>
    </row>
    <row r="71" spans="1:9" x14ac:dyDescent="0.3">
      <c r="A71" s="25" t="s">
        <v>371</v>
      </c>
      <c r="B71" s="41">
        <v>1.3676553600000001</v>
      </c>
      <c r="C71" s="11">
        <f t="shared" ref="C71:C134" si="5">(B71/$B$263)</f>
        <v>1.4224811619223182E-4</v>
      </c>
      <c r="D71" s="41">
        <v>2.1440035600000003</v>
      </c>
      <c r="E71" s="11">
        <f t="shared" ref="E71:E134" si="6">(D71/$D$263)</f>
        <v>2.4849799191828544E-4</v>
      </c>
      <c r="F71" s="41">
        <v>0.90291667000000009</v>
      </c>
      <c r="G71" s="11">
        <f t="shared" ref="G71:G134" si="7">(F71/$F$263)</f>
        <v>1.2495357436420054E-4</v>
      </c>
      <c r="H71" s="11">
        <f t="shared" si="3"/>
        <v>-0.36210210397225273</v>
      </c>
      <c r="I71" s="11">
        <f t="shared" si="4"/>
        <v>0.51470828420966019</v>
      </c>
    </row>
    <row r="72" spans="1:9" x14ac:dyDescent="0.3">
      <c r="A72" s="25" t="s">
        <v>417</v>
      </c>
      <c r="B72" s="41">
        <v>1.1820648600000001</v>
      </c>
      <c r="C72" s="11">
        <f t="shared" si="5"/>
        <v>1.2294508139246006E-4</v>
      </c>
      <c r="D72" s="41">
        <v>0.43949194000000003</v>
      </c>
      <c r="E72" s="11">
        <f t="shared" si="6"/>
        <v>5.0938751498281836E-5</v>
      </c>
      <c r="F72" s="41">
        <v>1.1700522199999999</v>
      </c>
      <c r="G72" s="11">
        <f t="shared" si="7"/>
        <v>1.6192214845448351E-4</v>
      </c>
      <c r="H72" s="11">
        <f t="shared" ref="H72:H135" si="8">(B72/D72)-1</f>
        <v>1.6896166969523949</v>
      </c>
      <c r="I72" s="11">
        <f t="shared" ref="I72:I135" si="9">(B72/F72)-1</f>
        <v>1.0266755444470865E-2</v>
      </c>
    </row>
    <row r="73" spans="1:9" x14ac:dyDescent="0.3">
      <c r="A73" s="25" t="s">
        <v>379</v>
      </c>
      <c r="B73" s="41">
        <v>1.14663095</v>
      </c>
      <c r="C73" s="11">
        <f t="shared" si="5"/>
        <v>1.1925964491903074E-4</v>
      </c>
      <c r="D73" s="41">
        <v>1.0673560099999999</v>
      </c>
      <c r="E73" s="11">
        <f t="shared" si="6"/>
        <v>1.2371053392603199E-4</v>
      </c>
      <c r="F73" s="41">
        <v>5.0776480000000006E-2</v>
      </c>
      <c r="G73" s="11">
        <f t="shared" si="7"/>
        <v>7.0268972546850218E-6</v>
      </c>
      <c r="H73" s="11">
        <f t="shared" si="8"/>
        <v>7.4272257107542039E-2</v>
      </c>
      <c r="I73" s="11">
        <f t="shared" si="9"/>
        <v>21.581930649781157</v>
      </c>
    </row>
    <row r="74" spans="1:9" x14ac:dyDescent="0.3">
      <c r="A74" s="25" t="s">
        <v>452</v>
      </c>
      <c r="B74" s="41">
        <v>1.0303890200000001</v>
      </c>
      <c r="C74" s="11">
        <f t="shared" si="5"/>
        <v>1.0716946778182471E-4</v>
      </c>
      <c r="D74" s="41">
        <v>462.00970902999995</v>
      </c>
      <c r="E74" s="11">
        <f t="shared" si="6"/>
        <v>5.3548644732990244E-2</v>
      </c>
      <c r="F74" s="41">
        <v>0.29903290999999999</v>
      </c>
      <c r="G74" s="11">
        <f t="shared" si="7"/>
        <v>4.1382812166961414E-5</v>
      </c>
      <c r="H74" s="11">
        <f t="shared" si="8"/>
        <v>-0.99776976760474723</v>
      </c>
      <c r="I74" s="11">
        <f t="shared" si="9"/>
        <v>2.4457378620968515</v>
      </c>
    </row>
    <row r="75" spans="1:9" x14ac:dyDescent="0.3">
      <c r="A75" s="25" t="s">
        <v>512</v>
      </c>
      <c r="B75" s="41">
        <v>0.93673161999999999</v>
      </c>
      <c r="C75" s="11">
        <f t="shared" si="5"/>
        <v>9.7428279243315757E-5</v>
      </c>
      <c r="D75" s="41">
        <v>4.7308900000000001E-2</v>
      </c>
      <c r="E75" s="11">
        <f t="shared" si="6"/>
        <v>5.4832775790087657E-6</v>
      </c>
      <c r="F75" s="41">
        <v>2.4072200000000002E-2</v>
      </c>
      <c r="G75" s="11">
        <f t="shared" si="7"/>
        <v>3.3313234019811689E-6</v>
      </c>
      <c r="H75" s="11">
        <f t="shared" si="8"/>
        <v>18.800325520145257</v>
      </c>
      <c r="I75" s="11">
        <f t="shared" si="9"/>
        <v>37.913419629281904</v>
      </c>
    </row>
    <row r="76" spans="1:9" x14ac:dyDescent="0.3">
      <c r="A76" s="25" t="s">
        <v>399</v>
      </c>
      <c r="B76" s="41">
        <v>0.86837085999999997</v>
      </c>
      <c r="C76" s="11">
        <f t="shared" si="5"/>
        <v>9.0318162458141691E-5</v>
      </c>
      <c r="D76" s="41">
        <v>0</v>
      </c>
      <c r="E76" s="11">
        <f t="shared" si="6"/>
        <v>0</v>
      </c>
      <c r="F76" s="41">
        <v>0</v>
      </c>
      <c r="G76" s="11">
        <f t="shared" si="7"/>
        <v>0</v>
      </c>
      <c r="H76" s="11" t="e">
        <f t="shared" si="8"/>
        <v>#DIV/0!</v>
      </c>
      <c r="I76" s="11" t="e">
        <f t="shared" si="9"/>
        <v>#DIV/0!</v>
      </c>
    </row>
    <row r="77" spans="1:9" x14ac:dyDescent="0.3">
      <c r="A77" s="25" t="s">
        <v>391</v>
      </c>
      <c r="B77" s="41">
        <v>0.80860087999999997</v>
      </c>
      <c r="C77" s="11">
        <f t="shared" si="5"/>
        <v>8.4101561910583154E-5</v>
      </c>
      <c r="D77" s="41">
        <v>7.4443381900000007</v>
      </c>
      <c r="E77" s="11">
        <f t="shared" si="6"/>
        <v>8.628265017319299E-4</v>
      </c>
      <c r="F77" s="41">
        <v>3.9846255899999998</v>
      </c>
      <c r="G77" s="11">
        <f t="shared" si="7"/>
        <v>5.5142764168210714E-4</v>
      </c>
      <c r="H77" s="11">
        <f t="shared" si="8"/>
        <v>-0.89138042101765391</v>
      </c>
      <c r="I77" s="11">
        <f t="shared" si="9"/>
        <v>-0.79706979696428637</v>
      </c>
    </row>
    <row r="78" spans="1:9" x14ac:dyDescent="0.3">
      <c r="A78" s="25" t="s">
        <v>507</v>
      </c>
      <c r="B78" s="41">
        <v>0.80570584999999995</v>
      </c>
      <c r="C78" s="11">
        <f t="shared" si="5"/>
        <v>8.3800453476496362E-5</v>
      </c>
      <c r="D78" s="41">
        <v>9.9702070000000004E-2</v>
      </c>
      <c r="E78" s="11">
        <f t="shared" si="6"/>
        <v>1.1555840973088836E-5</v>
      </c>
      <c r="F78" s="41">
        <v>2.1963600000000001E-3</v>
      </c>
      <c r="G78" s="11">
        <f t="shared" si="7"/>
        <v>3.0395167318215036E-7</v>
      </c>
      <c r="H78" s="11">
        <f t="shared" si="8"/>
        <v>7.0811346243864328</v>
      </c>
      <c r="I78" s="11">
        <f t="shared" si="9"/>
        <v>365.8368801107286</v>
      </c>
    </row>
    <row r="79" spans="1:9" x14ac:dyDescent="0.3">
      <c r="A79" s="25" t="s">
        <v>567</v>
      </c>
      <c r="B79" s="41">
        <v>0.76543016000000008</v>
      </c>
      <c r="C79" s="11">
        <f t="shared" si="5"/>
        <v>7.9611429546635641E-5</v>
      </c>
      <c r="D79" s="41">
        <v>4.8810510000000003</v>
      </c>
      <c r="E79" s="11">
        <f t="shared" si="6"/>
        <v>5.6573197665340592E-4</v>
      </c>
      <c r="F79" s="41">
        <v>1.90280095</v>
      </c>
      <c r="G79" s="11">
        <f t="shared" si="7"/>
        <v>2.6332638205261668E-4</v>
      </c>
      <c r="H79" s="11">
        <f t="shared" si="8"/>
        <v>-0.84318333080314056</v>
      </c>
      <c r="I79" s="11">
        <f t="shared" si="9"/>
        <v>-0.59773503371437764</v>
      </c>
    </row>
    <row r="80" spans="1:9" x14ac:dyDescent="0.3">
      <c r="A80" s="25" t="s">
        <v>541</v>
      </c>
      <c r="B80" s="41">
        <v>0.54398866000000001</v>
      </c>
      <c r="C80" s="11">
        <f t="shared" si="5"/>
        <v>5.657957726640759E-5</v>
      </c>
      <c r="D80" s="41">
        <v>0.39785123</v>
      </c>
      <c r="E80" s="11">
        <f t="shared" si="6"/>
        <v>4.6112438235512964E-5</v>
      </c>
      <c r="F80" s="41">
        <v>0.46167552000000001</v>
      </c>
      <c r="G80" s="11">
        <f t="shared" si="7"/>
        <v>6.3890731378844681E-5</v>
      </c>
      <c r="H80" s="11">
        <f t="shared" si="8"/>
        <v>0.36731677315663958</v>
      </c>
      <c r="I80" s="11">
        <f t="shared" si="9"/>
        <v>0.17829219101762206</v>
      </c>
    </row>
    <row r="81" spans="1:9" x14ac:dyDescent="0.3">
      <c r="A81" s="25" t="s">
        <v>476</v>
      </c>
      <c r="B81" s="41">
        <v>0.48477368999999998</v>
      </c>
      <c r="C81" s="11">
        <f t="shared" si="5"/>
        <v>5.0420702611845842E-5</v>
      </c>
      <c r="D81" s="41">
        <v>0.10864897999999999</v>
      </c>
      <c r="E81" s="11">
        <f t="shared" si="6"/>
        <v>1.2592821139704617E-5</v>
      </c>
      <c r="F81" s="41">
        <v>0.19533987999999999</v>
      </c>
      <c r="G81" s="11">
        <f t="shared" si="7"/>
        <v>2.7032855891202016E-5</v>
      </c>
      <c r="H81" s="11">
        <f t="shared" si="8"/>
        <v>3.4618337880392431</v>
      </c>
      <c r="I81" s="11">
        <f t="shared" si="9"/>
        <v>1.4816933951223885</v>
      </c>
    </row>
    <row r="82" spans="1:9" x14ac:dyDescent="0.3">
      <c r="A82" s="25" t="s">
        <v>508</v>
      </c>
      <c r="B82" s="41">
        <v>0.42068153999999996</v>
      </c>
      <c r="C82" s="11">
        <f t="shared" si="5"/>
        <v>4.3754558591315735E-5</v>
      </c>
      <c r="D82" s="41">
        <v>2.9607369999999997E-2</v>
      </c>
      <c r="E82" s="11">
        <f t="shared" si="6"/>
        <v>3.431604372420765E-6</v>
      </c>
      <c r="F82" s="41">
        <v>0.24655299999999999</v>
      </c>
      <c r="G82" s="11">
        <f t="shared" si="7"/>
        <v>3.4120179241143851E-5</v>
      </c>
      <c r="H82" s="11">
        <f t="shared" si="8"/>
        <v>13.208676420769558</v>
      </c>
      <c r="I82" s="11">
        <f t="shared" si="9"/>
        <v>0.70625196205278362</v>
      </c>
    </row>
    <row r="83" spans="1:9" x14ac:dyDescent="0.3">
      <c r="A83" s="25" t="s">
        <v>363</v>
      </c>
      <c r="B83" s="41">
        <v>0.41110059999999998</v>
      </c>
      <c r="C83" s="11">
        <f t="shared" si="5"/>
        <v>4.2758057055760168E-5</v>
      </c>
      <c r="D83" s="41">
        <v>1.4101287900000001</v>
      </c>
      <c r="E83" s="11">
        <f t="shared" si="6"/>
        <v>1.6343917482168811E-4</v>
      </c>
      <c r="F83" s="41">
        <v>2.2328000000000001E-3</v>
      </c>
      <c r="G83" s="11">
        <f t="shared" si="7"/>
        <v>3.0899456185739374E-7</v>
      </c>
      <c r="H83" s="11">
        <f t="shared" si="8"/>
        <v>-0.70846591962710015</v>
      </c>
      <c r="I83" s="11">
        <f t="shared" si="9"/>
        <v>183.11886420637762</v>
      </c>
    </row>
    <row r="84" spans="1:9" x14ac:dyDescent="0.3">
      <c r="A84" s="25" t="s">
        <v>495</v>
      </c>
      <c r="B84" s="41">
        <v>0.40133369000000002</v>
      </c>
      <c r="C84" s="11">
        <f t="shared" si="5"/>
        <v>4.1742213014086494E-5</v>
      </c>
      <c r="D84" s="41">
        <v>0.83135150999999996</v>
      </c>
      <c r="E84" s="11">
        <f t="shared" si="6"/>
        <v>9.6356734040700182E-5</v>
      </c>
      <c r="F84" s="41">
        <v>1.1432899999999999E-3</v>
      </c>
      <c r="G84" s="11">
        <f t="shared" si="7"/>
        <v>1.5821855635343051E-7</v>
      </c>
      <c r="H84" s="11">
        <f t="shared" si="8"/>
        <v>-0.51725150532294095</v>
      </c>
      <c r="I84" s="11">
        <f t="shared" si="9"/>
        <v>350.03402461317779</v>
      </c>
    </row>
    <row r="85" spans="1:9" x14ac:dyDescent="0.3">
      <c r="A85" s="25" t="s">
        <v>423</v>
      </c>
      <c r="B85" s="41">
        <v>0.3796889</v>
      </c>
      <c r="C85" s="11">
        <f t="shared" si="5"/>
        <v>3.9490965592457943E-5</v>
      </c>
      <c r="D85" s="41">
        <v>0</v>
      </c>
      <c r="E85" s="11">
        <f t="shared" si="6"/>
        <v>0</v>
      </c>
      <c r="F85" s="41">
        <v>0.53314431000000007</v>
      </c>
      <c r="G85" s="11">
        <f t="shared" si="7"/>
        <v>7.3781213039776294E-5</v>
      </c>
      <c r="H85" s="11" t="e">
        <f t="shared" si="8"/>
        <v>#DIV/0!</v>
      </c>
      <c r="I85" s="11">
        <f t="shared" si="9"/>
        <v>-0.28783090642006481</v>
      </c>
    </row>
    <row r="86" spans="1:9" x14ac:dyDescent="0.3">
      <c r="A86" s="25" t="s">
        <v>529</v>
      </c>
      <c r="B86" s="41">
        <v>0.37741151000000001</v>
      </c>
      <c r="C86" s="11">
        <f t="shared" si="5"/>
        <v>3.9254097119003473E-5</v>
      </c>
      <c r="D86" s="41">
        <v>1.02648859</v>
      </c>
      <c r="E86" s="11">
        <f t="shared" si="6"/>
        <v>1.1897384785220796E-4</v>
      </c>
      <c r="F86" s="41">
        <v>0.31808291</v>
      </c>
      <c r="G86" s="11">
        <f t="shared" si="7"/>
        <v>4.4019119226878716E-5</v>
      </c>
      <c r="H86" s="11">
        <f t="shared" si="8"/>
        <v>-0.63232761311063379</v>
      </c>
      <c r="I86" s="11">
        <f t="shared" si="9"/>
        <v>0.18651929460781158</v>
      </c>
    </row>
    <row r="87" spans="1:9" x14ac:dyDescent="0.3">
      <c r="A87" s="25" t="s">
        <v>590</v>
      </c>
      <c r="B87" s="41">
        <v>0.36870999999999998</v>
      </c>
      <c r="C87" s="11">
        <f t="shared" si="5"/>
        <v>3.8349063993166955E-5</v>
      </c>
      <c r="D87" s="41">
        <v>2.0769030000000002</v>
      </c>
      <c r="E87" s="11">
        <f t="shared" si="6"/>
        <v>2.4072078728687503E-4</v>
      </c>
      <c r="F87" s="41">
        <v>5.1002799999999996E-3</v>
      </c>
      <c r="G87" s="11">
        <f t="shared" si="7"/>
        <v>7.0582174128897701E-7</v>
      </c>
      <c r="H87" s="11">
        <f t="shared" si="8"/>
        <v>-0.8224712468516826</v>
      </c>
      <c r="I87" s="11">
        <f t="shared" si="9"/>
        <v>71.292109452814358</v>
      </c>
    </row>
    <row r="88" spans="1:9" x14ac:dyDescent="0.3">
      <c r="A88" s="25" t="s">
        <v>443</v>
      </c>
      <c r="B88" s="41">
        <v>0.36706140000000004</v>
      </c>
      <c r="C88" s="11">
        <f t="shared" si="5"/>
        <v>3.8177595177840183E-5</v>
      </c>
      <c r="D88" s="41">
        <v>0</v>
      </c>
      <c r="E88" s="11">
        <f t="shared" si="6"/>
        <v>0</v>
      </c>
      <c r="F88" s="41">
        <v>0</v>
      </c>
      <c r="G88" s="11">
        <f t="shared" si="7"/>
        <v>0</v>
      </c>
      <c r="H88" s="11" t="e">
        <f t="shared" si="8"/>
        <v>#DIV/0!</v>
      </c>
      <c r="I88" s="11" t="e">
        <f t="shared" si="9"/>
        <v>#DIV/0!</v>
      </c>
    </row>
    <row r="89" spans="1:9" x14ac:dyDescent="0.3">
      <c r="A89" s="25" t="s">
        <v>388</v>
      </c>
      <c r="B89" s="41">
        <v>0.35783680000000001</v>
      </c>
      <c r="C89" s="11">
        <f t="shared" si="5"/>
        <v>3.7218156118114742E-5</v>
      </c>
      <c r="D89" s="41">
        <v>0.35911653000000004</v>
      </c>
      <c r="E89" s="11">
        <f t="shared" si="6"/>
        <v>4.1622942347009313E-5</v>
      </c>
      <c r="F89" s="41">
        <v>0.19172427</v>
      </c>
      <c r="G89" s="11">
        <f t="shared" si="7"/>
        <v>2.6532495882335478E-5</v>
      </c>
      <c r="H89" s="11">
        <f t="shared" si="8"/>
        <v>-3.5635508061966359E-3</v>
      </c>
      <c r="I89" s="11">
        <f t="shared" si="9"/>
        <v>0.86641367835172889</v>
      </c>
    </row>
    <row r="90" spans="1:9" x14ac:dyDescent="0.3">
      <c r="A90" s="25" t="s">
        <v>565</v>
      </c>
      <c r="B90" s="41">
        <v>0.14603156</v>
      </c>
      <c r="C90" s="11">
        <f t="shared" si="5"/>
        <v>1.5188559137159286E-5</v>
      </c>
      <c r="D90" s="41">
        <v>0.34979607000000001</v>
      </c>
      <c r="E90" s="11">
        <f t="shared" si="6"/>
        <v>4.054266634515663E-5</v>
      </c>
      <c r="F90" s="41">
        <v>0.56746565999999998</v>
      </c>
      <c r="G90" s="11">
        <f t="shared" si="7"/>
        <v>7.8530904237198473E-5</v>
      </c>
      <c r="H90" s="11">
        <f t="shared" si="8"/>
        <v>-0.58252372589549106</v>
      </c>
      <c r="I90" s="11">
        <f t="shared" si="9"/>
        <v>-0.74266009329974259</v>
      </c>
    </row>
    <row r="91" spans="1:9" x14ac:dyDescent="0.3">
      <c r="A91" s="25" t="s">
        <v>381</v>
      </c>
      <c r="B91" s="41">
        <v>0.14585564000000001</v>
      </c>
      <c r="C91" s="11">
        <f t="shared" si="5"/>
        <v>1.517026191891818E-5</v>
      </c>
      <c r="D91" s="41">
        <v>0.33152281</v>
      </c>
      <c r="E91" s="11">
        <f t="shared" si="6"/>
        <v>3.842472750376743E-5</v>
      </c>
      <c r="F91" s="41">
        <v>1.97257332</v>
      </c>
      <c r="G91" s="11">
        <f t="shared" si="7"/>
        <v>2.7298209814805827E-4</v>
      </c>
      <c r="H91" s="11">
        <f t="shared" si="8"/>
        <v>-0.56004342506628735</v>
      </c>
      <c r="I91" s="11">
        <f t="shared" si="9"/>
        <v>-0.92605819083064556</v>
      </c>
    </row>
    <row r="92" spans="1:9" x14ac:dyDescent="0.3">
      <c r="A92" s="25" t="s">
        <v>430</v>
      </c>
      <c r="B92" s="41">
        <v>0.12965097</v>
      </c>
      <c r="C92" s="11">
        <f t="shared" si="5"/>
        <v>1.3484834545594558E-5</v>
      </c>
      <c r="D92" s="41">
        <v>0</v>
      </c>
      <c r="E92" s="11">
        <f t="shared" si="6"/>
        <v>0</v>
      </c>
      <c r="F92" s="41">
        <v>0</v>
      </c>
      <c r="G92" s="11">
        <f t="shared" si="7"/>
        <v>0</v>
      </c>
      <c r="H92" s="11" t="e">
        <f t="shared" si="8"/>
        <v>#DIV/0!</v>
      </c>
      <c r="I92" s="11" t="e">
        <f t="shared" si="9"/>
        <v>#DIV/0!</v>
      </c>
    </row>
    <row r="93" spans="1:9" x14ac:dyDescent="0.3">
      <c r="A93" s="25" t="s">
        <v>390</v>
      </c>
      <c r="B93" s="41">
        <v>0.1125892</v>
      </c>
      <c r="C93" s="11">
        <f t="shared" si="5"/>
        <v>1.1710261277804977E-5</v>
      </c>
      <c r="D93" s="41">
        <v>1.2171605599999999</v>
      </c>
      <c r="E93" s="11">
        <f t="shared" si="6"/>
        <v>1.4107343879696531E-4</v>
      </c>
      <c r="F93" s="41">
        <v>0.68784612000000001</v>
      </c>
      <c r="G93" s="11">
        <f t="shared" si="7"/>
        <v>9.5190214293581268E-5</v>
      </c>
      <c r="H93" s="11">
        <f t="shared" si="8"/>
        <v>-0.90749848154790691</v>
      </c>
      <c r="I93" s="11">
        <f t="shared" si="9"/>
        <v>-0.83631629702294463</v>
      </c>
    </row>
    <row r="94" spans="1:9" x14ac:dyDescent="0.3">
      <c r="A94" s="25" t="s">
        <v>387</v>
      </c>
      <c r="B94" s="41">
        <v>0.11088833000000001</v>
      </c>
      <c r="C94" s="11">
        <f t="shared" si="5"/>
        <v>1.1533355925430326E-5</v>
      </c>
      <c r="D94" s="41">
        <v>0.47354542999999999</v>
      </c>
      <c r="E94" s="11">
        <f t="shared" si="6"/>
        <v>5.488567772577812E-5</v>
      </c>
      <c r="F94" s="41">
        <v>1.3481383899999999</v>
      </c>
      <c r="G94" s="11">
        <f t="shared" si="7"/>
        <v>1.865672837429157E-4</v>
      </c>
      <c r="H94" s="11">
        <f t="shared" si="8"/>
        <v>-0.76583380817337843</v>
      </c>
      <c r="I94" s="11">
        <f t="shared" si="9"/>
        <v>-0.9177470719456331</v>
      </c>
    </row>
    <row r="95" spans="1:9" x14ac:dyDescent="0.3">
      <c r="A95" s="25" t="s">
        <v>437</v>
      </c>
      <c r="B95" s="41">
        <v>9.0827369999999991E-2</v>
      </c>
      <c r="C95" s="11">
        <f t="shared" si="5"/>
        <v>9.4468406727809179E-6</v>
      </c>
      <c r="D95" s="41">
        <v>5.947243E-2</v>
      </c>
      <c r="E95" s="11">
        <f t="shared" si="6"/>
        <v>6.8930759748835473E-6</v>
      </c>
      <c r="F95" s="41">
        <v>6.5932899999999999E-3</v>
      </c>
      <c r="G95" s="11">
        <f t="shared" si="7"/>
        <v>9.1243763648725166E-7</v>
      </c>
      <c r="H95" s="11">
        <f t="shared" si="8"/>
        <v>0.52721807398823262</v>
      </c>
      <c r="I95" s="11">
        <f t="shared" si="9"/>
        <v>12.775728050791031</v>
      </c>
    </row>
    <row r="96" spans="1:9" x14ac:dyDescent="0.3">
      <c r="A96" s="25" t="s">
        <v>524</v>
      </c>
      <c r="B96" s="41">
        <v>8.768666E-2</v>
      </c>
      <c r="C96" s="11">
        <f t="shared" si="5"/>
        <v>9.120179370472928E-6</v>
      </c>
      <c r="D96" s="41">
        <v>0.3665233</v>
      </c>
      <c r="E96" s="11">
        <f t="shared" si="6"/>
        <v>4.2481414555703122E-5</v>
      </c>
      <c r="F96" s="41">
        <v>0.94972870999999992</v>
      </c>
      <c r="G96" s="11">
        <f t="shared" si="7"/>
        <v>1.3143183743722579E-4</v>
      </c>
      <c r="H96" s="11">
        <f t="shared" si="8"/>
        <v>-0.76076102119565114</v>
      </c>
      <c r="I96" s="11">
        <f t="shared" si="9"/>
        <v>-0.90767188663802734</v>
      </c>
    </row>
    <row r="97" spans="1:9" x14ac:dyDescent="0.3">
      <c r="A97" s="25" t="s">
        <v>568</v>
      </c>
      <c r="B97" s="41">
        <v>8.2367059999999992E-2</v>
      </c>
      <c r="C97" s="11">
        <f t="shared" si="5"/>
        <v>8.5668944559925735E-6</v>
      </c>
      <c r="D97" s="41">
        <v>7.9986499999999995E-3</v>
      </c>
      <c r="E97" s="11">
        <f t="shared" si="6"/>
        <v>9.2707330348704905E-7</v>
      </c>
      <c r="F97" s="41">
        <v>3.1248310000000001E-2</v>
      </c>
      <c r="G97" s="11">
        <f t="shared" si="7"/>
        <v>4.3244168117314652E-6</v>
      </c>
      <c r="H97" s="11">
        <f t="shared" si="8"/>
        <v>9.2976202234127001</v>
      </c>
      <c r="I97" s="11">
        <f t="shared" si="9"/>
        <v>1.6358884688483948</v>
      </c>
    </row>
    <row r="98" spans="1:9" x14ac:dyDescent="0.3">
      <c r="A98" s="25" t="s">
        <v>501</v>
      </c>
      <c r="B98" s="41">
        <v>7.5965000000000005E-2</v>
      </c>
      <c r="C98" s="11">
        <f t="shared" si="5"/>
        <v>7.9010242365027476E-6</v>
      </c>
      <c r="D98" s="41">
        <v>8.1405329999999998E-2</v>
      </c>
      <c r="E98" s="11">
        <f t="shared" si="6"/>
        <v>9.4351807123143757E-6</v>
      </c>
      <c r="F98" s="41">
        <v>4.5893129999999997E-2</v>
      </c>
      <c r="G98" s="11">
        <f t="shared" si="7"/>
        <v>6.3510962005618105E-6</v>
      </c>
      <c r="H98" s="11">
        <f t="shared" si="8"/>
        <v>-6.6830144905745015E-2</v>
      </c>
      <c r="I98" s="11">
        <f t="shared" si="9"/>
        <v>0.65525864110815735</v>
      </c>
    </row>
    <row r="99" spans="1:9" x14ac:dyDescent="0.3">
      <c r="A99" s="25" t="s">
        <v>475</v>
      </c>
      <c r="B99" s="41">
        <v>7.5800889999999996E-2</v>
      </c>
      <c r="C99" s="11">
        <f t="shared" si="5"/>
        <v>7.8839553615280543E-6</v>
      </c>
      <c r="D99" s="41">
        <v>1.02656112</v>
      </c>
      <c r="E99" s="11">
        <f t="shared" si="6"/>
        <v>1.1898225434914206E-4</v>
      </c>
      <c r="F99" s="41">
        <v>0.17848769</v>
      </c>
      <c r="G99" s="11">
        <f t="shared" si="7"/>
        <v>2.4700701168258831E-5</v>
      </c>
      <c r="H99" s="11">
        <f t="shared" si="8"/>
        <v>-0.92616037318849553</v>
      </c>
      <c r="I99" s="11">
        <f t="shared" si="9"/>
        <v>-0.57531586632108911</v>
      </c>
    </row>
    <row r="100" spans="1:9" x14ac:dyDescent="0.3">
      <c r="A100" s="25" t="s">
        <v>382</v>
      </c>
      <c r="B100" s="41">
        <v>6.8713330000000003E-2</v>
      </c>
      <c r="C100" s="11">
        <f t="shared" si="5"/>
        <v>7.146787148039378E-6</v>
      </c>
      <c r="D100" s="41">
        <v>8.7379390000000001E-2</v>
      </c>
      <c r="E100" s="11">
        <f t="shared" si="6"/>
        <v>1.0127596499907263E-5</v>
      </c>
      <c r="F100" s="41">
        <v>3.8159999999999999E-3</v>
      </c>
      <c r="G100" s="11">
        <f t="shared" si="7"/>
        <v>5.2809174491571767E-7</v>
      </c>
      <c r="H100" s="11">
        <f t="shared" si="8"/>
        <v>-0.2136208549865134</v>
      </c>
      <c r="I100" s="11">
        <f t="shared" si="9"/>
        <v>17.006637840670862</v>
      </c>
    </row>
    <row r="101" spans="1:9" x14ac:dyDescent="0.3">
      <c r="A101" s="25" t="s">
        <v>521</v>
      </c>
      <c r="B101" s="41">
        <v>6.5674119999999989E-2</v>
      </c>
      <c r="C101" s="11">
        <f t="shared" si="5"/>
        <v>6.8306827332454376E-6</v>
      </c>
      <c r="D101" s="41">
        <v>0.20521365</v>
      </c>
      <c r="E101" s="11">
        <f t="shared" si="6"/>
        <v>2.3785025776366647E-5</v>
      </c>
      <c r="F101" s="41">
        <v>0.11433501</v>
      </c>
      <c r="G101" s="11">
        <f t="shared" si="7"/>
        <v>1.5822687352163531E-5</v>
      </c>
      <c r="H101" s="11">
        <f t="shared" si="8"/>
        <v>-0.67997197067544002</v>
      </c>
      <c r="I101" s="11">
        <f t="shared" si="9"/>
        <v>-0.42559921060049766</v>
      </c>
    </row>
    <row r="102" spans="1:9" x14ac:dyDescent="0.3">
      <c r="A102" s="25" t="s">
        <v>376</v>
      </c>
      <c r="B102" s="41">
        <v>6.07568E-2</v>
      </c>
      <c r="C102" s="11">
        <f t="shared" si="5"/>
        <v>6.3192384562936893E-6</v>
      </c>
      <c r="D102" s="41">
        <v>2.67919E-2</v>
      </c>
      <c r="E102" s="11">
        <f t="shared" si="6"/>
        <v>3.1052809211172724E-6</v>
      </c>
      <c r="F102" s="41">
        <v>0.16988967999999999</v>
      </c>
      <c r="G102" s="11">
        <f t="shared" si="7"/>
        <v>2.3510832692445727E-5</v>
      </c>
      <c r="H102" s="11">
        <f t="shared" si="8"/>
        <v>1.2677301721789047</v>
      </c>
      <c r="I102" s="11">
        <f t="shared" si="9"/>
        <v>-0.64237498122310899</v>
      </c>
    </row>
    <row r="103" spans="1:9" x14ac:dyDescent="0.3">
      <c r="A103" s="25" t="s">
        <v>429</v>
      </c>
      <c r="B103" s="41">
        <v>3.2863400000000001E-2</v>
      </c>
      <c r="C103" s="11">
        <f t="shared" si="5"/>
        <v>3.4180809569391743E-6</v>
      </c>
      <c r="D103" s="41">
        <v>2.7529790000000002E-2</v>
      </c>
      <c r="E103" s="11">
        <f t="shared" si="6"/>
        <v>3.190805118314307E-6</v>
      </c>
      <c r="F103" s="41">
        <v>2.897481E-2</v>
      </c>
      <c r="G103" s="11">
        <f t="shared" si="7"/>
        <v>4.0097898248169248E-6</v>
      </c>
      <c r="H103" s="11">
        <f t="shared" si="8"/>
        <v>0.19373958174036199</v>
      </c>
      <c r="I103" s="11">
        <f t="shared" si="9"/>
        <v>0.13420588435264968</v>
      </c>
    </row>
    <row r="104" spans="1:9" x14ac:dyDescent="0.3">
      <c r="A104" s="25" t="s">
        <v>472</v>
      </c>
      <c r="B104" s="41">
        <v>3.1768270000000001E-2</v>
      </c>
      <c r="C104" s="11">
        <f t="shared" si="5"/>
        <v>3.3041778611434625E-6</v>
      </c>
      <c r="D104" s="41">
        <v>9.8366179999999998E-2</v>
      </c>
      <c r="E104" s="11">
        <f t="shared" si="6"/>
        <v>1.140100635032183E-5</v>
      </c>
      <c r="F104" s="41">
        <v>3.6442169999999996E-2</v>
      </c>
      <c r="G104" s="11">
        <f t="shared" si="7"/>
        <v>5.0431889789872159E-6</v>
      </c>
      <c r="H104" s="11">
        <f t="shared" si="8"/>
        <v>-0.67704072680264704</v>
      </c>
      <c r="I104" s="11">
        <f t="shared" si="9"/>
        <v>-0.12825526032066681</v>
      </c>
    </row>
    <row r="105" spans="1:9" x14ac:dyDescent="0.3">
      <c r="A105" s="25" t="s">
        <v>534</v>
      </c>
      <c r="B105" s="41">
        <v>2.3698199999999999E-2</v>
      </c>
      <c r="C105" s="11">
        <f t="shared" si="5"/>
        <v>2.4648200166061921E-6</v>
      </c>
      <c r="D105" s="41">
        <v>3.8756650000000004E-2</v>
      </c>
      <c r="E105" s="11">
        <f t="shared" si="6"/>
        <v>4.4920399751947322E-6</v>
      </c>
      <c r="F105" s="41">
        <v>7.5697100000000003E-3</v>
      </c>
      <c r="G105" s="11">
        <f t="shared" si="7"/>
        <v>1.0475632501063829E-6</v>
      </c>
      <c r="H105" s="11">
        <f t="shared" si="8"/>
        <v>-0.38853848307322747</v>
      </c>
      <c r="I105" s="11">
        <f t="shared" si="9"/>
        <v>2.1306615444977415</v>
      </c>
    </row>
    <row r="106" spans="1:9" x14ac:dyDescent="0.3">
      <c r="A106" s="25" t="s">
        <v>449</v>
      </c>
      <c r="B106" s="41">
        <v>2.2384580000000001E-2</v>
      </c>
      <c r="C106" s="11">
        <f t="shared" si="5"/>
        <v>2.328192050338112E-6</v>
      </c>
      <c r="D106" s="41">
        <v>0.20952373999999999</v>
      </c>
      <c r="E106" s="11">
        <f t="shared" si="6"/>
        <v>2.4284581248180826E-5</v>
      </c>
      <c r="F106" s="41">
        <v>0.14147864000000002</v>
      </c>
      <c r="G106" s="11">
        <f t="shared" si="7"/>
        <v>1.9579062333831934E-5</v>
      </c>
      <c r="H106" s="11">
        <f t="shared" si="8"/>
        <v>-0.89316446909548297</v>
      </c>
      <c r="I106" s="11">
        <f t="shared" si="9"/>
        <v>-0.84178120456911376</v>
      </c>
    </row>
    <row r="107" spans="1:9" x14ac:dyDescent="0.3">
      <c r="A107" s="25" t="s">
        <v>593</v>
      </c>
      <c r="B107" s="41">
        <v>1.935916E-2</v>
      </c>
      <c r="C107" s="11">
        <f t="shared" si="5"/>
        <v>2.0135219161236691E-6</v>
      </c>
      <c r="D107" s="41">
        <v>0</v>
      </c>
      <c r="E107" s="11">
        <f t="shared" si="6"/>
        <v>0</v>
      </c>
      <c r="F107" s="41">
        <v>0</v>
      </c>
      <c r="G107" s="11">
        <f t="shared" si="7"/>
        <v>0</v>
      </c>
      <c r="H107" s="11" t="e">
        <f t="shared" si="8"/>
        <v>#DIV/0!</v>
      </c>
      <c r="I107" s="11" t="e">
        <f t="shared" si="9"/>
        <v>#DIV/0!</v>
      </c>
    </row>
    <row r="108" spans="1:9" x14ac:dyDescent="0.3">
      <c r="A108" s="25" t="s">
        <v>558</v>
      </c>
      <c r="B108" s="41">
        <v>1.7048000000000001E-2</v>
      </c>
      <c r="C108" s="11">
        <f t="shared" si="5"/>
        <v>1.7731410673849646E-6</v>
      </c>
      <c r="D108" s="41">
        <v>0</v>
      </c>
      <c r="E108" s="11">
        <f t="shared" si="6"/>
        <v>0</v>
      </c>
      <c r="F108" s="41">
        <v>0</v>
      </c>
      <c r="G108" s="11">
        <f t="shared" si="7"/>
        <v>0</v>
      </c>
      <c r="H108" s="11" t="e">
        <f t="shared" si="8"/>
        <v>#DIV/0!</v>
      </c>
      <c r="I108" s="11" t="e">
        <f t="shared" si="9"/>
        <v>#DIV/0!</v>
      </c>
    </row>
    <row r="109" spans="1:9" x14ac:dyDescent="0.3">
      <c r="A109" s="25" t="s">
        <v>592</v>
      </c>
      <c r="B109" s="41">
        <v>1.297014E-2</v>
      </c>
      <c r="C109" s="11">
        <f t="shared" si="5"/>
        <v>1.3490079706553509E-6</v>
      </c>
      <c r="D109" s="41">
        <v>6.2601000000000002E-3</v>
      </c>
      <c r="E109" s="11">
        <f t="shared" si="6"/>
        <v>7.2556888814478397E-7</v>
      </c>
      <c r="F109" s="41">
        <v>0.40781990999999995</v>
      </c>
      <c r="G109" s="11">
        <f t="shared" si="7"/>
        <v>5.6437716950542691E-5</v>
      </c>
      <c r="H109" s="11">
        <f t="shared" si="8"/>
        <v>1.0718742512100445</v>
      </c>
      <c r="I109" s="11">
        <f t="shared" si="9"/>
        <v>-0.96819640316236644</v>
      </c>
    </row>
    <row r="110" spans="1:9" x14ac:dyDescent="0.3">
      <c r="A110" s="25" t="s">
        <v>396</v>
      </c>
      <c r="B110" s="41">
        <v>1.2474530000000001E-2</v>
      </c>
      <c r="C110" s="11">
        <f t="shared" si="5"/>
        <v>1.2974601970510185E-6</v>
      </c>
      <c r="D110" s="41">
        <v>3.1826119999999999E-2</v>
      </c>
      <c r="E110" s="11">
        <f t="shared" si="6"/>
        <v>3.688765754918048E-6</v>
      </c>
      <c r="F110" s="41">
        <v>0.26350759999999995</v>
      </c>
      <c r="G110" s="11">
        <f t="shared" si="7"/>
        <v>3.6466506363352445E-5</v>
      </c>
      <c r="H110" s="11">
        <f t="shared" si="8"/>
        <v>-0.60804113099554702</v>
      </c>
      <c r="I110" s="11">
        <f t="shared" si="9"/>
        <v>-0.95265969558373265</v>
      </c>
    </row>
    <row r="111" spans="1:9" x14ac:dyDescent="0.3">
      <c r="A111" s="25" t="s">
        <v>474</v>
      </c>
      <c r="B111" s="41">
        <v>1.2212229999999999E-2</v>
      </c>
      <c r="C111" s="11">
        <f t="shared" si="5"/>
        <v>1.2701787035048501E-6</v>
      </c>
      <c r="D111" s="41">
        <v>1.488858E-2</v>
      </c>
      <c r="E111" s="11">
        <f t="shared" si="6"/>
        <v>1.7256418326631632E-6</v>
      </c>
      <c r="F111" s="41">
        <v>1.82781E-3</v>
      </c>
      <c r="G111" s="11">
        <f t="shared" si="7"/>
        <v>2.5294847281823845E-7</v>
      </c>
      <c r="H111" s="11">
        <f t="shared" si="8"/>
        <v>-0.17975858006606416</v>
      </c>
      <c r="I111" s="11">
        <f t="shared" si="9"/>
        <v>5.6813454352476453</v>
      </c>
    </row>
    <row r="112" spans="1:9" x14ac:dyDescent="0.3">
      <c r="A112" s="25" t="s">
        <v>572</v>
      </c>
      <c r="B112" s="41">
        <v>1.0761149999999999E-2</v>
      </c>
      <c r="C112" s="11">
        <f t="shared" si="5"/>
        <v>1.1192536952891663E-6</v>
      </c>
      <c r="D112" s="41">
        <v>7.1000000000000005E-5</v>
      </c>
      <c r="E112" s="11">
        <f t="shared" si="6"/>
        <v>8.2291642399130476E-9</v>
      </c>
      <c r="F112" s="41">
        <v>0</v>
      </c>
      <c r="G112" s="11">
        <f t="shared" si="7"/>
        <v>0</v>
      </c>
      <c r="H112" s="11">
        <f t="shared" si="8"/>
        <v>150.56549295774644</v>
      </c>
      <c r="I112" s="11" t="e">
        <f t="shared" si="9"/>
        <v>#DIV/0!</v>
      </c>
    </row>
    <row r="113" spans="1:9" x14ac:dyDescent="0.3">
      <c r="A113" s="25" t="s">
        <v>571</v>
      </c>
      <c r="B113" s="41">
        <v>8.1552299999999994E-3</v>
      </c>
      <c r="C113" s="11">
        <f t="shared" si="5"/>
        <v>8.4821522917467636E-7</v>
      </c>
      <c r="D113" s="41">
        <v>5.4884490000000001E-2</v>
      </c>
      <c r="E113" s="11">
        <f t="shared" si="6"/>
        <v>6.3613166539981018E-6</v>
      </c>
      <c r="F113" s="41">
        <v>4.5061899999999993E-3</v>
      </c>
      <c r="G113" s="11">
        <f t="shared" si="7"/>
        <v>6.236063260015088E-7</v>
      </c>
      <c r="H113" s="11">
        <f t="shared" si="8"/>
        <v>-0.85141102704971838</v>
      </c>
      <c r="I113" s="11">
        <f t="shared" si="9"/>
        <v>0.80978387506962668</v>
      </c>
    </row>
    <row r="114" spans="1:9" x14ac:dyDescent="0.3">
      <c r="A114" s="25" t="s">
        <v>422</v>
      </c>
      <c r="B114" s="41">
        <v>7.7458700000000002E-3</v>
      </c>
      <c r="C114" s="11">
        <f t="shared" si="5"/>
        <v>8.0563820973868935E-7</v>
      </c>
      <c r="D114" s="41">
        <v>1.4772840000000001E-2</v>
      </c>
      <c r="E114" s="11">
        <f t="shared" si="6"/>
        <v>1.7122271359148881E-6</v>
      </c>
      <c r="F114" s="41">
        <v>6.2643000000000004E-3</v>
      </c>
      <c r="G114" s="11">
        <f t="shared" si="7"/>
        <v>8.6690909792335705E-7</v>
      </c>
      <c r="H114" s="11">
        <f t="shared" si="8"/>
        <v>-0.4756681856704601</v>
      </c>
      <c r="I114" s="11">
        <f t="shared" si="9"/>
        <v>0.23651006497134541</v>
      </c>
    </row>
    <row r="115" spans="1:9" x14ac:dyDescent="0.3">
      <c r="A115" s="25" t="s">
        <v>398</v>
      </c>
      <c r="B115" s="41">
        <v>6.9443300000000003E-3</v>
      </c>
      <c r="C115" s="11">
        <f t="shared" si="5"/>
        <v>7.2227104108830545E-7</v>
      </c>
      <c r="D115" s="41">
        <v>4.8041000000000002E-4</v>
      </c>
      <c r="E115" s="11">
        <f t="shared" si="6"/>
        <v>5.568130693657221E-8</v>
      </c>
      <c r="F115" s="41">
        <v>5.1795900000000004E-3</v>
      </c>
      <c r="G115" s="11">
        <f t="shared" si="7"/>
        <v>7.1679735876519973E-7</v>
      </c>
      <c r="H115" s="11">
        <f t="shared" si="8"/>
        <v>13.455007181365916</v>
      </c>
      <c r="I115" s="11">
        <f t="shared" si="9"/>
        <v>0.3407103651061183</v>
      </c>
    </row>
    <row r="116" spans="1:9" x14ac:dyDescent="0.3">
      <c r="A116" s="25" t="s">
        <v>395</v>
      </c>
      <c r="B116" s="41">
        <v>5.0759999999999998E-3</v>
      </c>
      <c r="C116" s="11">
        <f t="shared" si="5"/>
        <v>5.2794838444662599E-7</v>
      </c>
      <c r="D116" s="41">
        <v>2.238097E-2</v>
      </c>
      <c r="E116" s="11">
        <f t="shared" si="6"/>
        <v>2.5940377180079815E-6</v>
      </c>
      <c r="F116" s="41">
        <v>2.7771000000000001E-2</v>
      </c>
      <c r="G116" s="11">
        <f t="shared" si="7"/>
        <v>3.8431959769534581E-6</v>
      </c>
      <c r="H116" s="11">
        <f t="shared" si="8"/>
        <v>-0.77320017854454037</v>
      </c>
      <c r="I116" s="11">
        <f t="shared" si="9"/>
        <v>-0.81721940153397432</v>
      </c>
    </row>
    <row r="117" spans="1:9" x14ac:dyDescent="0.3">
      <c r="A117" s="25" t="s">
        <v>410</v>
      </c>
      <c r="B117" s="41">
        <v>5.0347999999999999E-3</v>
      </c>
      <c r="C117" s="11">
        <f t="shared" si="5"/>
        <v>5.2366322419461637E-7</v>
      </c>
      <c r="D117" s="41">
        <v>8.7999999999999998E-5</v>
      </c>
      <c r="E117" s="11">
        <f t="shared" si="6"/>
        <v>1.019952750862462E-8</v>
      </c>
      <c r="F117" s="41">
        <v>1.39547E-3</v>
      </c>
      <c r="G117" s="11">
        <f t="shared" si="7"/>
        <v>1.9311744949620978E-7</v>
      </c>
      <c r="H117" s="11">
        <f t="shared" si="8"/>
        <v>56.213636363636361</v>
      </c>
      <c r="I117" s="11">
        <f t="shared" si="9"/>
        <v>2.6079600421363409</v>
      </c>
    </row>
    <row r="118" spans="1:9" x14ac:dyDescent="0.3">
      <c r="A118" s="25" t="s">
        <v>467</v>
      </c>
      <c r="B118" s="41">
        <v>3.72675E-3</v>
      </c>
      <c r="C118" s="11">
        <f t="shared" si="5"/>
        <v>3.8761458663050896E-7</v>
      </c>
      <c r="D118" s="41">
        <v>0</v>
      </c>
      <c r="E118" s="11">
        <f t="shared" si="6"/>
        <v>0</v>
      </c>
      <c r="F118" s="41">
        <v>1.1851E-4</v>
      </c>
      <c r="G118" s="11">
        <f t="shared" si="7"/>
        <v>1.6400459300304429E-8</v>
      </c>
      <c r="H118" s="11" t="e">
        <f t="shared" si="8"/>
        <v>#DIV/0!</v>
      </c>
      <c r="I118" s="11">
        <f t="shared" si="9"/>
        <v>30.446713357522572</v>
      </c>
    </row>
    <row r="119" spans="1:9" x14ac:dyDescent="0.3">
      <c r="A119" s="25" t="s">
        <v>466</v>
      </c>
      <c r="B119" s="41">
        <v>3.7039999999999998E-3</v>
      </c>
      <c r="C119" s="11">
        <f t="shared" si="5"/>
        <v>3.8524838770494535E-7</v>
      </c>
      <c r="D119" s="41">
        <v>6.8509380000000009E-2</v>
      </c>
      <c r="E119" s="11">
        <f t="shared" si="6"/>
        <v>7.9404921126001989E-6</v>
      </c>
      <c r="F119" s="41">
        <v>1.6015199999999999E-3</v>
      </c>
      <c r="G119" s="11">
        <f t="shared" si="7"/>
        <v>2.2163246627814993E-7</v>
      </c>
      <c r="H119" s="11">
        <f t="shared" si="8"/>
        <v>-0.94593441073324558</v>
      </c>
      <c r="I119" s="11">
        <f t="shared" si="9"/>
        <v>1.3128028373045608</v>
      </c>
    </row>
    <row r="120" spans="1:9" x14ac:dyDescent="0.3">
      <c r="A120" s="25" t="s">
        <v>491</v>
      </c>
      <c r="B120" s="41">
        <v>3.4556999999999999E-3</v>
      </c>
      <c r="C120" s="11">
        <f t="shared" si="5"/>
        <v>3.5942301657450857E-7</v>
      </c>
      <c r="D120" s="41">
        <v>0</v>
      </c>
      <c r="E120" s="11">
        <f t="shared" si="6"/>
        <v>0</v>
      </c>
      <c r="F120" s="41">
        <v>0</v>
      </c>
      <c r="G120" s="11">
        <f t="shared" si="7"/>
        <v>0</v>
      </c>
      <c r="H120" s="11" t="e">
        <f t="shared" si="8"/>
        <v>#DIV/0!</v>
      </c>
      <c r="I120" s="11" t="e">
        <f t="shared" si="9"/>
        <v>#DIV/0!</v>
      </c>
    </row>
    <row r="121" spans="1:9" x14ac:dyDescent="0.3">
      <c r="A121" s="25" t="s">
        <v>469</v>
      </c>
      <c r="B121" s="41">
        <v>3.0533100000000001E-3</v>
      </c>
      <c r="C121" s="11">
        <f t="shared" si="5"/>
        <v>3.1757093808406772E-7</v>
      </c>
      <c r="D121" s="41">
        <v>8.9828999999999994E-4</v>
      </c>
      <c r="E121" s="11">
        <f t="shared" si="6"/>
        <v>1.0411515415593648E-7</v>
      </c>
      <c r="F121" s="41">
        <v>0</v>
      </c>
      <c r="G121" s="11">
        <f t="shared" si="7"/>
        <v>0</v>
      </c>
      <c r="H121" s="11">
        <f t="shared" si="8"/>
        <v>2.3990248138129115</v>
      </c>
      <c r="I121" s="11" t="e">
        <f t="shared" si="9"/>
        <v>#DIV/0!</v>
      </c>
    </row>
    <row r="122" spans="1:9" x14ac:dyDescent="0.3">
      <c r="A122" s="25" t="s">
        <v>426</v>
      </c>
      <c r="B122" s="41">
        <v>2.7060000000000001E-3</v>
      </c>
      <c r="C122" s="11">
        <f t="shared" si="5"/>
        <v>2.8144766121209023E-7</v>
      </c>
      <c r="D122" s="41">
        <v>1.0640000000000001E-3</v>
      </c>
      <c r="E122" s="11">
        <f t="shared" si="6"/>
        <v>1.2332155987700678E-7</v>
      </c>
      <c r="F122" s="41">
        <v>0</v>
      </c>
      <c r="G122" s="11">
        <f t="shared" si="7"/>
        <v>0</v>
      </c>
      <c r="H122" s="11">
        <f t="shared" si="8"/>
        <v>1.5432330827067666</v>
      </c>
      <c r="I122" s="11" t="e">
        <f t="shared" si="9"/>
        <v>#DIV/0!</v>
      </c>
    </row>
    <row r="123" spans="1:9" x14ac:dyDescent="0.3">
      <c r="A123" s="25" t="s">
        <v>465</v>
      </c>
      <c r="B123" s="41">
        <v>2.5725700000000002E-3</v>
      </c>
      <c r="C123" s="11">
        <f t="shared" si="5"/>
        <v>2.6756977450272986E-7</v>
      </c>
      <c r="D123" s="41">
        <v>3.0720000000000001E-3</v>
      </c>
      <c r="E123" s="11">
        <f t="shared" si="6"/>
        <v>3.5605623302835042E-7</v>
      </c>
      <c r="F123" s="41">
        <v>1.162203E-2</v>
      </c>
      <c r="G123" s="11">
        <f t="shared" si="7"/>
        <v>1.6083590414472795E-6</v>
      </c>
      <c r="H123" s="11">
        <f t="shared" si="8"/>
        <v>-0.16257486979166669</v>
      </c>
      <c r="I123" s="11">
        <f t="shared" si="9"/>
        <v>-0.77864710381921232</v>
      </c>
    </row>
    <row r="124" spans="1:9" x14ac:dyDescent="0.3">
      <c r="A124" s="25" t="s">
        <v>442</v>
      </c>
      <c r="B124" s="41">
        <v>2.5703600000000003E-3</v>
      </c>
      <c r="C124" s="11">
        <f t="shared" si="5"/>
        <v>2.6733991517853228E-7</v>
      </c>
      <c r="D124" s="41">
        <v>0</v>
      </c>
      <c r="E124" s="11">
        <f t="shared" si="6"/>
        <v>0</v>
      </c>
      <c r="F124" s="41">
        <v>0</v>
      </c>
      <c r="G124" s="11">
        <f t="shared" si="7"/>
        <v>0</v>
      </c>
      <c r="H124" s="11" t="e">
        <f t="shared" si="8"/>
        <v>#DIV/0!</v>
      </c>
      <c r="I124" s="11" t="e">
        <f t="shared" si="9"/>
        <v>#DIV/0!</v>
      </c>
    </row>
    <row r="125" spans="1:9" x14ac:dyDescent="0.3">
      <c r="A125" s="25" t="s">
        <v>584</v>
      </c>
      <c r="B125" s="41">
        <v>2.1299999999999999E-3</v>
      </c>
      <c r="C125" s="11">
        <f t="shared" si="5"/>
        <v>2.2153862467913974E-7</v>
      </c>
      <c r="D125" s="41">
        <v>2.03279E-3</v>
      </c>
      <c r="E125" s="11">
        <f t="shared" si="6"/>
        <v>2.3560792641201186E-7</v>
      </c>
      <c r="F125" s="41">
        <v>0</v>
      </c>
      <c r="G125" s="11">
        <f t="shared" si="7"/>
        <v>0</v>
      </c>
      <c r="H125" s="11">
        <f t="shared" si="8"/>
        <v>4.7820975113021857E-2</v>
      </c>
      <c r="I125" s="11" t="e">
        <f t="shared" si="9"/>
        <v>#DIV/0!</v>
      </c>
    </row>
    <row r="126" spans="1:9" x14ac:dyDescent="0.3">
      <c r="A126" s="25" t="s">
        <v>516</v>
      </c>
      <c r="B126" s="41">
        <v>2.0571299999999999E-3</v>
      </c>
      <c r="C126" s="11">
        <f t="shared" si="5"/>
        <v>2.1395950750525762E-7</v>
      </c>
      <c r="D126" s="41">
        <v>6.1617700000000004E-3</v>
      </c>
      <c r="E126" s="11">
        <f t="shared" si="6"/>
        <v>7.1417207519111287E-7</v>
      </c>
      <c r="F126" s="41">
        <v>0</v>
      </c>
      <c r="G126" s="11">
        <f t="shared" si="7"/>
        <v>0</v>
      </c>
      <c r="H126" s="11">
        <f t="shared" si="8"/>
        <v>-0.66614625343042666</v>
      </c>
      <c r="I126" s="11" t="e">
        <f t="shared" si="9"/>
        <v>#DIV/0!</v>
      </c>
    </row>
    <row r="127" spans="1:9" x14ac:dyDescent="0.3">
      <c r="A127" s="25" t="s">
        <v>561</v>
      </c>
      <c r="B127" s="41">
        <v>1.89887E-3</v>
      </c>
      <c r="C127" s="11">
        <f t="shared" si="5"/>
        <v>1.9749908368285355E-7</v>
      </c>
      <c r="D127" s="41">
        <v>0</v>
      </c>
      <c r="E127" s="11">
        <f t="shared" si="6"/>
        <v>0</v>
      </c>
      <c r="F127" s="41">
        <v>0.11116271000000001</v>
      </c>
      <c r="G127" s="11">
        <f t="shared" si="7"/>
        <v>1.5383676491996832E-5</v>
      </c>
      <c r="H127" s="11" t="e">
        <f t="shared" si="8"/>
        <v>#DIV/0!</v>
      </c>
      <c r="I127" s="11">
        <f t="shared" si="9"/>
        <v>-0.98291810266230462</v>
      </c>
    </row>
    <row r="128" spans="1:9" x14ac:dyDescent="0.3">
      <c r="A128" s="25" t="s">
        <v>414</v>
      </c>
      <c r="B128" s="41">
        <v>1.8749999999999999E-3</v>
      </c>
      <c r="C128" s="11">
        <f t="shared" si="5"/>
        <v>1.9501639496403147E-7</v>
      </c>
      <c r="D128" s="41">
        <v>9.7360000000000003E-5</v>
      </c>
      <c r="E128" s="11">
        <f t="shared" si="6"/>
        <v>1.1284386343632877E-8</v>
      </c>
      <c r="F128" s="41">
        <v>0</v>
      </c>
      <c r="G128" s="11">
        <f t="shared" si="7"/>
        <v>0</v>
      </c>
      <c r="H128" s="11">
        <f t="shared" si="8"/>
        <v>18.258422350041084</v>
      </c>
      <c r="I128" s="11" t="e">
        <f t="shared" si="9"/>
        <v>#DIV/0!</v>
      </c>
    </row>
    <row r="129" spans="1:9" x14ac:dyDescent="0.3">
      <c r="A129" s="25" t="s">
        <v>492</v>
      </c>
      <c r="B129" s="41">
        <v>1.69407E-3</v>
      </c>
      <c r="C129" s="11">
        <f t="shared" si="5"/>
        <v>1.7619809291558228E-7</v>
      </c>
      <c r="D129" s="41">
        <v>1.2506E-4</v>
      </c>
      <c r="E129" s="11">
        <f t="shared" si="6"/>
        <v>1.4494919434415853E-8</v>
      </c>
      <c r="F129" s="41">
        <v>0</v>
      </c>
      <c r="G129" s="11">
        <f t="shared" si="7"/>
        <v>0</v>
      </c>
      <c r="H129" s="11">
        <f t="shared" si="8"/>
        <v>12.546057892211739</v>
      </c>
      <c r="I129" s="11" t="e">
        <f t="shared" si="9"/>
        <v>#DIV/0!</v>
      </c>
    </row>
    <row r="130" spans="1:9" x14ac:dyDescent="0.3">
      <c r="A130" s="25" t="s">
        <v>403</v>
      </c>
      <c r="B130" s="41">
        <v>1.54579E-3</v>
      </c>
      <c r="C130" s="11">
        <f t="shared" si="5"/>
        <v>1.6077567635810679E-7</v>
      </c>
      <c r="D130" s="41">
        <v>2.0168180000000001E-2</v>
      </c>
      <c r="E130" s="11">
        <f t="shared" si="6"/>
        <v>2.3375671216919649E-6</v>
      </c>
      <c r="F130" s="41">
        <v>0</v>
      </c>
      <c r="G130" s="11">
        <f t="shared" si="7"/>
        <v>0</v>
      </c>
      <c r="H130" s="11">
        <f t="shared" si="8"/>
        <v>-0.92335500773991508</v>
      </c>
      <c r="I130" s="11" t="e">
        <f t="shared" si="9"/>
        <v>#DIV/0!</v>
      </c>
    </row>
    <row r="131" spans="1:9" x14ac:dyDescent="0.3">
      <c r="A131" s="25" t="s">
        <v>375</v>
      </c>
      <c r="B131" s="41">
        <v>1.3448599999999998E-3</v>
      </c>
      <c r="C131" s="11">
        <f t="shared" si="5"/>
        <v>1.3987719943004123E-7</v>
      </c>
      <c r="D131" s="41">
        <v>0.42533300000000002</v>
      </c>
      <c r="E131" s="11">
        <f t="shared" si="6"/>
        <v>4.9297677657111773E-5</v>
      </c>
      <c r="F131" s="41">
        <v>0.14882243000000001</v>
      </c>
      <c r="G131" s="11">
        <f t="shared" si="7"/>
        <v>2.0595360781262384E-5</v>
      </c>
      <c r="H131" s="11">
        <f t="shared" si="8"/>
        <v>-0.99683810097029857</v>
      </c>
      <c r="I131" s="11">
        <f t="shared" si="9"/>
        <v>-0.99096332454724734</v>
      </c>
    </row>
    <row r="132" spans="1:9" x14ac:dyDescent="0.3">
      <c r="A132" s="25" t="s">
        <v>480</v>
      </c>
      <c r="B132" s="41">
        <v>1.227E-3</v>
      </c>
      <c r="C132" s="11">
        <f t="shared" si="5"/>
        <v>1.276187288644622E-7</v>
      </c>
      <c r="D132" s="41">
        <v>0</v>
      </c>
      <c r="E132" s="11">
        <f t="shared" si="6"/>
        <v>0</v>
      </c>
      <c r="F132" s="41">
        <v>0</v>
      </c>
      <c r="G132" s="11">
        <f t="shared" si="7"/>
        <v>0</v>
      </c>
      <c r="H132" s="11" t="e">
        <f t="shared" si="8"/>
        <v>#DIV/0!</v>
      </c>
      <c r="I132" s="11" t="e">
        <f t="shared" si="9"/>
        <v>#DIV/0!</v>
      </c>
    </row>
    <row r="133" spans="1:9" x14ac:dyDescent="0.3">
      <c r="A133" s="25" t="s">
        <v>509</v>
      </c>
      <c r="B133" s="41">
        <v>1.031E-3</v>
      </c>
      <c r="C133" s="11">
        <f t="shared" si="5"/>
        <v>1.072330150442221E-7</v>
      </c>
      <c r="D133" s="41">
        <v>0</v>
      </c>
      <c r="E133" s="11">
        <f t="shared" si="6"/>
        <v>0</v>
      </c>
      <c r="F133" s="41">
        <v>7.7980000000000002E-3</v>
      </c>
      <c r="G133" s="11">
        <f t="shared" si="7"/>
        <v>1.0791560342905572E-6</v>
      </c>
      <c r="H133" s="11" t="e">
        <f t="shared" si="8"/>
        <v>#DIV/0!</v>
      </c>
      <c r="I133" s="11">
        <f t="shared" si="9"/>
        <v>-0.86778661195178253</v>
      </c>
    </row>
    <row r="134" spans="1:9" x14ac:dyDescent="0.3">
      <c r="A134" s="25" t="s">
        <v>500</v>
      </c>
      <c r="B134" s="41">
        <v>9.4689000000000004E-4</v>
      </c>
      <c r="C134" s="11">
        <f t="shared" si="5"/>
        <v>9.8484839587995604E-8</v>
      </c>
      <c r="D134" s="41">
        <v>4.6299999999999998E-4</v>
      </c>
      <c r="E134" s="11">
        <f t="shared" si="6"/>
        <v>5.3663423141968176E-8</v>
      </c>
      <c r="F134" s="41">
        <v>1.6761199999999999E-3</v>
      </c>
      <c r="G134" s="11">
        <f t="shared" si="7"/>
        <v>2.319562724025505E-7</v>
      </c>
      <c r="H134" s="11">
        <f t="shared" si="8"/>
        <v>1.0451187904967605</v>
      </c>
      <c r="I134" s="11">
        <f t="shared" si="9"/>
        <v>-0.43507028136410275</v>
      </c>
    </row>
    <row r="135" spans="1:9" x14ac:dyDescent="0.3">
      <c r="A135" s="25" t="s">
        <v>424</v>
      </c>
      <c r="B135" s="41">
        <v>8.6541999999999999E-4</v>
      </c>
      <c r="C135" s="11">
        <f t="shared" ref="C135:C198" si="10">(B135/$B$263)</f>
        <v>9.0011247215878464E-8</v>
      </c>
      <c r="D135" s="41">
        <v>0</v>
      </c>
      <c r="E135" s="11">
        <f t="shared" ref="E135:E198" si="11">(D135/$D$263)</f>
        <v>0</v>
      </c>
      <c r="F135" s="41">
        <v>0</v>
      </c>
      <c r="G135" s="11">
        <f t="shared" ref="G135:G198" si="12">(F135/$F$263)</f>
        <v>0</v>
      </c>
      <c r="H135" s="11" t="e">
        <f t="shared" si="8"/>
        <v>#DIV/0!</v>
      </c>
      <c r="I135" s="11" t="e">
        <f t="shared" si="9"/>
        <v>#DIV/0!</v>
      </c>
    </row>
    <row r="136" spans="1:9" x14ac:dyDescent="0.3">
      <c r="A136" s="25" t="s">
        <v>532</v>
      </c>
      <c r="B136" s="41">
        <v>4.8382999999999998E-4</v>
      </c>
      <c r="C136" s="11">
        <f t="shared" si="10"/>
        <v>5.0322550600238584E-8</v>
      </c>
      <c r="D136" s="41">
        <v>4.4615900000000005E-3</v>
      </c>
      <c r="E136" s="11">
        <f t="shared" si="11"/>
        <v>5.1711488565005151E-7</v>
      </c>
      <c r="F136" s="41">
        <v>2.8108200000000003E-3</v>
      </c>
      <c r="G136" s="11">
        <f t="shared" si="12"/>
        <v>3.8898606877463251E-7</v>
      </c>
      <c r="H136" s="11">
        <f t="shared" ref="H136:H199" si="13">(B136/D136)-1</f>
        <v>-0.89155659753585603</v>
      </c>
      <c r="I136" s="11">
        <f t="shared" ref="I136:I199" si="14">(B136/F136)-1</f>
        <v>-0.82786873581374831</v>
      </c>
    </row>
    <row r="137" spans="1:9" x14ac:dyDescent="0.3">
      <c r="A137" s="25" t="s">
        <v>486</v>
      </c>
      <c r="B137" s="41">
        <v>3.6182E-4</v>
      </c>
      <c r="C137" s="11">
        <f t="shared" si="10"/>
        <v>3.763244374713913E-8</v>
      </c>
      <c r="D137" s="41">
        <v>5.0571970000000001E-2</v>
      </c>
      <c r="E137" s="11">
        <f t="shared" si="11"/>
        <v>5.861479536140217E-6</v>
      </c>
      <c r="F137" s="41">
        <v>1.947612E-2</v>
      </c>
      <c r="G137" s="11">
        <f t="shared" si="12"/>
        <v>2.6952773047662231E-6</v>
      </c>
      <c r="H137" s="11">
        <f t="shared" si="13"/>
        <v>-0.99284544382985274</v>
      </c>
      <c r="I137" s="11">
        <f t="shared" si="14"/>
        <v>-0.98142237776312735</v>
      </c>
    </row>
    <row r="138" spans="1:9" x14ac:dyDescent="0.3">
      <c r="A138" s="25" t="s">
        <v>581</v>
      </c>
      <c r="B138" s="41">
        <v>3.1780000000000003E-4</v>
      </c>
      <c r="C138" s="11">
        <f t="shared" si="10"/>
        <v>3.3053978837103576E-8</v>
      </c>
      <c r="D138" s="41">
        <v>0</v>
      </c>
      <c r="E138" s="11">
        <f t="shared" si="11"/>
        <v>0</v>
      </c>
      <c r="F138" s="41">
        <v>1.4266700000000001E-3</v>
      </c>
      <c r="G138" s="11">
        <f t="shared" si="12"/>
        <v>1.9743518074394839E-7</v>
      </c>
      <c r="H138" s="11" t="e">
        <f t="shared" si="13"/>
        <v>#DIV/0!</v>
      </c>
      <c r="I138" s="11">
        <f t="shared" si="14"/>
        <v>-0.77724351111329182</v>
      </c>
    </row>
    <row r="139" spans="1:9" x14ac:dyDescent="0.3">
      <c r="A139" s="25" t="s">
        <v>531</v>
      </c>
      <c r="B139" s="41">
        <v>2.5999999999999998E-4</v>
      </c>
      <c r="C139" s="11">
        <f t="shared" si="10"/>
        <v>2.7042273435012361E-8</v>
      </c>
      <c r="D139" s="41">
        <v>0</v>
      </c>
      <c r="E139" s="11">
        <f t="shared" si="11"/>
        <v>0</v>
      </c>
      <c r="F139" s="41">
        <v>0</v>
      </c>
      <c r="G139" s="11">
        <f t="shared" si="12"/>
        <v>0</v>
      </c>
      <c r="H139" s="11" t="e">
        <f t="shared" si="13"/>
        <v>#DIV/0!</v>
      </c>
      <c r="I139" s="11" t="e">
        <f t="shared" si="14"/>
        <v>#DIV/0!</v>
      </c>
    </row>
    <row r="140" spans="1:9" x14ac:dyDescent="0.3">
      <c r="A140" s="25" t="s">
        <v>528</v>
      </c>
      <c r="B140" s="41">
        <v>2.4335000000000001E-4</v>
      </c>
      <c r="C140" s="11">
        <f t="shared" si="10"/>
        <v>2.5310527847731765E-8</v>
      </c>
      <c r="D140" s="41">
        <v>6.2394E-3</v>
      </c>
      <c r="E140" s="11">
        <f t="shared" si="11"/>
        <v>7.2316968110582347E-7</v>
      </c>
      <c r="F140" s="41">
        <v>1.862078E-2</v>
      </c>
      <c r="G140" s="11">
        <f t="shared" si="12"/>
        <v>2.5769078097200463E-6</v>
      </c>
      <c r="H140" s="11">
        <f t="shared" si="13"/>
        <v>-0.96099785235759849</v>
      </c>
      <c r="I140" s="11">
        <f t="shared" si="14"/>
        <v>-0.98693126711125956</v>
      </c>
    </row>
    <row r="141" spans="1:9" x14ac:dyDescent="0.3">
      <c r="A141" s="25" t="s">
        <v>456</v>
      </c>
      <c r="B141" s="41">
        <v>1.7580000000000002E-4</v>
      </c>
      <c r="C141" s="11">
        <f t="shared" si="10"/>
        <v>1.8284737191827591E-8</v>
      </c>
      <c r="D141" s="41">
        <v>0</v>
      </c>
      <c r="E141" s="11">
        <f t="shared" si="11"/>
        <v>0</v>
      </c>
      <c r="F141" s="41">
        <v>0</v>
      </c>
      <c r="G141" s="11">
        <f t="shared" si="12"/>
        <v>0</v>
      </c>
      <c r="H141" s="11" t="e">
        <f t="shared" si="13"/>
        <v>#DIV/0!</v>
      </c>
      <c r="I141" s="11" t="e">
        <f t="shared" si="14"/>
        <v>#DIV/0!</v>
      </c>
    </row>
    <row r="142" spans="1:9" x14ac:dyDescent="0.3">
      <c r="A142" s="25" t="s">
        <v>577</v>
      </c>
      <c r="B142" s="41">
        <v>7.9340000000000009E-5</v>
      </c>
      <c r="C142" s="11">
        <f t="shared" si="10"/>
        <v>8.2520537474380047E-9</v>
      </c>
      <c r="D142" s="41">
        <v>2.1956100000000002E-3</v>
      </c>
      <c r="E142" s="11">
        <f t="shared" si="11"/>
        <v>2.5447937037740122E-7</v>
      </c>
      <c r="F142" s="41">
        <v>4.9907500000000004E-3</v>
      </c>
      <c r="G142" s="11">
        <f t="shared" si="12"/>
        <v>6.9066401361061802E-7</v>
      </c>
      <c r="H142" s="11">
        <f t="shared" si="13"/>
        <v>-0.96386425640254869</v>
      </c>
      <c r="I142" s="11">
        <f t="shared" si="14"/>
        <v>-0.98410258979111354</v>
      </c>
    </row>
    <row r="143" spans="1:9" x14ac:dyDescent="0.3">
      <c r="A143" s="25" t="s">
        <v>439</v>
      </c>
      <c r="B143" s="41">
        <v>0</v>
      </c>
      <c r="C143" s="11">
        <f t="shared" si="10"/>
        <v>0</v>
      </c>
      <c r="D143" s="41">
        <v>0</v>
      </c>
      <c r="E143" s="11">
        <f t="shared" si="11"/>
        <v>0</v>
      </c>
      <c r="F143" s="41">
        <v>0</v>
      </c>
      <c r="G143" s="11">
        <f t="shared" si="12"/>
        <v>0</v>
      </c>
      <c r="H143" s="11" t="e">
        <f t="shared" si="13"/>
        <v>#DIV/0!</v>
      </c>
      <c r="I143" s="11" t="e">
        <f t="shared" si="14"/>
        <v>#DIV/0!</v>
      </c>
    </row>
    <row r="144" spans="1:9" x14ac:dyDescent="0.3">
      <c r="A144" s="25" t="s">
        <v>440</v>
      </c>
      <c r="B144" s="41">
        <v>0</v>
      </c>
      <c r="C144" s="11">
        <f t="shared" si="10"/>
        <v>0</v>
      </c>
      <c r="D144" s="41">
        <v>0</v>
      </c>
      <c r="E144" s="11">
        <f t="shared" si="11"/>
        <v>0</v>
      </c>
      <c r="F144" s="41">
        <v>5.0000000000000001E-4</v>
      </c>
      <c r="G144" s="11">
        <f t="shared" si="12"/>
        <v>6.9194411021451479E-8</v>
      </c>
      <c r="H144" s="11" t="e">
        <f t="shared" si="13"/>
        <v>#DIV/0!</v>
      </c>
      <c r="I144" s="11">
        <f t="shared" si="14"/>
        <v>-1</v>
      </c>
    </row>
    <row r="145" spans="1:9" x14ac:dyDescent="0.3">
      <c r="A145" s="25" t="s">
        <v>441</v>
      </c>
      <c r="B145" s="41">
        <v>0</v>
      </c>
      <c r="C145" s="11">
        <f t="shared" si="10"/>
        <v>0</v>
      </c>
      <c r="D145" s="41">
        <v>0</v>
      </c>
      <c r="E145" s="11">
        <f t="shared" si="11"/>
        <v>0</v>
      </c>
      <c r="F145" s="41">
        <v>0</v>
      </c>
      <c r="G145" s="11">
        <f t="shared" si="12"/>
        <v>0</v>
      </c>
      <c r="H145" s="11" t="e">
        <f t="shared" si="13"/>
        <v>#DIV/0!</v>
      </c>
      <c r="I145" s="11" t="e">
        <f t="shared" si="14"/>
        <v>#DIV/0!</v>
      </c>
    </row>
    <row r="146" spans="1:9" x14ac:dyDescent="0.3">
      <c r="A146" s="25" t="s">
        <v>444</v>
      </c>
      <c r="B146" s="41">
        <v>0</v>
      </c>
      <c r="C146" s="11">
        <f t="shared" si="10"/>
        <v>0</v>
      </c>
      <c r="D146" s="41">
        <v>0</v>
      </c>
      <c r="E146" s="11">
        <f t="shared" si="11"/>
        <v>0</v>
      </c>
      <c r="F146" s="41">
        <v>0</v>
      </c>
      <c r="G146" s="11">
        <f t="shared" si="12"/>
        <v>0</v>
      </c>
      <c r="H146" s="11" t="e">
        <f t="shared" si="13"/>
        <v>#DIV/0!</v>
      </c>
      <c r="I146" s="11" t="e">
        <f t="shared" si="14"/>
        <v>#DIV/0!</v>
      </c>
    </row>
    <row r="147" spans="1:9" x14ac:dyDescent="0.3">
      <c r="A147" s="25" t="s">
        <v>445</v>
      </c>
      <c r="B147" s="41">
        <v>0</v>
      </c>
      <c r="C147" s="11">
        <f t="shared" si="10"/>
        <v>0</v>
      </c>
      <c r="D147" s="41">
        <v>0</v>
      </c>
      <c r="E147" s="11">
        <f t="shared" si="11"/>
        <v>0</v>
      </c>
      <c r="F147" s="41">
        <v>5.9953300000000001E-3</v>
      </c>
      <c r="G147" s="11">
        <f t="shared" si="12"/>
        <v>8.2968665645847739E-7</v>
      </c>
      <c r="H147" s="11" t="e">
        <f t="shared" si="13"/>
        <v>#DIV/0!</v>
      </c>
      <c r="I147" s="11">
        <f t="shared" si="14"/>
        <v>-1</v>
      </c>
    </row>
    <row r="148" spans="1:9" x14ac:dyDescent="0.3">
      <c r="A148" s="25" t="s">
        <v>446</v>
      </c>
      <c r="B148" s="41">
        <v>0</v>
      </c>
      <c r="C148" s="11">
        <f t="shared" si="10"/>
        <v>0</v>
      </c>
      <c r="D148" s="41">
        <v>0</v>
      </c>
      <c r="E148" s="11">
        <f t="shared" si="11"/>
        <v>0</v>
      </c>
      <c r="F148" s="41">
        <v>0</v>
      </c>
      <c r="G148" s="11">
        <f t="shared" si="12"/>
        <v>0</v>
      </c>
      <c r="H148" s="11" t="e">
        <f t="shared" si="13"/>
        <v>#DIV/0!</v>
      </c>
      <c r="I148" s="11" t="e">
        <f t="shared" si="14"/>
        <v>#DIV/0!</v>
      </c>
    </row>
    <row r="149" spans="1:9" x14ac:dyDescent="0.3">
      <c r="A149" s="25" t="s">
        <v>447</v>
      </c>
      <c r="B149" s="41">
        <v>0</v>
      </c>
      <c r="C149" s="11">
        <f t="shared" si="10"/>
        <v>0</v>
      </c>
      <c r="D149" s="41">
        <v>0</v>
      </c>
      <c r="E149" s="11">
        <f t="shared" si="11"/>
        <v>0</v>
      </c>
      <c r="F149" s="41">
        <v>0</v>
      </c>
      <c r="G149" s="11">
        <f t="shared" si="12"/>
        <v>0</v>
      </c>
      <c r="H149" s="11" t="e">
        <f t="shared" si="13"/>
        <v>#DIV/0!</v>
      </c>
      <c r="I149" s="11" t="e">
        <f t="shared" si="14"/>
        <v>#DIV/0!</v>
      </c>
    </row>
    <row r="150" spans="1:9" x14ac:dyDescent="0.3">
      <c r="A150" s="25" t="s">
        <v>448</v>
      </c>
      <c r="B150" s="41">
        <v>0</v>
      </c>
      <c r="C150" s="11">
        <f t="shared" si="10"/>
        <v>0</v>
      </c>
      <c r="D150" s="41">
        <v>0</v>
      </c>
      <c r="E150" s="11">
        <f t="shared" si="11"/>
        <v>0</v>
      </c>
      <c r="F150" s="41">
        <v>0</v>
      </c>
      <c r="G150" s="11">
        <f t="shared" si="12"/>
        <v>0</v>
      </c>
      <c r="H150" s="11" t="e">
        <f t="shared" si="13"/>
        <v>#DIV/0!</v>
      </c>
      <c r="I150" s="11" t="e">
        <f t="shared" si="14"/>
        <v>#DIV/0!</v>
      </c>
    </row>
    <row r="151" spans="1:9" x14ac:dyDescent="0.3">
      <c r="A151" s="25" t="s">
        <v>431</v>
      </c>
      <c r="B151" s="41">
        <v>0</v>
      </c>
      <c r="C151" s="11">
        <f t="shared" si="10"/>
        <v>0</v>
      </c>
      <c r="D151" s="41">
        <v>1.3664049999999999E-2</v>
      </c>
      <c r="E151" s="11">
        <f t="shared" si="11"/>
        <v>1.5837142483434346E-6</v>
      </c>
      <c r="F151" s="41">
        <v>0</v>
      </c>
      <c r="G151" s="11">
        <f t="shared" si="12"/>
        <v>0</v>
      </c>
      <c r="H151" s="11">
        <f t="shared" si="13"/>
        <v>-1</v>
      </c>
      <c r="I151" s="11" t="e">
        <f t="shared" si="14"/>
        <v>#DIV/0!</v>
      </c>
    </row>
    <row r="152" spans="1:9" x14ac:dyDescent="0.3">
      <c r="A152" s="25" t="s">
        <v>450</v>
      </c>
      <c r="B152" s="41">
        <v>0</v>
      </c>
      <c r="C152" s="11">
        <f t="shared" si="10"/>
        <v>0</v>
      </c>
      <c r="D152" s="41">
        <v>0</v>
      </c>
      <c r="E152" s="11">
        <f t="shared" si="11"/>
        <v>0</v>
      </c>
      <c r="F152" s="41">
        <v>0</v>
      </c>
      <c r="G152" s="11">
        <f t="shared" si="12"/>
        <v>0</v>
      </c>
      <c r="H152" s="11" t="e">
        <f t="shared" si="13"/>
        <v>#DIV/0!</v>
      </c>
      <c r="I152" s="11" t="e">
        <f t="shared" si="14"/>
        <v>#DIV/0!</v>
      </c>
    </row>
    <row r="153" spans="1:9" x14ac:dyDescent="0.3">
      <c r="A153" s="25" t="s">
        <v>412</v>
      </c>
      <c r="B153" s="41">
        <v>0</v>
      </c>
      <c r="C153" s="11">
        <f t="shared" si="10"/>
        <v>0</v>
      </c>
      <c r="D153" s="41">
        <v>0</v>
      </c>
      <c r="E153" s="11">
        <f t="shared" si="11"/>
        <v>0</v>
      </c>
      <c r="F153" s="41">
        <v>0</v>
      </c>
      <c r="G153" s="11">
        <f t="shared" si="12"/>
        <v>0</v>
      </c>
      <c r="H153" s="11" t="e">
        <f t="shared" si="13"/>
        <v>#DIV/0!</v>
      </c>
      <c r="I153" s="11" t="e">
        <f t="shared" si="14"/>
        <v>#DIV/0!</v>
      </c>
    </row>
    <row r="154" spans="1:9" x14ac:dyDescent="0.3">
      <c r="A154" s="25" t="s">
        <v>453</v>
      </c>
      <c r="B154" s="41">
        <v>0</v>
      </c>
      <c r="C154" s="11">
        <f t="shared" si="10"/>
        <v>0</v>
      </c>
      <c r="D154" s="41">
        <v>2.715859E-2</v>
      </c>
      <c r="E154" s="11">
        <f t="shared" si="11"/>
        <v>3.1477816568233814E-6</v>
      </c>
      <c r="F154" s="41">
        <v>3.9617230000000003E-2</v>
      </c>
      <c r="G154" s="11">
        <f t="shared" si="12"/>
        <v>5.4825817923027565E-6</v>
      </c>
      <c r="H154" s="11">
        <f t="shared" si="13"/>
        <v>-1</v>
      </c>
      <c r="I154" s="11">
        <f t="shared" si="14"/>
        <v>-1</v>
      </c>
    </row>
    <row r="155" spans="1:9" x14ac:dyDescent="0.3">
      <c r="A155" s="25" t="s">
        <v>411</v>
      </c>
      <c r="B155" s="41">
        <v>0</v>
      </c>
      <c r="C155" s="11">
        <f t="shared" si="10"/>
        <v>0</v>
      </c>
      <c r="D155" s="41">
        <v>0</v>
      </c>
      <c r="E155" s="11">
        <f t="shared" si="11"/>
        <v>0</v>
      </c>
      <c r="F155" s="41">
        <v>0</v>
      </c>
      <c r="G155" s="11">
        <f t="shared" si="12"/>
        <v>0</v>
      </c>
      <c r="H155" s="11" t="e">
        <f t="shared" si="13"/>
        <v>#DIV/0!</v>
      </c>
      <c r="I155" s="11" t="e">
        <f t="shared" si="14"/>
        <v>#DIV/0!</v>
      </c>
    </row>
    <row r="156" spans="1:9" x14ac:dyDescent="0.3">
      <c r="A156" s="25" t="s">
        <v>372</v>
      </c>
      <c r="B156" s="41">
        <v>0</v>
      </c>
      <c r="C156" s="11">
        <f t="shared" si="10"/>
        <v>0</v>
      </c>
      <c r="D156" s="41">
        <v>8.1099999999999998E-4</v>
      </c>
      <c r="E156" s="11">
        <f t="shared" si="11"/>
        <v>9.3997918289710996E-8</v>
      </c>
      <c r="F156" s="41">
        <v>0</v>
      </c>
      <c r="G156" s="11">
        <f t="shared" si="12"/>
        <v>0</v>
      </c>
      <c r="H156" s="11">
        <f t="shared" si="13"/>
        <v>-1</v>
      </c>
      <c r="I156" s="11" t="e">
        <f t="shared" si="14"/>
        <v>#DIV/0!</v>
      </c>
    </row>
    <row r="157" spans="1:9" x14ac:dyDescent="0.3">
      <c r="A157" s="25" t="s">
        <v>454</v>
      </c>
      <c r="B157" s="41">
        <v>0</v>
      </c>
      <c r="C157" s="11">
        <f t="shared" si="10"/>
        <v>0</v>
      </c>
      <c r="D157" s="41">
        <v>0</v>
      </c>
      <c r="E157" s="11">
        <f t="shared" si="11"/>
        <v>0</v>
      </c>
      <c r="F157" s="41">
        <v>1.2379800000000001E-3</v>
      </c>
      <c r="G157" s="11">
        <f t="shared" si="12"/>
        <v>1.7132259391267301E-7</v>
      </c>
      <c r="H157" s="11" t="e">
        <f t="shared" si="13"/>
        <v>#DIV/0!</v>
      </c>
      <c r="I157" s="11">
        <f t="shared" si="14"/>
        <v>-1</v>
      </c>
    </row>
    <row r="158" spans="1:9" x14ac:dyDescent="0.3">
      <c r="A158" s="25" t="s">
        <v>455</v>
      </c>
      <c r="B158" s="41">
        <v>0</v>
      </c>
      <c r="C158" s="11">
        <f t="shared" si="10"/>
        <v>0</v>
      </c>
      <c r="D158" s="41">
        <v>2.8600000000000001E-5</v>
      </c>
      <c r="E158" s="11">
        <f t="shared" si="11"/>
        <v>3.3148464403030019E-9</v>
      </c>
      <c r="F158" s="41">
        <v>0</v>
      </c>
      <c r="G158" s="11">
        <f t="shared" si="12"/>
        <v>0</v>
      </c>
      <c r="H158" s="11">
        <f t="shared" si="13"/>
        <v>-1</v>
      </c>
      <c r="I158" s="11" t="e">
        <f t="shared" si="14"/>
        <v>#DIV/0!</v>
      </c>
    </row>
    <row r="159" spans="1:9" x14ac:dyDescent="0.3">
      <c r="A159" s="25" t="s">
        <v>409</v>
      </c>
      <c r="B159" s="41">
        <v>0</v>
      </c>
      <c r="C159" s="11">
        <f t="shared" si="10"/>
        <v>0</v>
      </c>
      <c r="D159" s="41">
        <v>0</v>
      </c>
      <c r="E159" s="11">
        <f t="shared" si="11"/>
        <v>0</v>
      </c>
      <c r="F159" s="41">
        <v>0</v>
      </c>
      <c r="G159" s="11">
        <f t="shared" si="12"/>
        <v>0</v>
      </c>
      <c r="H159" s="11" t="e">
        <f t="shared" si="13"/>
        <v>#DIV/0!</v>
      </c>
      <c r="I159" s="11" t="e">
        <f t="shared" si="14"/>
        <v>#DIV/0!</v>
      </c>
    </row>
    <row r="160" spans="1:9" x14ac:dyDescent="0.3">
      <c r="A160" s="25" t="s">
        <v>457</v>
      </c>
      <c r="B160" s="41">
        <v>0</v>
      </c>
      <c r="C160" s="11">
        <f t="shared" si="10"/>
        <v>0</v>
      </c>
      <c r="D160" s="41">
        <v>0</v>
      </c>
      <c r="E160" s="11">
        <f t="shared" si="11"/>
        <v>0</v>
      </c>
      <c r="F160" s="41">
        <v>0</v>
      </c>
      <c r="G160" s="11">
        <f t="shared" si="12"/>
        <v>0</v>
      </c>
      <c r="H160" s="11" t="e">
        <f t="shared" si="13"/>
        <v>#DIV/0!</v>
      </c>
      <c r="I160" s="11" t="e">
        <f t="shared" si="14"/>
        <v>#DIV/0!</v>
      </c>
    </row>
    <row r="161" spans="1:9" x14ac:dyDescent="0.3">
      <c r="A161" s="25" t="s">
        <v>458</v>
      </c>
      <c r="B161" s="41">
        <v>0</v>
      </c>
      <c r="C161" s="11">
        <f t="shared" si="10"/>
        <v>0</v>
      </c>
      <c r="D161" s="41">
        <v>0</v>
      </c>
      <c r="E161" s="11">
        <f t="shared" si="11"/>
        <v>0</v>
      </c>
      <c r="F161" s="41">
        <v>0</v>
      </c>
      <c r="G161" s="11">
        <f t="shared" si="12"/>
        <v>0</v>
      </c>
      <c r="H161" s="11" t="e">
        <f t="shared" si="13"/>
        <v>#DIV/0!</v>
      </c>
      <c r="I161" s="11" t="e">
        <f t="shared" si="14"/>
        <v>#DIV/0!</v>
      </c>
    </row>
    <row r="162" spans="1:9" x14ac:dyDescent="0.3">
      <c r="A162" s="25" t="s">
        <v>459</v>
      </c>
      <c r="B162" s="41">
        <v>0</v>
      </c>
      <c r="C162" s="11">
        <f t="shared" si="10"/>
        <v>0</v>
      </c>
      <c r="D162" s="41">
        <v>0</v>
      </c>
      <c r="E162" s="11">
        <f t="shared" si="11"/>
        <v>0</v>
      </c>
      <c r="F162" s="41">
        <v>3.94496E-3</v>
      </c>
      <c r="G162" s="11">
        <f t="shared" si="12"/>
        <v>5.4593836740637039E-7</v>
      </c>
      <c r="H162" s="11" t="e">
        <f t="shared" si="13"/>
        <v>#DIV/0!</v>
      </c>
      <c r="I162" s="11">
        <f t="shared" si="14"/>
        <v>-1</v>
      </c>
    </row>
    <row r="163" spans="1:9" x14ac:dyDescent="0.3">
      <c r="A163" s="25" t="s">
        <v>460</v>
      </c>
      <c r="B163" s="41">
        <v>0</v>
      </c>
      <c r="C163" s="11">
        <f t="shared" si="10"/>
        <v>0</v>
      </c>
      <c r="D163" s="41">
        <v>3.90859E-3</v>
      </c>
      <c r="E163" s="11">
        <f t="shared" si="11"/>
        <v>4.5302012755608078E-7</v>
      </c>
      <c r="F163" s="41">
        <v>3.5755500000000003E-3</v>
      </c>
      <c r="G163" s="11">
        <f t="shared" si="12"/>
        <v>4.948161526555017E-7</v>
      </c>
      <c r="H163" s="11">
        <f t="shared" si="13"/>
        <v>-1</v>
      </c>
      <c r="I163" s="11">
        <f t="shared" si="14"/>
        <v>-1</v>
      </c>
    </row>
    <row r="164" spans="1:9" x14ac:dyDescent="0.3">
      <c r="A164" s="25" t="s">
        <v>461</v>
      </c>
      <c r="B164" s="41">
        <v>0</v>
      </c>
      <c r="C164" s="11">
        <f t="shared" si="10"/>
        <v>0</v>
      </c>
      <c r="D164" s="41">
        <v>0</v>
      </c>
      <c r="E164" s="11">
        <f t="shared" si="11"/>
        <v>0</v>
      </c>
      <c r="F164" s="41">
        <v>0</v>
      </c>
      <c r="G164" s="11">
        <f t="shared" si="12"/>
        <v>0</v>
      </c>
      <c r="H164" s="11" t="e">
        <f t="shared" si="13"/>
        <v>#DIV/0!</v>
      </c>
      <c r="I164" s="11" t="e">
        <f t="shared" si="14"/>
        <v>#DIV/0!</v>
      </c>
    </row>
    <row r="165" spans="1:9" x14ac:dyDescent="0.3">
      <c r="A165" s="25" t="s">
        <v>462</v>
      </c>
      <c r="B165" s="41">
        <v>0</v>
      </c>
      <c r="C165" s="11">
        <f t="shared" si="10"/>
        <v>0</v>
      </c>
      <c r="D165" s="41">
        <v>0</v>
      </c>
      <c r="E165" s="11">
        <f t="shared" si="11"/>
        <v>0</v>
      </c>
      <c r="F165" s="41">
        <v>0</v>
      </c>
      <c r="G165" s="11">
        <f t="shared" si="12"/>
        <v>0</v>
      </c>
      <c r="H165" s="11" t="e">
        <f t="shared" si="13"/>
        <v>#DIV/0!</v>
      </c>
      <c r="I165" s="11" t="e">
        <f t="shared" si="14"/>
        <v>#DIV/0!</v>
      </c>
    </row>
    <row r="166" spans="1:9" x14ac:dyDescent="0.3">
      <c r="A166" s="25" t="s">
        <v>425</v>
      </c>
      <c r="B166" s="41">
        <v>0</v>
      </c>
      <c r="C166" s="11">
        <f t="shared" si="10"/>
        <v>0</v>
      </c>
      <c r="D166" s="41">
        <v>0</v>
      </c>
      <c r="E166" s="11">
        <f t="shared" si="11"/>
        <v>0</v>
      </c>
      <c r="F166" s="41">
        <v>9.9200000000000004E-4</v>
      </c>
      <c r="G166" s="11">
        <f t="shared" si="12"/>
        <v>1.3728171146655973E-7</v>
      </c>
      <c r="H166" s="11" t="e">
        <f t="shared" si="13"/>
        <v>#DIV/0!</v>
      </c>
      <c r="I166" s="11">
        <f t="shared" si="14"/>
        <v>-1</v>
      </c>
    </row>
    <row r="167" spans="1:9" x14ac:dyDescent="0.3">
      <c r="A167" s="25" t="s">
        <v>438</v>
      </c>
      <c r="B167" s="41">
        <v>0</v>
      </c>
      <c r="C167" s="11">
        <f t="shared" si="10"/>
        <v>0</v>
      </c>
      <c r="D167" s="41">
        <v>0.67894072999999999</v>
      </c>
      <c r="E167" s="11">
        <f t="shared" si="11"/>
        <v>7.8691757413189563E-5</v>
      </c>
      <c r="F167" s="41">
        <v>0</v>
      </c>
      <c r="G167" s="11">
        <f t="shared" si="12"/>
        <v>0</v>
      </c>
      <c r="H167" s="11">
        <f t="shared" si="13"/>
        <v>-1</v>
      </c>
      <c r="I167" s="11" t="e">
        <f t="shared" si="14"/>
        <v>#DIV/0!</v>
      </c>
    </row>
    <row r="168" spans="1:9" x14ac:dyDescent="0.3">
      <c r="A168" s="25" t="s">
        <v>463</v>
      </c>
      <c r="B168" s="41">
        <v>0</v>
      </c>
      <c r="C168" s="11">
        <f t="shared" si="10"/>
        <v>0</v>
      </c>
      <c r="D168" s="41">
        <v>0</v>
      </c>
      <c r="E168" s="11">
        <f t="shared" si="11"/>
        <v>0</v>
      </c>
      <c r="F168" s="41">
        <v>0</v>
      </c>
      <c r="G168" s="11">
        <f t="shared" si="12"/>
        <v>0</v>
      </c>
      <c r="H168" s="11" t="e">
        <f t="shared" si="13"/>
        <v>#DIV/0!</v>
      </c>
      <c r="I168" s="11" t="e">
        <f t="shared" si="14"/>
        <v>#DIV/0!</v>
      </c>
    </row>
    <row r="169" spans="1:9" x14ac:dyDescent="0.3">
      <c r="A169" s="25" t="s">
        <v>416</v>
      </c>
      <c r="B169" s="41">
        <v>0</v>
      </c>
      <c r="C169" s="11">
        <f t="shared" si="10"/>
        <v>0</v>
      </c>
      <c r="D169" s="41">
        <v>0</v>
      </c>
      <c r="E169" s="11">
        <f t="shared" si="11"/>
        <v>0</v>
      </c>
      <c r="F169" s="41">
        <v>0.15</v>
      </c>
      <c r="G169" s="11">
        <f t="shared" si="12"/>
        <v>2.0758323306435443E-5</v>
      </c>
      <c r="H169" s="11" t="e">
        <f t="shared" si="13"/>
        <v>#DIV/0!</v>
      </c>
      <c r="I169" s="11">
        <f t="shared" si="14"/>
        <v>-1</v>
      </c>
    </row>
    <row r="170" spans="1:9" x14ac:dyDescent="0.3">
      <c r="A170" s="25" t="s">
        <v>468</v>
      </c>
      <c r="B170" s="41">
        <v>0</v>
      </c>
      <c r="C170" s="11">
        <f t="shared" si="10"/>
        <v>0</v>
      </c>
      <c r="D170" s="41">
        <v>0</v>
      </c>
      <c r="E170" s="11">
        <f t="shared" si="11"/>
        <v>0</v>
      </c>
      <c r="F170" s="41">
        <v>0</v>
      </c>
      <c r="G170" s="11">
        <f t="shared" si="12"/>
        <v>0</v>
      </c>
      <c r="H170" s="11" t="e">
        <f t="shared" si="13"/>
        <v>#DIV/0!</v>
      </c>
      <c r="I170" s="11" t="e">
        <f t="shared" si="14"/>
        <v>#DIV/0!</v>
      </c>
    </row>
    <row r="171" spans="1:9" s="33" customFormat="1" x14ac:dyDescent="0.3">
      <c r="A171" s="25" t="s">
        <v>470</v>
      </c>
      <c r="B171" s="41">
        <v>0</v>
      </c>
      <c r="C171" s="11">
        <f t="shared" si="10"/>
        <v>0</v>
      </c>
      <c r="D171" s="41">
        <v>0</v>
      </c>
      <c r="E171" s="11">
        <f t="shared" si="11"/>
        <v>0</v>
      </c>
      <c r="F171" s="41">
        <v>0</v>
      </c>
      <c r="G171" s="11">
        <f t="shared" si="12"/>
        <v>0</v>
      </c>
      <c r="H171" s="11" t="e">
        <f t="shared" si="13"/>
        <v>#DIV/0!</v>
      </c>
      <c r="I171" s="11" t="e">
        <f t="shared" si="14"/>
        <v>#DIV/0!</v>
      </c>
    </row>
    <row r="172" spans="1:9" x14ac:dyDescent="0.3">
      <c r="A172" s="25" t="s">
        <v>471</v>
      </c>
      <c r="B172" s="41">
        <v>0</v>
      </c>
      <c r="C172" s="11">
        <f t="shared" si="10"/>
        <v>0</v>
      </c>
      <c r="D172" s="41">
        <v>1.0131599999999999E-3</v>
      </c>
      <c r="E172" s="11">
        <f t="shared" si="11"/>
        <v>1.1742901466634227E-7</v>
      </c>
      <c r="F172" s="41">
        <v>0</v>
      </c>
      <c r="G172" s="11">
        <f t="shared" si="12"/>
        <v>0</v>
      </c>
      <c r="H172" s="11">
        <f t="shared" si="13"/>
        <v>-1</v>
      </c>
      <c r="I172" s="11" t="e">
        <f t="shared" si="14"/>
        <v>#DIV/0!</v>
      </c>
    </row>
    <row r="173" spans="1:9" x14ac:dyDescent="0.3">
      <c r="A173" s="25" t="s">
        <v>473</v>
      </c>
      <c r="B173" s="41">
        <v>0</v>
      </c>
      <c r="C173" s="11">
        <f t="shared" si="10"/>
        <v>0</v>
      </c>
      <c r="D173" s="41">
        <v>0</v>
      </c>
      <c r="E173" s="11">
        <f t="shared" si="11"/>
        <v>0</v>
      </c>
      <c r="F173" s="41">
        <v>0</v>
      </c>
      <c r="G173" s="11">
        <f t="shared" si="12"/>
        <v>0</v>
      </c>
      <c r="H173" s="11" t="e">
        <f t="shared" si="13"/>
        <v>#DIV/0!</v>
      </c>
      <c r="I173" s="11" t="e">
        <f t="shared" si="14"/>
        <v>#DIV/0!</v>
      </c>
    </row>
    <row r="174" spans="1:9" x14ac:dyDescent="0.3">
      <c r="A174" s="25" t="s">
        <v>477</v>
      </c>
      <c r="B174" s="41">
        <v>0</v>
      </c>
      <c r="C174" s="11">
        <f t="shared" si="10"/>
        <v>0</v>
      </c>
      <c r="D174" s="41">
        <v>1.320049E-2</v>
      </c>
      <c r="E174" s="11">
        <f t="shared" si="11"/>
        <v>1.5299859191173209E-6</v>
      </c>
      <c r="F174" s="41">
        <v>0</v>
      </c>
      <c r="G174" s="11">
        <f t="shared" si="12"/>
        <v>0</v>
      </c>
      <c r="H174" s="11">
        <f t="shared" si="13"/>
        <v>-1</v>
      </c>
      <c r="I174" s="11" t="e">
        <f t="shared" si="14"/>
        <v>#DIV/0!</v>
      </c>
    </row>
    <row r="175" spans="1:9" x14ac:dyDescent="0.3">
      <c r="A175" s="25" t="s">
        <v>478</v>
      </c>
      <c r="B175" s="41">
        <v>0</v>
      </c>
      <c r="C175" s="11">
        <f t="shared" si="10"/>
        <v>0</v>
      </c>
      <c r="D175" s="41">
        <v>0</v>
      </c>
      <c r="E175" s="11">
        <f t="shared" si="11"/>
        <v>0</v>
      </c>
      <c r="F175" s="41">
        <v>0</v>
      </c>
      <c r="G175" s="11">
        <f t="shared" si="12"/>
        <v>0</v>
      </c>
      <c r="H175" s="11" t="e">
        <f t="shared" si="13"/>
        <v>#DIV/0!</v>
      </c>
      <c r="I175" s="11" t="e">
        <f t="shared" si="14"/>
        <v>#DIV/0!</v>
      </c>
    </row>
    <row r="176" spans="1:9" x14ac:dyDescent="0.3">
      <c r="A176" s="25" t="s">
        <v>479</v>
      </c>
      <c r="B176" s="41">
        <v>0</v>
      </c>
      <c r="C176" s="11">
        <f t="shared" si="10"/>
        <v>0</v>
      </c>
      <c r="D176" s="41">
        <v>0</v>
      </c>
      <c r="E176" s="11">
        <f t="shared" si="11"/>
        <v>0</v>
      </c>
      <c r="F176" s="41">
        <v>0</v>
      </c>
      <c r="G176" s="11">
        <f t="shared" si="12"/>
        <v>0</v>
      </c>
      <c r="H176" s="11" t="e">
        <f t="shared" si="13"/>
        <v>#DIV/0!</v>
      </c>
      <c r="I176" s="11" t="e">
        <f t="shared" si="14"/>
        <v>#DIV/0!</v>
      </c>
    </row>
    <row r="177" spans="1:9" x14ac:dyDescent="0.3">
      <c r="A177" s="25" t="s">
        <v>434</v>
      </c>
      <c r="B177" s="41">
        <v>0</v>
      </c>
      <c r="C177" s="11">
        <f t="shared" si="10"/>
        <v>0</v>
      </c>
      <c r="D177" s="41">
        <v>0</v>
      </c>
      <c r="E177" s="11">
        <f t="shared" si="11"/>
        <v>0</v>
      </c>
      <c r="F177" s="41">
        <v>1.29306E-2</v>
      </c>
      <c r="G177" s="11">
        <f t="shared" si="12"/>
        <v>1.7894505023079611E-6</v>
      </c>
      <c r="H177" s="11" t="e">
        <f t="shared" si="13"/>
        <v>#DIV/0!</v>
      </c>
      <c r="I177" s="11">
        <f t="shared" si="14"/>
        <v>-1</v>
      </c>
    </row>
    <row r="178" spans="1:9" x14ac:dyDescent="0.3">
      <c r="A178" s="25" t="s">
        <v>481</v>
      </c>
      <c r="B178" s="41">
        <v>0</v>
      </c>
      <c r="C178" s="11">
        <f t="shared" si="10"/>
        <v>0</v>
      </c>
      <c r="D178" s="41">
        <v>0</v>
      </c>
      <c r="E178" s="11">
        <f t="shared" si="11"/>
        <v>0</v>
      </c>
      <c r="F178" s="41">
        <v>0</v>
      </c>
      <c r="G178" s="11">
        <f t="shared" si="12"/>
        <v>0</v>
      </c>
      <c r="H178" s="11" t="e">
        <f t="shared" si="13"/>
        <v>#DIV/0!</v>
      </c>
      <c r="I178" s="11" t="e">
        <f t="shared" si="14"/>
        <v>#DIV/0!</v>
      </c>
    </row>
    <row r="179" spans="1:9" x14ac:dyDescent="0.3">
      <c r="A179" s="25" t="s">
        <v>483</v>
      </c>
      <c r="B179" s="41">
        <v>0</v>
      </c>
      <c r="C179" s="11">
        <f t="shared" si="10"/>
        <v>0</v>
      </c>
      <c r="D179" s="41">
        <v>0</v>
      </c>
      <c r="E179" s="11">
        <f t="shared" si="11"/>
        <v>0</v>
      </c>
      <c r="F179" s="41">
        <v>0</v>
      </c>
      <c r="G179" s="11">
        <f t="shared" si="12"/>
        <v>0</v>
      </c>
      <c r="H179" s="11" t="e">
        <f t="shared" si="13"/>
        <v>#DIV/0!</v>
      </c>
      <c r="I179" s="11" t="e">
        <f t="shared" si="14"/>
        <v>#DIV/0!</v>
      </c>
    </row>
    <row r="180" spans="1:9" x14ac:dyDescent="0.3">
      <c r="A180" s="25" t="s">
        <v>485</v>
      </c>
      <c r="B180" s="41">
        <v>0</v>
      </c>
      <c r="C180" s="11">
        <f t="shared" si="10"/>
        <v>0</v>
      </c>
      <c r="D180" s="41">
        <v>0</v>
      </c>
      <c r="E180" s="11">
        <f t="shared" si="11"/>
        <v>0</v>
      </c>
      <c r="F180" s="41">
        <v>0</v>
      </c>
      <c r="G180" s="11">
        <f t="shared" si="12"/>
        <v>0</v>
      </c>
      <c r="H180" s="11" t="e">
        <f t="shared" si="13"/>
        <v>#DIV/0!</v>
      </c>
      <c r="I180" s="11" t="e">
        <f t="shared" si="14"/>
        <v>#DIV/0!</v>
      </c>
    </row>
    <row r="181" spans="1:9" x14ac:dyDescent="0.3">
      <c r="A181" s="25" t="s">
        <v>487</v>
      </c>
      <c r="B181" s="41">
        <v>0</v>
      </c>
      <c r="C181" s="11">
        <f t="shared" si="10"/>
        <v>0</v>
      </c>
      <c r="D181" s="41">
        <v>0</v>
      </c>
      <c r="E181" s="11">
        <f t="shared" si="11"/>
        <v>0</v>
      </c>
      <c r="F181" s="41">
        <v>0</v>
      </c>
      <c r="G181" s="11">
        <f t="shared" si="12"/>
        <v>0</v>
      </c>
      <c r="H181" s="11" t="e">
        <f t="shared" si="13"/>
        <v>#DIV/0!</v>
      </c>
      <c r="I181" s="11" t="e">
        <f t="shared" si="14"/>
        <v>#DIV/0!</v>
      </c>
    </row>
    <row r="182" spans="1:9" x14ac:dyDescent="0.3">
      <c r="A182" s="25" t="s">
        <v>488</v>
      </c>
      <c r="B182" s="41">
        <v>0</v>
      </c>
      <c r="C182" s="11">
        <f t="shared" si="10"/>
        <v>0</v>
      </c>
      <c r="D182" s="41">
        <v>0</v>
      </c>
      <c r="E182" s="11">
        <f t="shared" si="11"/>
        <v>0</v>
      </c>
      <c r="F182" s="41">
        <v>0</v>
      </c>
      <c r="G182" s="11">
        <f t="shared" si="12"/>
        <v>0</v>
      </c>
      <c r="H182" s="11" t="e">
        <f t="shared" si="13"/>
        <v>#DIV/0!</v>
      </c>
      <c r="I182" s="11" t="e">
        <f t="shared" si="14"/>
        <v>#DIV/0!</v>
      </c>
    </row>
    <row r="183" spans="1:9" x14ac:dyDescent="0.3">
      <c r="A183" s="25" t="s">
        <v>489</v>
      </c>
      <c r="B183" s="41">
        <v>0</v>
      </c>
      <c r="C183" s="11">
        <f t="shared" si="10"/>
        <v>0</v>
      </c>
      <c r="D183" s="41">
        <v>0</v>
      </c>
      <c r="E183" s="11">
        <f t="shared" si="11"/>
        <v>0</v>
      </c>
      <c r="F183" s="41">
        <v>0</v>
      </c>
      <c r="G183" s="11">
        <f t="shared" si="12"/>
        <v>0</v>
      </c>
      <c r="H183" s="11" t="e">
        <f t="shared" si="13"/>
        <v>#DIV/0!</v>
      </c>
      <c r="I183" s="11" t="e">
        <f t="shared" si="14"/>
        <v>#DIV/0!</v>
      </c>
    </row>
    <row r="184" spans="1:9" x14ac:dyDescent="0.3">
      <c r="A184" s="25" t="s">
        <v>490</v>
      </c>
      <c r="B184" s="41">
        <v>0</v>
      </c>
      <c r="C184" s="11">
        <f t="shared" si="10"/>
        <v>0</v>
      </c>
      <c r="D184" s="41">
        <v>5.988889E-2</v>
      </c>
      <c r="E184" s="11">
        <f t="shared" si="11"/>
        <v>6.9413452388181135E-6</v>
      </c>
      <c r="F184" s="41">
        <v>1.9970619999999999</v>
      </c>
      <c r="G184" s="11">
        <f t="shared" si="12"/>
        <v>2.7637105772664386E-4</v>
      </c>
      <c r="H184" s="11">
        <f t="shared" si="13"/>
        <v>-1</v>
      </c>
      <c r="I184" s="11">
        <f t="shared" si="14"/>
        <v>-1</v>
      </c>
    </row>
    <row r="185" spans="1:9" x14ac:dyDescent="0.3">
      <c r="A185" s="25" t="s">
        <v>493</v>
      </c>
      <c r="B185" s="41">
        <v>0</v>
      </c>
      <c r="C185" s="11">
        <f t="shared" si="10"/>
        <v>0</v>
      </c>
      <c r="D185" s="41">
        <v>0</v>
      </c>
      <c r="E185" s="11">
        <f t="shared" si="11"/>
        <v>0</v>
      </c>
      <c r="F185" s="41">
        <v>0</v>
      </c>
      <c r="G185" s="11">
        <f t="shared" si="12"/>
        <v>0</v>
      </c>
      <c r="H185" s="11" t="e">
        <f t="shared" si="13"/>
        <v>#DIV/0!</v>
      </c>
      <c r="I185" s="11" t="e">
        <f t="shared" si="14"/>
        <v>#DIV/0!</v>
      </c>
    </row>
    <row r="186" spans="1:9" x14ac:dyDescent="0.3">
      <c r="A186" s="25" t="s">
        <v>494</v>
      </c>
      <c r="B186" s="41">
        <v>0</v>
      </c>
      <c r="C186" s="11">
        <f t="shared" si="10"/>
        <v>0</v>
      </c>
      <c r="D186" s="41">
        <v>0</v>
      </c>
      <c r="E186" s="11">
        <f t="shared" si="11"/>
        <v>0</v>
      </c>
      <c r="F186" s="41">
        <v>0</v>
      </c>
      <c r="G186" s="11">
        <f t="shared" si="12"/>
        <v>0</v>
      </c>
      <c r="H186" s="11" t="e">
        <f t="shared" si="13"/>
        <v>#DIV/0!</v>
      </c>
      <c r="I186" s="11" t="e">
        <f t="shared" si="14"/>
        <v>#DIV/0!</v>
      </c>
    </row>
    <row r="187" spans="1:9" x14ac:dyDescent="0.3">
      <c r="A187" s="25" t="s">
        <v>496</v>
      </c>
      <c r="B187" s="41">
        <v>0</v>
      </c>
      <c r="C187" s="11">
        <f t="shared" si="10"/>
        <v>0</v>
      </c>
      <c r="D187" s="41">
        <v>0</v>
      </c>
      <c r="E187" s="11">
        <f t="shared" si="11"/>
        <v>0</v>
      </c>
      <c r="F187" s="41">
        <v>0</v>
      </c>
      <c r="G187" s="11">
        <f t="shared" si="12"/>
        <v>0</v>
      </c>
      <c r="H187" s="11" t="e">
        <f t="shared" si="13"/>
        <v>#DIV/0!</v>
      </c>
      <c r="I187" s="11" t="e">
        <f t="shared" si="14"/>
        <v>#DIV/0!</v>
      </c>
    </row>
    <row r="188" spans="1:9" x14ac:dyDescent="0.3">
      <c r="A188" s="25" t="s">
        <v>497</v>
      </c>
      <c r="B188" s="41">
        <v>0</v>
      </c>
      <c r="C188" s="11">
        <f t="shared" si="10"/>
        <v>0</v>
      </c>
      <c r="D188" s="41">
        <v>0</v>
      </c>
      <c r="E188" s="11">
        <f t="shared" si="11"/>
        <v>0</v>
      </c>
      <c r="F188" s="41">
        <v>0</v>
      </c>
      <c r="G188" s="11">
        <f t="shared" si="12"/>
        <v>0</v>
      </c>
      <c r="H188" s="11" t="e">
        <f t="shared" si="13"/>
        <v>#DIV/0!</v>
      </c>
      <c r="I188" s="11" t="e">
        <f t="shared" si="14"/>
        <v>#DIV/0!</v>
      </c>
    </row>
    <row r="189" spans="1:9" x14ac:dyDescent="0.3">
      <c r="A189" s="25" t="s">
        <v>498</v>
      </c>
      <c r="B189" s="41">
        <v>0</v>
      </c>
      <c r="C189" s="11">
        <f t="shared" si="10"/>
        <v>0</v>
      </c>
      <c r="D189" s="41">
        <v>0</v>
      </c>
      <c r="E189" s="11">
        <f t="shared" si="11"/>
        <v>0</v>
      </c>
      <c r="F189" s="41">
        <v>0</v>
      </c>
      <c r="G189" s="11">
        <f t="shared" si="12"/>
        <v>0</v>
      </c>
      <c r="H189" s="11" t="e">
        <f t="shared" si="13"/>
        <v>#DIV/0!</v>
      </c>
      <c r="I189" s="11" t="e">
        <f t="shared" si="14"/>
        <v>#DIV/0!</v>
      </c>
    </row>
    <row r="190" spans="1:9" x14ac:dyDescent="0.3">
      <c r="A190" s="25" t="s">
        <v>499</v>
      </c>
      <c r="B190" s="41">
        <v>0</v>
      </c>
      <c r="C190" s="11">
        <f t="shared" si="10"/>
        <v>0</v>
      </c>
      <c r="D190" s="41">
        <v>0</v>
      </c>
      <c r="E190" s="11">
        <f t="shared" si="11"/>
        <v>0</v>
      </c>
      <c r="F190" s="41">
        <v>0</v>
      </c>
      <c r="G190" s="11">
        <f t="shared" si="12"/>
        <v>0</v>
      </c>
      <c r="H190" s="11" t="e">
        <f t="shared" si="13"/>
        <v>#DIV/0!</v>
      </c>
      <c r="I190" s="11" t="e">
        <f t="shared" si="14"/>
        <v>#DIV/0!</v>
      </c>
    </row>
    <row r="191" spans="1:9" x14ac:dyDescent="0.3">
      <c r="A191" s="25" t="s">
        <v>502</v>
      </c>
      <c r="B191" s="41">
        <v>0</v>
      </c>
      <c r="C191" s="11">
        <f t="shared" si="10"/>
        <v>0</v>
      </c>
      <c r="D191" s="41">
        <v>0</v>
      </c>
      <c r="E191" s="11">
        <f t="shared" si="11"/>
        <v>0</v>
      </c>
      <c r="F191" s="41">
        <v>0</v>
      </c>
      <c r="G191" s="11">
        <f t="shared" si="12"/>
        <v>0</v>
      </c>
      <c r="H191" s="11" t="e">
        <f t="shared" si="13"/>
        <v>#DIV/0!</v>
      </c>
      <c r="I191" s="11" t="e">
        <f t="shared" si="14"/>
        <v>#DIV/0!</v>
      </c>
    </row>
    <row r="192" spans="1:9" x14ac:dyDescent="0.3">
      <c r="A192" s="25" t="s">
        <v>503</v>
      </c>
      <c r="B192" s="41">
        <v>0</v>
      </c>
      <c r="C192" s="11">
        <f t="shared" si="10"/>
        <v>0</v>
      </c>
      <c r="D192" s="41">
        <v>0</v>
      </c>
      <c r="E192" s="11">
        <f t="shared" si="11"/>
        <v>0</v>
      </c>
      <c r="F192" s="41">
        <v>0</v>
      </c>
      <c r="G192" s="11">
        <f t="shared" si="12"/>
        <v>0</v>
      </c>
      <c r="H192" s="11" t="e">
        <f t="shared" si="13"/>
        <v>#DIV/0!</v>
      </c>
      <c r="I192" s="11" t="e">
        <f t="shared" si="14"/>
        <v>#DIV/0!</v>
      </c>
    </row>
    <row r="193" spans="1:9" x14ac:dyDescent="0.3">
      <c r="A193" s="25" t="s">
        <v>505</v>
      </c>
      <c r="B193" s="41">
        <v>0</v>
      </c>
      <c r="C193" s="11">
        <f t="shared" si="10"/>
        <v>0</v>
      </c>
      <c r="D193" s="41">
        <v>0</v>
      </c>
      <c r="E193" s="11">
        <f t="shared" si="11"/>
        <v>0</v>
      </c>
      <c r="F193" s="41">
        <v>0</v>
      </c>
      <c r="G193" s="11">
        <f t="shared" si="12"/>
        <v>0</v>
      </c>
      <c r="H193" s="11" t="e">
        <f t="shared" si="13"/>
        <v>#DIV/0!</v>
      </c>
      <c r="I193" s="11" t="e">
        <f t="shared" si="14"/>
        <v>#DIV/0!</v>
      </c>
    </row>
    <row r="194" spans="1:9" x14ac:dyDescent="0.3">
      <c r="A194" s="25" t="s">
        <v>506</v>
      </c>
      <c r="B194" s="41">
        <v>0</v>
      </c>
      <c r="C194" s="11">
        <f t="shared" si="10"/>
        <v>0</v>
      </c>
      <c r="D194" s="41">
        <v>0</v>
      </c>
      <c r="E194" s="11">
        <f t="shared" si="11"/>
        <v>0</v>
      </c>
      <c r="F194" s="41">
        <v>0</v>
      </c>
      <c r="G194" s="11">
        <f t="shared" si="12"/>
        <v>0</v>
      </c>
      <c r="H194" s="11" t="e">
        <f t="shared" si="13"/>
        <v>#DIV/0!</v>
      </c>
      <c r="I194" s="11" t="e">
        <f t="shared" si="14"/>
        <v>#DIV/0!</v>
      </c>
    </row>
    <row r="195" spans="1:9" x14ac:dyDescent="0.3">
      <c r="A195" s="25" t="s">
        <v>511</v>
      </c>
      <c r="B195" s="41">
        <v>0</v>
      </c>
      <c r="C195" s="11">
        <f t="shared" si="10"/>
        <v>0</v>
      </c>
      <c r="D195" s="41">
        <v>0</v>
      </c>
      <c r="E195" s="11">
        <f t="shared" si="11"/>
        <v>0</v>
      </c>
      <c r="F195" s="41">
        <v>0</v>
      </c>
      <c r="G195" s="11">
        <f t="shared" si="12"/>
        <v>0</v>
      </c>
      <c r="H195" s="11" t="e">
        <f t="shared" si="13"/>
        <v>#DIV/0!</v>
      </c>
      <c r="I195" s="11" t="e">
        <f t="shared" si="14"/>
        <v>#DIV/0!</v>
      </c>
    </row>
    <row r="196" spans="1:9" x14ac:dyDescent="0.3">
      <c r="A196" s="25" t="s">
        <v>513</v>
      </c>
      <c r="B196" s="41">
        <v>0</v>
      </c>
      <c r="C196" s="11">
        <f t="shared" si="10"/>
        <v>0</v>
      </c>
      <c r="D196" s="41">
        <v>0</v>
      </c>
      <c r="E196" s="11">
        <f t="shared" si="11"/>
        <v>0</v>
      </c>
      <c r="F196" s="41">
        <v>0</v>
      </c>
      <c r="G196" s="11">
        <f t="shared" si="12"/>
        <v>0</v>
      </c>
      <c r="H196" s="11" t="e">
        <f t="shared" si="13"/>
        <v>#DIV/0!</v>
      </c>
      <c r="I196" s="11" t="e">
        <f t="shared" si="14"/>
        <v>#DIV/0!</v>
      </c>
    </row>
    <row r="197" spans="1:9" x14ac:dyDescent="0.3">
      <c r="A197" s="25" t="s">
        <v>514</v>
      </c>
      <c r="B197" s="41">
        <v>0</v>
      </c>
      <c r="C197" s="11">
        <f t="shared" si="10"/>
        <v>0</v>
      </c>
      <c r="D197" s="41">
        <v>0</v>
      </c>
      <c r="E197" s="11">
        <f t="shared" si="11"/>
        <v>0</v>
      </c>
      <c r="F197" s="41">
        <v>0</v>
      </c>
      <c r="G197" s="11">
        <f t="shared" si="12"/>
        <v>0</v>
      </c>
      <c r="H197" s="11" t="e">
        <f t="shared" si="13"/>
        <v>#DIV/0!</v>
      </c>
      <c r="I197" s="11" t="e">
        <f t="shared" si="14"/>
        <v>#DIV/0!</v>
      </c>
    </row>
    <row r="198" spans="1:9" x14ac:dyDescent="0.3">
      <c r="A198" s="25" t="s">
        <v>515</v>
      </c>
      <c r="B198" s="41">
        <v>0</v>
      </c>
      <c r="C198" s="11">
        <f t="shared" si="10"/>
        <v>0</v>
      </c>
      <c r="D198" s="41">
        <v>0</v>
      </c>
      <c r="E198" s="11">
        <f t="shared" si="11"/>
        <v>0</v>
      </c>
      <c r="F198" s="41">
        <v>0</v>
      </c>
      <c r="G198" s="11">
        <f t="shared" si="12"/>
        <v>0</v>
      </c>
      <c r="H198" s="11" t="e">
        <f t="shared" si="13"/>
        <v>#DIV/0!</v>
      </c>
      <c r="I198" s="11" t="e">
        <f t="shared" si="14"/>
        <v>#DIV/0!</v>
      </c>
    </row>
    <row r="199" spans="1:9" x14ac:dyDescent="0.3">
      <c r="A199" s="25" t="s">
        <v>419</v>
      </c>
      <c r="B199" s="41">
        <v>0</v>
      </c>
      <c r="C199" s="11">
        <f t="shared" ref="C199:C262" si="15">(B199/$B$263)</f>
        <v>0</v>
      </c>
      <c r="D199" s="41">
        <v>0</v>
      </c>
      <c r="E199" s="11">
        <f t="shared" ref="E199:E262" si="16">(D199/$D$263)</f>
        <v>0</v>
      </c>
      <c r="F199" s="41">
        <v>0</v>
      </c>
      <c r="G199" s="11">
        <f t="shared" ref="G199:G262" si="17">(F199/$F$263)</f>
        <v>0</v>
      </c>
      <c r="H199" s="11" t="e">
        <f t="shared" si="13"/>
        <v>#DIV/0!</v>
      </c>
      <c r="I199" s="11" t="e">
        <f t="shared" si="14"/>
        <v>#DIV/0!</v>
      </c>
    </row>
    <row r="200" spans="1:9" x14ac:dyDescent="0.3">
      <c r="A200" s="25" t="s">
        <v>517</v>
      </c>
      <c r="B200" s="41">
        <v>0</v>
      </c>
      <c r="C200" s="11">
        <f t="shared" si="15"/>
        <v>0</v>
      </c>
      <c r="D200" s="41">
        <v>0</v>
      </c>
      <c r="E200" s="11">
        <f t="shared" si="16"/>
        <v>0</v>
      </c>
      <c r="F200" s="41">
        <v>0</v>
      </c>
      <c r="G200" s="11">
        <f t="shared" si="17"/>
        <v>0</v>
      </c>
      <c r="H200" s="11" t="e">
        <f t="shared" ref="H200:H262" si="18">(B200/D200)-1</f>
        <v>#DIV/0!</v>
      </c>
      <c r="I200" s="11" t="e">
        <f t="shared" ref="I200:I262" si="19">(B200/F200)-1</f>
        <v>#DIV/0!</v>
      </c>
    </row>
    <row r="201" spans="1:9" x14ac:dyDescent="0.3">
      <c r="A201" s="25" t="s">
        <v>518</v>
      </c>
      <c r="B201" s="41">
        <v>0</v>
      </c>
      <c r="C201" s="11">
        <f t="shared" si="15"/>
        <v>0</v>
      </c>
      <c r="D201" s="41">
        <v>0</v>
      </c>
      <c r="E201" s="11">
        <f t="shared" si="16"/>
        <v>0</v>
      </c>
      <c r="F201" s="41">
        <v>0</v>
      </c>
      <c r="G201" s="11">
        <f t="shared" si="17"/>
        <v>0</v>
      </c>
      <c r="H201" s="11" t="e">
        <f t="shared" si="18"/>
        <v>#DIV/0!</v>
      </c>
      <c r="I201" s="11" t="e">
        <f t="shared" si="19"/>
        <v>#DIV/0!</v>
      </c>
    </row>
    <row r="202" spans="1:9" x14ac:dyDescent="0.3">
      <c r="A202" s="25" t="s">
        <v>519</v>
      </c>
      <c r="B202" s="41">
        <v>0</v>
      </c>
      <c r="C202" s="11">
        <f t="shared" si="15"/>
        <v>0</v>
      </c>
      <c r="D202" s="41">
        <v>0</v>
      </c>
      <c r="E202" s="11">
        <f t="shared" si="16"/>
        <v>0</v>
      </c>
      <c r="F202" s="41">
        <v>0</v>
      </c>
      <c r="G202" s="11">
        <f t="shared" si="17"/>
        <v>0</v>
      </c>
      <c r="H202" s="11" t="e">
        <f t="shared" si="18"/>
        <v>#DIV/0!</v>
      </c>
      <c r="I202" s="11" t="e">
        <f t="shared" si="19"/>
        <v>#DIV/0!</v>
      </c>
    </row>
    <row r="203" spans="1:9" x14ac:dyDescent="0.3">
      <c r="A203" s="25" t="s">
        <v>520</v>
      </c>
      <c r="B203" s="41">
        <v>0</v>
      </c>
      <c r="C203" s="11">
        <f t="shared" si="15"/>
        <v>0</v>
      </c>
      <c r="D203" s="41">
        <v>4.8820000000000001E-3</v>
      </c>
      <c r="E203" s="11">
        <f t="shared" si="16"/>
        <v>5.6584196928528868E-7</v>
      </c>
      <c r="F203" s="41">
        <v>0</v>
      </c>
      <c r="G203" s="11">
        <f t="shared" si="17"/>
        <v>0</v>
      </c>
      <c r="H203" s="11">
        <f t="shared" si="18"/>
        <v>-1</v>
      </c>
      <c r="I203" s="11" t="e">
        <f t="shared" si="19"/>
        <v>#DIV/0!</v>
      </c>
    </row>
    <row r="204" spans="1:9" x14ac:dyDescent="0.3">
      <c r="A204" s="25" t="s">
        <v>522</v>
      </c>
      <c r="B204" s="41">
        <v>0</v>
      </c>
      <c r="C204" s="11">
        <f t="shared" si="15"/>
        <v>0</v>
      </c>
      <c r="D204" s="41">
        <v>0</v>
      </c>
      <c r="E204" s="11">
        <f t="shared" si="16"/>
        <v>0</v>
      </c>
      <c r="F204" s="41">
        <v>0</v>
      </c>
      <c r="G204" s="11">
        <f t="shared" si="17"/>
        <v>0</v>
      </c>
      <c r="H204" s="11" t="e">
        <f t="shared" si="18"/>
        <v>#DIV/0!</v>
      </c>
      <c r="I204" s="11" t="e">
        <f t="shared" si="19"/>
        <v>#DIV/0!</v>
      </c>
    </row>
    <row r="205" spans="1:9" x14ac:dyDescent="0.3">
      <c r="A205" s="25" t="s">
        <v>525</v>
      </c>
      <c r="B205" s="41">
        <v>0</v>
      </c>
      <c r="C205" s="11">
        <f t="shared" si="15"/>
        <v>0</v>
      </c>
      <c r="D205" s="41">
        <v>4.3199999999999998E-4</v>
      </c>
      <c r="E205" s="11">
        <f t="shared" si="16"/>
        <v>5.0070407769611772E-8</v>
      </c>
      <c r="F205" s="41">
        <v>0</v>
      </c>
      <c r="G205" s="11">
        <f t="shared" si="17"/>
        <v>0</v>
      </c>
      <c r="H205" s="11">
        <f t="shared" si="18"/>
        <v>-1</v>
      </c>
      <c r="I205" s="11" t="e">
        <f t="shared" si="19"/>
        <v>#DIV/0!</v>
      </c>
    </row>
    <row r="206" spans="1:9" x14ac:dyDescent="0.3">
      <c r="A206" s="25" t="s">
        <v>527</v>
      </c>
      <c r="B206" s="41">
        <v>0</v>
      </c>
      <c r="C206" s="11">
        <f t="shared" si="15"/>
        <v>0</v>
      </c>
      <c r="D206" s="41">
        <v>0</v>
      </c>
      <c r="E206" s="11">
        <f t="shared" si="16"/>
        <v>0</v>
      </c>
      <c r="F206" s="41">
        <v>0</v>
      </c>
      <c r="G206" s="11">
        <f t="shared" si="17"/>
        <v>0</v>
      </c>
      <c r="H206" s="11" t="e">
        <f t="shared" si="18"/>
        <v>#DIV/0!</v>
      </c>
      <c r="I206" s="11" t="e">
        <f t="shared" si="19"/>
        <v>#DIV/0!</v>
      </c>
    </row>
    <row r="207" spans="1:9" x14ac:dyDescent="0.3">
      <c r="A207" s="25" t="s">
        <v>530</v>
      </c>
      <c r="B207" s="41">
        <v>0</v>
      </c>
      <c r="C207" s="11">
        <f t="shared" si="15"/>
        <v>0</v>
      </c>
      <c r="D207" s="41">
        <v>0</v>
      </c>
      <c r="E207" s="11">
        <f t="shared" si="16"/>
        <v>0</v>
      </c>
      <c r="F207" s="41">
        <v>0</v>
      </c>
      <c r="G207" s="11">
        <f t="shared" si="17"/>
        <v>0</v>
      </c>
      <c r="H207" s="11" t="e">
        <f t="shared" si="18"/>
        <v>#DIV/0!</v>
      </c>
      <c r="I207" s="11" t="e">
        <f t="shared" si="19"/>
        <v>#DIV/0!</v>
      </c>
    </row>
    <row r="208" spans="1:9" x14ac:dyDescent="0.3">
      <c r="A208" s="25" t="s">
        <v>533</v>
      </c>
      <c r="B208" s="41">
        <v>0</v>
      </c>
      <c r="C208" s="11">
        <f t="shared" si="15"/>
        <v>0</v>
      </c>
      <c r="D208" s="41">
        <v>0</v>
      </c>
      <c r="E208" s="11">
        <f t="shared" si="16"/>
        <v>0</v>
      </c>
      <c r="F208" s="41">
        <v>0</v>
      </c>
      <c r="G208" s="11">
        <f t="shared" si="17"/>
        <v>0</v>
      </c>
      <c r="H208" s="11" t="e">
        <f t="shared" si="18"/>
        <v>#DIV/0!</v>
      </c>
      <c r="I208" s="11" t="e">
        <f t="shared" si="19"/>
        <v>#DIV/0!</v>
      </c>
    </row>
    <row r="209" spans="1:9" x14ac:dyDescent="0.3">
      <c r="A209" s="25" t="s">
        <v>535</v>
      </c>
      <c r="B209" s="41">
        <v>0</v>
      </c>
      <c r="C209" s="11">
        <f t="shared" si="15"/>
        <v>0</v>
      </c>
      <c r="D209" s="41">
        <v>0</v>
      </c>
      <c r="E209" s="11">
        <f t="shared" si="16"/>
        <v>0</v>
      </c>
      <c r="F209" s="41">
        <v>0</v>
      </c>
      <c r="G209" s="11">
        <f t="shared" si="17"/>
        <v>0</v>
      </c>
      <c r="H209" s="11" t="e">
        <f t="shared" si="18"/>
        <v>#DIV/0!</v>
      </c>
      <c r="I209" s="11" t="e">
        <f t="shared" si="19"/>
        <v>#DIV/0!</v>
      </c>
    </row>
    <row r="210" spans="1:9" x14ac:dyDescent="0.3">
      <c r="A210" s="25" t="s">
        <v>536</v>
      </c>
      <c r="B210" s="41">
        <v>0</v>
      </c>
      <c r="C210" s="11">
        <f t="shared" si="15"/>
        <v>0</v>
      </c>
      <c r="D210" s="41">
        <v>0</v>
      </c>
      <c r="E210" s="11">
        <f t="shared" si="16"/>
        <v>0</v>
      </c>
      <c r="F210" s="41">
        <v>0</v>
      </c>
      <c r="G210" s="11">
        <f t="shared" si="17"/>
        <v>0</v>
      </c>
      <c r="H210" s="11" t="e">
        <f t="shared" si="18"/>
        <v>#DIV/0!</v>
      </c>
      <c r="I210" s="11" t="e">
        <f t="shared" si="19"/>
        <v>#DIV/0!</v>
      </c>
    </row>
    <row r="211" spans="1:9" x14ac:dyDescent="0.3">
      <c r="A211" s="25" t="s">
        <v>537</v>
      </c>
      <c r="B211" s="41">
        <v>0</v>
      </c>
      <c r="C211" s="11">
        <f t="shared" si="15"/>
        <v>0</v>
      </c>
      <c r="D211" s="41">
        <v>0</v>
      </c>
      <c r="E211" s="11">
        <f t="shared" si="16"/>
        <v>0</v>
      </c>
      <c r="F211" s="41">
        <v>0</v>
      </c>
      <c r="G211" s="11">
        <f t="shared" si="17"/>
        <v>0</v>
      </c>
      <c r="H211" s="11" t="e">
        <f t="shared" si="18"/>
        <v>#DIV/0!</v>
      </c>
      <c r="I211" s="11" t="e">
        <f t="shared" si="19"/>
        <v>#DIV/0!</v>
      </c>
    </row>
    <row r="212" spans="1:9" x14ac:dyDescent="0.3">
      <c r="A212" s="25" t="s">
        <v>538</v>
      </c>
      <c r="B212" s="41">
        <v>0</v>
      </c>
      <c r="C212" s="11">
        <f t="shared" si="15"/>
        <v>0</v>
      </c>
      <c r="D212" s="41">
        <v>0</v>
      </c>
      <c r="E212" s="11">
        <f t="shared" si="16"/>
        <v>0</v>
      </c>
      <c r="F212" s="41">
        <v>0</v>
      </c>
      <c r="G212" s="11">
        <f t="shared" si="17"/>
        <v>0</v>
      </c>
      <c r="H212" s="11" t="e">
        <f t="shared" si="18"/>
        <v>#DIV/0!</v>
      </c>
      <c r="I212" s="11" t="e">
        <f t="shared" si="19"/>
        <v>#DIV/0!</v>
      </c>
    </row>
    <row r="213" spans="1:9" x14ac:dyDescent="0.3">
      <c r="A213" s="25" t="s">
        <v>540</v>
      </c>
      <c r="B213" s="41">
        <v>0</v>
      </c>
      <c r="C213" s="11">
        <f t="shared" si="15"/>
        <v>0</v>
      </c>
      <c r="D213" s="41">
        <v>0</v>
      </c>
      <c r="E213" s="11">
        <f t="shared" si="16"/>
        <v>0</v>
      </c>
      <c r="F213" s="41">
        <v>0</v>
      </c>
      <c r="G213" s="11">
        <f t="shared" si="17"/>
        <v>0</v>
      </c>
      <c r="H213" s="11" t="e">
        <f t="shared" si="18"/>
        <v>#DIV/0!</v>
      </c>
      <c r="I213" s="11" t="e">
        <f t="shared" si="19"/>
        <v>#DIV/0!</v>
      </c>
    </row>
    <row r="214" spans="1:9" x14ac:dyDescent="0.3">
      <c r="A214" s="25" t="s">
        <v>542</v>
      </c>
      <c r="B214" s="41">
        <v>0</v>
      </c>
      <c r="C214" s="11">
        <f t="shared" si="15"/>
        <v>0</v>
      </c>
      <c r="D214" s="41">
        <v>0</v>
      </c>
      <c r="E214" s="11">
        <f t="shared" si="16"/>
        <v>0</v>
      </c>
      <c r="F214" s="41">
        <v>0</v>
      </c>
      <c r="G214" s="11">
        <f t="shared" si="17"/>
        <v>0</v>
      </c>
      <c r="H214" s="11" t="e">
        <f t="shared" si="18"/>
        <v>#DIV/0!</v>
      </c>
      <c r="I214" s="11" t="e">
        <f t="shared" si="19"/>
        <v>#DIV/0!</v>
      </c>
    </row>
    <row r="215" spans="1:9" x14ac:dyDescent="0.3">
      <c r="A215" s="25" t="s">
        <v>543</v>
      </c>
      <c r="B215" s="41">
        <v>0</v>
      </c>
      <c r="C215" s="11">
        <f t="shared" si="15"/>
        <v>0</v>
      </c>
      <c r="D215" s="41">
        <v>6.3391000000000001E-4</v>
      </c>
      <c r="E215" s="11">
        <f t="shared" si="16"/>
        <v>7.3472528215820839E-8</v>
      </c>
      <c r="F215" s="41">
        <v>0</v>
      </c>
      <c r="G215" s="11">
        <f t="shared" si="17"/>
        <v>0</v>
      </c>
      <c r="H215" s="11">
        <f t="shared" si="18"/>
        <v>-1</v>
      </c>
      <c r="I215" s="11" t="e">
        <f t="shared" si="19"/>
        <v>#DIV/0!</v>
      </c>
    </row>
    <row r="216" spans="1:9" x14ac:dyDescent="0.3">
      <c r="A216" s="25" t="s">
        <v>544</v>
      </c>
      <c r="B216" s="41">
        <v>0</v>
      </c>
      <c r="C216" s="11">
        <f t="shared" si="15"/>
        <v>0</v>
      </c>
      <c r="D216" s="41">
        <v>3.9942900000000002E-3</v>
      </c>
      <c r="E216" s="11">
        <f t="shared" si="16"/>
        <v>4.6295307650482088E-7</v>
      </c>
      <c r="F216" s="41">
        <v>0</v>
      </c>
      <c r="G216" s="11">
        <f t="shared" si="17"/>
        <v>0</v>
      </c>
      <c r="H216" s="11">
        <f t="shared" si="18"/>
        <v>-1</v>
      </c>
      <c r="I216" s="11" t="e">
        <f t="shared" si="19"/>
        <v>#DIV/0!</v>
      </c>
    </row>
    <row r="217" spans="1:9" x14ac:dyDescent="0.3">
      <c r="A217" s="25" t="s">
        <v>545</v>
      </c>
      <c r="B217" s="41">
        <v>0</v>
      </c>
      <c r="C217" s="11">
        <f t="shared" si="15"/>
        <v>0</v>
      </c>
      <c r="D217" s="41">
        <v>0</v>
      </c>
      <c r="E217" s="11">
        <f t="shared" si="16"/>
        <v>0</v>
      </c>
      <c r="F217" s="41">
        <v>0</v>
      </c>
      <c r="G217" s="11">
        <f t="shared" si="17"/>
        <v>0</v>
      </c>
      <c r="H217" s="11" t="e">
        <f t="shared" si="18"/>
        <v>#DIV/0!</v>
      </c>
      <c r="I217" s="11" t="e">
        <f t="shared" si="19"/>
        <v>#DIV/0!</v>
      </c>
    </row>
    <row r="218" spans="1:9" x14ac:dyDescent="0.3">
      <c r="A218" s="25" t="s">
        <v>546</v>
      </c>
      <c r="B218" s="41">
        <v>0</v>
      </c>
      <c r="C218" s="11">
        <f t="shared" si="15"/>
        <v>0</v>
      </c>
      <c r="D218" s="41">
        <v>0</v>
      </c>
      <c r="E218" s="11">
        <f t="shared" si="16"/>
        <v>0</v>
      </c>
      <c r="F218" s="41">
        <v>0</v>
      </c>
      <c r="G218" s="11">
        <f t="shared" si="17"/>
        <v>0</v>
      </c>
      <c r="H218" s="11" t="e">
        <f t="shared" si="18"/>
        <v>#DIV/0!</v>
      </c>
      <c r="I218" s="11" t="e">
        <f t="shared" si="19"/>
        <v>#DIV/0!</v>
      </c>
    </row>
    <row r="219" spans="1:9" x14ac:dyDescent="0.3">
      <c r="A219" s="25" t="s">
        <v>547</v>
      </c>
      <c r="B219" s="41">
        <v>0</v>
      </c>
      <c r="C219" s="11">
        <f t="shared" si="15"/>
        <v>0</v>
      </c>
      <c r="D219" s="41">
        <v>0</v>
      </c>
      <c r="E219" s="11">
        <f t="shared" si="16"/>
        <v>0</v>
      </c>
      <c r="F219" s="41">
        <v>0</v>
      </c>
      <c r="G219" s="11">
        <f t="shared" si="17"/>
        <v>0</v>
      </c>
      <c r="H219" s="11" t="e">
        <f t="shared" si="18"/>
        <v>#DIV/0!</v>
      </c>
      <c r="I219" s="11" t="e">
        <f t="shared" si="19"/>
        <v>#DIV/0!</v>
      </c>
    </row>
    <row r="220" spans="1:9" x14ac:dyDescent="0.3">
      <c r="A220" s="25" t="s">
        <v>548</v>
      </c>
      <c r="B220" s="41">
        <v>0</v>
      </c>
      <c r="C220" s="11">
        <f t="shared" si="15"/>
        <v>0</v>
      </c>
      <c r="D220" s="41">
        <v>0</v>
      </c>
      <c r="E220" s="11">
        <f t="shared" si="16"/>
        <v>0</v>
      </c>
      <c r="F220" s="41">
        <v>1.9338999999999999E-4</v>
      </c>
      <c r="G220" s="11">
        <f t="shared" si="17"/>
        <v>2.6763014294877002E-8</v>
      </c>
      <c r="H220" s="11" t="e">
        <f t="shared" si="18"/>
        <v>#DIV/0!</v>
      </c>
      <c r="I220" s="11">
        <f t="shared" si="19"/>
        <v>-1</v>
      </c>
    </row>
    <row r="221" spans="1:9" x14ac:dyDescent="0.3">
      <c r="A221" s="25" t="s">
        <v>549</v>
      </c>
      <c r="B221" s="41">
        <v>0</v>
      </c>
      <c r="C221" s="11">
        <f t="shared" si="15"/>
        <v>0</v>
      </c>
      <c r="D221" s="41">
        <v>219.97387214</v>
      </c>
      <c r="E221" s="11">
        <f t="shared" si="16"/>
        <v>2.5495790455347785E-2</v>
      </c>
      <c r="F221" s="41">
        <v>67.754972559999999</v>
      </c>
      <c r="G221" s="11">
        <f t="shared" si="17"/>
        <v>9.3765308401276126E-3</v>
      </c>
      <c r="H221" s="11">
        <f t="shared" si="18"/>
        <v>-1</v>
      </c>
      <c r="I221" s="11">
        <f t="shared" si="19"/>
        <v>-1</v>
      </c>
    </row>
    <row r="222" spans="1:9" x14ac:dyDescent="0.3">
      <c r="A222" s="25" t="s">
        <v>551</v>
      </c>
      <c r="B222" s="41">
        <v>0</v>
      </c>
      <c r="C222" s="11">
        <f t="shared" si="15"/>
        <v>0</v>
      </c>
      <c r="D222" s="41">
        <v>0</v>
      </c>
      <c r="E222" s="11">
        <f t="shared" si="16"/>
        <v>0</v>
      </c>
      <c r="F222" s="41">
        <v>0</v>
      </c>
      <c r="G222" s="11">
        <f t="shared" si="17"/>
        <v>0</v>
      </c>
      <c r="H222" s="11" t="e">
        <f t="shared" si="18"/>
        <v>#DIV/0!</v>
      </c>
      <c r="I222" s="11" t="e">
        <f t="shared" si="19"/>
        <v>#DIV/0!</v>
      </c>
    </row>
    <row r="223" spans="1:9" x14ac:dyDescent="0.3">
      <c r="A223" s="25" t="s">
        <v>552</v>
      </c>
      <c r="B223" s="41">
        <v>0</v>
      </c>
      <c r="C223" s="11">
        <f t="shared" si="15"/>
        <v>0</v>
      </c>
      <c r="D223" s="41">
        <v>0</v>
      </c>
      <c r="E223" s="11">
        <f t="shared" si="16"/>
        <v>0</v>
      </c>
      <c r="F223" s="41">
        <v>0</v>
      </c>
      <c r="G223" s="11">
        <f t="shared" si="17"/>
        <v>0</v>
      </c>
      <c r="H223" s="11" t="e">
        <f t="shared" si="18"/>
        <v>#DIV/0!</v>
      </c>
      <c r="I223" s="11" t="e">
        <f t="shared" si="19"/>
        <v>#DIV/0!</v>
      </c>
    </row>
    <row r="224" spans="1:9" x14ac:dyDescent="0.3">
      <c r="A224" s="25" t="s">
        <v>554</v>
      </c>
      <c r="B224" s="41">
        <v>0</v>
      </c>
      <c r="C224" s="11">
        <f t="shared" si="15"/>
        <v>0</v>
      </c>
      <c r="D224" s="41">
        <v>0</v>
      </c>
      <c r="E224" s="11">
        <f t="shared" si="16"/>
        <v>0</v>
      </c>
      <c r="F224" s="41">
        <v>0</v>
      </c>
      <c r="G224" s="11">
        <f t="shared" si="17"/>
        <v>0</v>
      </c>
      <c r="H224" s="11" t="e">
        <f t="shared" si="18"/>
        <v>#DIV/0!</v>
      </c>
      <c r="I224" s="11" t="e">
        <f t="shared" si="19"/>
        <v>#DIV/0!</v>
      </c>
    </row>
    <row r="225" spans="1:9" x14ac:dyDescent="0.3">
      <c r="A225" s="25" t="s">
        <v>555</v>
      </c>
      <c r="B225" s="41">
        <v>0</v>
      </c>
      <c r="C225" s="11">
        <f t="shared" si="15"/>
        <v>0</v>
      </c>
      <c r="D225" s="41">
        <v>0</v>
      </c>
      <c r="E225" s="11">
        <f t="shared" si="16"/>
        <v>0</v>
      </c>
      <c r="F225" s="41">
        <v>0</v>
      </c>
      <c r="G225" s="11">
        <f t="shared" si="17"/>
        <v>0</v>
      </c>
      <c r="H225" s="11" t="e">
        <f t="shared" si="18"/>
        <v>#DIV/0!</v>
      </c>
      <c r="I225" s="11" t="e">
        <f t="shared" si="19"/>
        <v>#DIV/0!</v>
      </c>
    </row>
    <row r="226" spans="1:9" x14ac:dyDescent="0.3">
      <c r="A226" s="25" t="s">
        <v>557</v>
      </c>
      <c r="B226" s="41">
        <v>0</v>
      </c>
      <c r="C226" s="11">
        <f t="shared" si="15"/>
        <v>0</v>
      </c>
      <c r="D226" s="41">
        <v>0</v>
      </c>
      <c r="E226" s="11">
        <f t="shared" si="16"/>
        <v>0</v>
      </c>
      <c r="F226" s="41">
        <v>0</v>
      </c>
      <c r="G226" s="11">
        <f t="shared" si="17"/>
        <v>0</v>
      </c>
      <c r="H226" s="11" t="e">
        <f t="shared" si="18"/>
        <v>#DIV/0!</v>
      </c>
      <c r="I226" s="11" t="e">
        <f t="shared" si="19"/>
        <v>#DIV/0!</v>
      </c>
    </row>
    <row r="227" spans="1:9" x14ac:dyDescent="0.3">
      <c r="A227" s="25" t="s">
        <v>559</v>
      </c>
      <c r="B227" s="41">
        <v>0</v>
      </c>
      <c r="C227" s="11">
        <f t="shared" si="15"/>
        <v>0</v>
      </c>
      <c r="D227" s="41">
        <v>0</v>
      </c>
      <c r="E227" s="11">
        <f t="shared" si="16"/>
        <v>0</v>
      </c>
      <c r="F227" s="41">
        <v>0</v>
      </c>
      <c r="G227" s="11">
        <f t="shared" si="17"/>
        <v>0</v>
      </c>
      <c r="H227" s="11" t="e">
        <f t="shared" si="18"/>
        <v>#DIV/0!</v>
      </c>
      <c r="I227" s="11" t="e">
        <f t="shared" si="19"/>
        <v>#DIV/0!</v>
      </c>
    </row>
    <row r="228" spans="1:9" x14ac:dyDescent="0.3">
      <c r="A228" s="25" t="s">
        <v>384</v>
      </c>
      <c r="B228" s="41">
        <v>0</v>
      </c>
      <c r="C228" s="11">
        <f t="shared" si="15"/>
        <v>0</v>
      </c>
      <c r="D228" s="41">
        <v>5.2140999999999993E-4</v>
      </c>
      <c r="E228" s="11">
        <f t="shared" si="16"/>
        <v>6.0433359525817766E-8</v>
      </c>
      <c r="F228" s="41">
        <v>0</v>
      </c>
      <c r="G228" s="11">
        <f t="shared" si="17"/>
        <v>0</v>
      </c>
      <c r="H228" s="11">
        <f t="shared" si="18"/>
        <v>-1</v>
      </c>
      <c r="I228" s="11" t="e">
        <f t="shared" si="19"/>
        <v>#DIV/0!</v>
      </c>
    </row>
    <row r="229" spans="1:9" x14ac:dyDescent="0.3">
      <c r="A229" s="25" t="s">
        <v>563</v>
      </c>
      <c r="B229" s="41">
        <v>0</v>
      </c>
      <c r="C229" s="11">
        <f t="shared" si="15"/>
        <v>0</v>
      </c>
      <c r="D229" s="41">
        <v>0</v>
      </c>
      <c r="E229" s="11">
        <f t="shared" si="16"/>
        <v>0</v>
      </c>
      <c r="F229" s="41">
        <v>0</v>
      </c>
      <c r="G229" s="11">
        <f t="shared" si="17"/>
        <v>0</v>
      </c>
      <c r="H229" s="11" t="e">
        <f t="shared" si="18"/>
        <v>#DIV/0!</v>
      </c>
      <c r="I229" s="11" t="e">
        <f t="shared" si="19"/>
        <v>#DIV/0!</v>
      </c>
    </row>
    <row r="230" spans="1:9" x14ac:dyDescent="0.3">
      <c r="A230" s="25" t="s">
        <v>401</v>
      </c>
      <c r="B230" s="41">
        <v>0</v>
      </c>
      <c r="C230" s="11">
        <f t="shared" si="15"/>
        <v>0</v>
      </c>
      <c r="D230" s="41">
        <v>0</v>
      </c>
      <c r="E230" s="11">
        <f t="shared" si="16"/>
        <v>0</v>
      </c>
      <c r="F230" s="41">
        <v>1.5717400000000001E-3</v>
      </c>
      <c r="G230" s="11">
        <f t="shared" si="17"/>
        <v>2.1751124715771231E-7</v>
      </c>
      <c r="H230" s="11" t="e">
        <f t="shared" si="18"/>
        <v>#DIV/0!</v>
      </c>
      <c r="I230" s="11">
        <f t="shared" si="19"/>
        <v>-1</v>
      </c>
    </row>
    <row r="231" spans="1:9" x14ac:dyDescent="0.3">
      <c r="A231" s="25" t="s">
        <v>564</v>
      </c>
      <c r="B231" s="41">
        <v>0</v>
      </c>
      <c r="C231" s="11">
        <f t="shared" si="15"/>
        <v>0</v>
      </c>
      <c r="D231" s="41">
        <v>0</v>
      </c>
      <c r="E231" s="11">
        <f t="shared" si="16"/>
        <v>0</v>
      </c>
      <c r="F231" s="41">
        <v>0</v>
      </c>
      <c r="G231" s="11">
        <f t="shared" si="17"/>
        <v>0</v>
      </c>
      <c r="H231" s="11" t="e">
        <f t="shared" si="18"/>
        <v>#DIV/0!</v>
      </c>
      <c r="I231" s="11" t="e">
        <f t="shared" si="19"/>
        <v>#DIV/0!</v>
      </c>
    </row>
    <row r="232" spans="1:9" x14ac:dyDescent="0.3">
      <c r="A232" s="25" t="s">
        <v>566</v>
      </c>
      <c r="B232" s="41">
        <v>0</v>
      </c>
      <c r="C232" s="11">
        <f t="shared" si="15"/>
        <v>0</v>
      </c>
      <c r="D232" s="41">
        <v>0</v>
      </c>
      <c r="E232" s="11">
        <f t="shared" si="16"/>
        <v>0</v>
      </c>
      <c r="F232" s="41">
        <v>0</v>
      </c>
      <c r="G232" s="11">
        <f t="shared" si="17"/>
        <v>0</v>
      </c>
      <c r="H232" s="11" t="e">
        <f t="shared" si="18"/>
        <v>#DIV/0!</v>
      </c>
      <c r="I232" s="11" t="e">
        <f t="shared" si="19"/>
        <v>#DIV/0!</v>
      </c>
    </row>
    <row r="233" spans="1:9" x14ac:dyDescent="0.3">
      <c r="A233" s="25" t="s">
        <v>569</v>
      </c>
      <c r="B233" s="41">
        <v>0</v>
      </c>
      <c r="C233" s="11">
        <f t="shared" si="15"/>
        <v>0</v>
      </c>
      <c r="D233" s="41">
        <v>0</v>
      </c>
      <c r="E233" s="11">
        <f t="shared" si="16"/>
        <v>0</v>
      </c>
      <c r="F233" s="41">
        <v>0</v>
      </c>
      <c r="G233" s="11">
        <f t="shared" si="17"/>
        <v>0</v>
      </c>
      <c r="H233" s="11" t="e">
        <f t="shared" si="18"/>
        <v>#DIV/0!</v>
      </c>
      <c r="I233" s="11" t="e">
        <f t="shared" si="19"/>
        <v>#DIV/0!</v>
      </c>
    </row>
    <row r="234" spans="1:9" x14ac:dyDescent="0.3">
      <c r="A234" s="25" t="s">
        <v>420</v>
      </c>
      <c r="B234" s="41">
        <v>0</v>
      </c>
      <c r="C234" s="11">
        <f t="shared" si="15"/>
        <v>0</v>
      </c>
      <c r="D234" s="41">
        <v>0</v>
      </c>
      <c r="E234" s="11">
        <f t="shared" si="16"/>
        <v>0</v>
      </c>
      <c r="F234" s="41">
        <v>0</v>
      </c>
      <c r="G234" s="11">
        <f t="shared" si="17"/>
        <v>0</v>
      </c>
      <c r="H234" s="11" t="e">
        <f t="shared" si="18"/>
        <v>#DIV/0!</v>
      </c>
      <c r="I234" s="11" t="e">
        <f t="shared" si="19"/>
        <v>#DIV/0!</v>
      </c>
    </row>
    <row r="235" spans="1:9" x14ac:dyDescent="0.3">
      <c r="A235" s="25" t="s">
        <v>570</v>
      </c>
      <c r="B235" s="41">
        <v>0</v>
      </c>
      <c r="C235" s="11">
        <f t="shared" si="15"/>
        <v>0</v>
      </c>
      <c r="D235" s="41">
        <v>2.535714E-2</v>
      </c>
      <c r="E235" s="11">
        <f t="shared" si="16"/>
        <v>2.9389868973868831E-6</v>
      </c>
      <c r="F235" s="41">
        <v>0</v>
      </c>
      <c r="G235" s="11">
        <f t="shared" si="17"/>
        <v>0</v>
      </c>
      <c r="H235" s="11">
        <f t="shared" si="18"/>
        <v>-1</v>
      </c>
      <c r="I235" s="11" t="e">
        <f t="shared" si="19"/>
        <v>#DIV/0!</v>
      </c>
    </row>
    <row r="236" spans="1:9" x14ac:dyDescent="0.3">
      <c r="A236" s="25" t="s">
        <v>573</v>
      </c>
      <c r="B236" s="41">
        <v>0</v>
      </c>
      <c r="C236" s="11">
        <f t="shared" si="15"/>
        <v>0</v>
      </c>
      <c r="D236" s="41">
        <v>0</v>
      </c>
      <c r="E236" s="11">
        <f t="shared" si="16"/>
        <v>0</v>
      </c>
      <c r="F236" s="41">
        <v>0</v>
      </c>
      <c r="G236" s="11">
        <f t="shared" si="17"/>
        <v>0</v>
      </c>
      <c r="H236" s="11" t="e">
        <f t="shared" si="18"/>
        <v>#DIV/0!</v>
      </c>
      <c r="I236" s="11" t="e">
        <f t="shared" si="19"/>
        <v>#DIV/0!</v>
      </c>
    </row>
    <row r="237" spans="1:9" x14ac:dyDescent="0.3">
      <c r="A237" s="25" t="s">
        <v>574</v>
      </c>
      <c r="B237" s="41">
        <v>0</v>
      </c>
      <c r="C237" s="11">
        <f t="shared" si="15"/>
        <v>0</v>
      </c>
      <c r="D237" s="41">
        <v>2.4699999999999999E-4</v>
      </c>
      <c r="E237" s="11">
        <f t="shared" si="16"/>
        <v>2.8628219257162287E-8</v>
      </c>
      <c r="F237" s="41">
        <v>0</v>
      </c>
      <c r="G237" s="11">
        <f t="shared" si="17"/>
        <v>0</v>
      </c>
      <c r="H237" s="11">
        <f t="shared" si="18"/>
        <v>-1</v>
      </c>
      <c r="I237" s="11" t="e">
        <f t="shared" si="19"/>
        <v>#DIV/0!</v>
      </c>
    </row>
    <row r="238" spans="1:9" x14ac:dyDescent="0.3">
      <c r="A238" s="25" t="s">
        <v>575</v>
      </c>
      <c r="B238" s="41">
        <v>0</v>
      </c>
      <c r="C238" s="11">
        <f t="shared" si="15"/>
        <v>0</v>
      </c>
      <c r="D238" s="41">
        <v>0</v>
      </c>
      <c r="E238" s="11">
        <f t="shared" si="16"/>
        <v>0</v>
      </c>
      <c r="F238" s="41">
        <v>0</v>
      </c>
      <c r="G238" s="11">
        <f t="shared" si="17"/>
        <v>0</v>
      </c>
      <c r="H238" s="11" t="e">
        <f t="shared" si="18"/>
        <v>#DIV/0!</v>
      </c>
      <c r="I238" s="11" t="e">
        <f t="shared" si="19"/>
        <v>#DIV/0!</v>
      </c>
    </row>
    <row r="239" spans="1:9" x14ac:dyDescent="0.3">
      <c r="A239" s="25" t="s">
        <v>578</v>
      </c>
      <c r="B239" s="41">
        <v>0</v>
      </c>
      <c r="C239" s="11">
        <f t="shared" si="15"/>
        <v>0</v>
      </c>
      <c r="D239" s="41">
        <v>0</v>
      </c>
      <c r="E239" s="11">
        <f t="shared" si="16"/>
        <v>0</v>
      </c>
      <c r="F239" s="41">
        <v>0</v>
      </c>
      <c r="G239" s="11">
        <f t="shared" si="17"/>
        <v>0</v>
      </c>
      <c r="H239" s="11" t="e">
        <f t="shared" si="18"/>
        <v>#DIV/0!</v>
      </c>
      <c r="I239" s="11" t="e">
        <f t="shared" si="19"/>
        <v>#DIV/0!</v>
      </c>
    </row>
    <row r="240" spans="1:9" x14ac:dyDescent="0.3">
      <c r="A240" s="25" t="s">
        <v>579</v>
      </c>
      <c r="B240" s="41">
        <v>0</v>
      </c>
      <c r="C240" s="11">
        <f t="shared" si="15"/>
        <v>0</v>
      </c>
      <c r="D240" s="41">
        <v>0</v>
      </c>
      <c r="E240" s="11">
        <f t="shared" si="16"/>
        <v>0</v>
      </c>
      <c r="F240" s="41">
        <v>0</v>
      </c>
      <c r="G240" s="11">
        <f t="shared" si="17"/>
        <v>0</v>
      </c>
      <c r="H240" s="11" t="e">
        <f t="shared" si="18"/>
        <v>#DIV/0!</v>
      </c>
      <c r="I240" s="11" t="e">
        <f t="shared" si="19"/>
        <v>#DIV/0!</v>
      </c>
    </row>
    <row r="241" spans="1:9" x14ac:dyDescent="0.3">
      <c r="A241" s="25" t="s">
        <v>580</v>
      </c>
      <c r="B241" s="41">
        <v>0</v>
      </c>
      <c r="C241" s="11">
        <f t="shared" si="15"/>
        <v>0</v>
      </c>
      <c r="D241" s="41">
        <v>0</v>
      </c>
      <c r="E241" s="11">
        <f t="shared" si="16"/>
        <v>0</v>
      </c>
      <c r="F241" s="41">
        <v>0</v>
      </c>
      <c r="G241" s="11">
        <f t="shared" si="17"/>
        <v>0</v>
      </c>
      <c r="H241" s="11" t="e">
        <f t="shared" si="18"/>
        <v>#DIV/0!</v>
      </c>
      <c r="I241" s="11" t="e">
        <f t="shared" si="19"/>
        <v>#DIV/0!</v>
      </c>
    </row>
    <row r="242" spans="1:9" x14ac:dyDescent="0.3">
      <c r="A242" s="25" t="s">
        <v>582</v>
      </c>
      <c r="B242" s="41">
        <v>0</v>
      </c>
      <c r="C242" s="11">
        <f t="shared" si="15"/>
        <v>0</v>
      </c>
      <c r="D242" s="41">
        <v>0</v>
      </c>
      <c r="E242" s="11">
        <f t="shared" si="16"/>
        <v>0</v>
      </c>
      <c r="F242" s="41">
        <v>0</v>
      </c>
      <c r="G242" s="11">
        <f t="shared" si="17"/>
        <v>0</v>
      </c>
      <c r="H242" s="11" t="e">
        <f t="shared" si="18"/>
        <v>#DIV/0!</v>
      </c>
      <c r="I242" s="11" t="e">
        <f t="shared" si="19"/>
        <v>#DIV/0!</v>
      </c>
    </row>
    <row r="243" spans="1:9" x14ac:dyDescent="0.3">
      <c r="A243" s="25" t="s">
        <v>585</v>
      </c>
      <c r="B243" s="41">
        <v>0</v>
      </c>
      <c r="C243" s="11">
        <f t="shared" si="15"/>
        <v>0</v>
      </c>
      <c r="D243" s="41">
        <v>0</v>
      </c>
      <c r="E243" s="11">
        <f t="shared" si="16"/>
        <v>0</v>
      </c>
      <c r="F243" s="41">
        <v>0</v>
      </c>
      <c r="G243" s="11">
        <f t="shared" si="17"/>
        <v>0</v>
      </c>
      <c r="H243" s="11" t="e">
        <f t="shared" si="18"/>
        <v>#DIV/0!</v>
      </c>
      <c r="I243" s="11" t="e">
        <f t="shared" si="19"/>
        <v>#DIV/0!</v>
      </c>
    </row>
    <row r="244" spans="1:9" x14ac:dyDescent="0.3">
      <c r="A244" s="25" t="s">
        <v>586</v>
      </c>
      <c r="B244" s="41">
        <v>0</v>
      </c>
      <c r="C244" s="11">
        <f t="shared" si="15"/>
        <v>0</v>
      </c>
      <c r="D244" s="41">
        <v>0</v>
      </c>
      <c r="E244" s="11">
        <f t="shared" si="16"/>
        <v>0</v>
      </c>
      <c r="F244" s="41">
        <v>0</v>
      </c>
      <c r="G244" s="11">
        <f t="shared" si="17"/>
        <v>0</v>
      </c>
      <c r="H244" s="11" t="e">
        <f t="shared" si="18"/>
        <v>#DIV/0!</v>
      </c>
      <c r="I244" s="11" t="e">
        <f t="shared" si="19"/>
        <v>#DIV/0!</v>
      </c>
    </row>
    <row r="245" spans="1:9" x14ac:dyDescent="0.3">
      <c r="A245" s="25" t="s">
        <v>587</v>
      </c>
      <c r="B245" s="41">
        <v>0</v>
      </c>
      <c r="C245" s="11">
        <f t="shared" si="15"/>
        <v>0</v>
      </c>
      <c r="D245" s="41">
        <v>0</v>
      </c>
      <c r="E245" s="11">
        <f t="shared" si="16"/>
        <v>0</v>
      </c>
      <c r="F245" s="41">
        <v>0</v>
      </c>
      <c r="G245" s="11">
        <f t="shared" si="17"/>
        <v>0</v>
      </c>
      <c r="H245" s="11" t="e">
        <f t="shared" si="18"/>
        <v>#DIV/0!</v>
      </c>
      <c r="I245" s="11" t="e">
        <f t="shared" si="19"/>
        <v>#DIV/0!</v>
      </c>
    </row>
    <row r="246" spans="1:9" x14ac:dyDescent="0.3">
      <c r="A246" s="25" t="s">
        <v>408</v>
      </c>
      <c r="B246" s="41">
        <v>0</v>
      </c>
      <c r="C246" s="11">
        <f t="shared" si="15"/>
        <v>0</v>
      </c>
      <c r="D246" s="41">
        <v>4.6900000000000002E-4</v>
      </c>
      <c r="E246" s="11">
        <f t="shared" si="16"/>
        <v>5.4358845472101679E-8</v>
      </c>
      <c r="F246" s="41">
        <v>0.58211241000000002</v>
      </c>
      <c r="G246" s="11">
        <f t="shared" si="17"/>
        <v>8.0557850716455364E-5</v>
      </c>
      <c r="H246" s="11">
        <f t="shared" si="18"/>
        <v>-1</v>
      </c>
      <c r="I246" s="11">
        <f t="shared" si="19"/>
        <v>-1</v>
      </c>
    </row>
    <row r="247" spans="1:9" x14ac:dyDescent="0.3">
      <c r="A247" s="25" t="s">
        <v>589</v>
      </c>
      <c r="B247" s="41">
        <v>0</v>
      </c>
      <c r="C247" s="11">
        <f t="shared" si="15"/>
        <v>0</v>
      </c>
      <c r="D247" s="41">
        <v>0</v>
      </c>
      <c r="E247" s="11">
        <f t="shared" si="16"/>
        <v>0</v>
      </c>
      <c r="F247" s="41">
        <v>0</v>
      </c>
      <c r="G247" s="11">
        <f t="shared" si="17"/>
        <v>0</v>
      </c>
      <c r="H247" s="11" t="e">
        <f t="shared" si="18"/>
        <v>#DIV/0!</v>
      </c>
      <c r="I247" s="11" t="e">
        <f t="shared" si="19"/>
        <v>#DIV/0!</v>
      </c>
    </row>
    <row r="248" spans="1:9" x14ac:dyDescent="0.3">
      <c r="A248" s="25" t="s">
        <v>591</v>
      </c>
      <c r="B248" s="41">
        <v>0</v>
      </c>
      <c r="C248" s="11">
        <f t="shared" si="15"/>
        <v>0</v>
      </c>
      <c r="D248" s="41">
        <v>0</v>
      </c>
      <c r="E248" s="11">
        <f t="shared" si="16"/>
        <v>0</v>
      </c>
      <c r="F248" s="41">
        <v>0</v>
      </c>
      <c r="G248" s="11">
        <f t="shared" si="17"/>
        <v>0</v>
      </c>
      <c r="H248" s="11" t="e">
        <f t="shared" si="18"/>
        <v>#DIV/0!</v>
      </c>
      <c r="I248" s="11" t="e">
        <f t="shared" si="19"/>
        <v>#DIV/0!</v>
      </c>
    </row>
    <row r="249" spans="1:9" x14ac:dyDescent="0.3">
      <c r="A249" s="25" t="s">
        <v>405</v>
      </c>
      <c r="B249" s="41">
        <v>0</v>
      </c>
      <c r="C249" s="11">
        <f t="shared" si="15"/>
        <v>0</v>
      </c>
      <c r="D249" s="41">
        <v>0</v>
      </c>
      <c r="E249" s="11">
        <f t="shared" si="16"/>
        <v>0</v>
      </c>
      <c r="F249" s="41">
        <v>0</v>
      </c>
      <c r="G249" s="11">
        <f t="shared" si="17"/>
        <v>0</v>
      </c>
      <c r="H249" s="11" t="e">
        <f t="shared" si="18"/>
        <v>#DIV/0!</v>
      </c>
      <c r="I249" s="11" t="e">
        <f t="shared" si="19"/>
        <v>#DIV/0!</v>
      </c>
    </row>
    <row r="250" spans="1:9" x14ac:dyDescent="0.3">
      <c r="A250" s="25" t="s">
        <v>594</v>
      </c>
      <c r="B250" s="41">
        <v>0</v>
      </c>
      <c r="C250" s="11">
        <f t="shared" si="15"/>
        <v>0</v>
      </c>
      <c r="D250" s="41">
        <v>1.127E-3</v>
      </c>
      <c r="E250" s="11">
        <f t="shared" si="16"/>
        <v>1.306234943434085E-7</v>
      </c>
      <c r="F250" s="41">
        <v>0</v>
      </c>
      <c r="G250" s="11">
        <f t="shared" si="17"/>
        <v>0</v>
      </c>
      <c r="H250" s="11">
        <f t="shared" si="18"/>
        <v>-1</v>
      </c>
      <c r="I250" s="11" t="e">
        <f t="shared" si="19"/>
        <v>#DIV/0!</v>
      </c>
    </row>
    <row r="251" spans="1:9" x14ac:dyDescent="0.3">
      <c r="A251" s="25" t="s">
        <v>595</v>
      </c>
      <c r="B251" s="41">
        <v>0</v>
      </c>
      <c r="C251" s="11">
        <f t="shared" si="15"/>
        <v>0</v>
      </c>
      <c r="D251" s="41">
        <v>0</v>
      </c>
      <c r="E251" s="11">
        <f t="shared" si="16"/>
        <v>0</v>
      </c>
      <c r="F251" s="41">
        <v>0</v>
      </c>
      <c r="G251" s="11">
        <f t="shared" si="17"/>
        <v>0</v>
      </c>
      <c r="H251" s="11" t="e">
        <f t="shared" si="18"/>
        <v>#DIV/0!</v>
      </c>
      <c r="I251" s="11" t="e">
        <f t="shared" si="19"/>
        <v>#DIV/0!</v>
      </c>
    </row>
    <row r="252" spans="1:9" x14ac:dyDescent="0.3">
      <c r="A252" s="25" t="s">
        <v>596</v>
      </c>
      <c r="B252" s="41">
        <v>0</v>
      </c>
      <c r="C252" s="11">
        <f t="shared" si="15"/>
        <v>0</v>
      </c>
      <c r="D252" s="41">
        <v>0</v>
      </c>
      <c r="E252" s="11">
        <f t="shared" si="16"/>
        <v>0</v>
      </c>
      <c r="F252" s="41">
        <v>0</v>
      </c>
      <c r="G252" s="11">
        <f t="shared" si="17"/>
        <v>0</v>
      </c>
      <c r="H252" s="11" t="e">
        <f t="shared" si="18"/>
        <v>#DIV/0!</v>
      </c>
      <c r="I252" s="11" t="e">
        <f t="shared" si="19"/>
        <v>#DIV/0!</v>
      </c>
    </row>
    <row r="253" spans="1:9" x14ac:dyDescent="0.3">
      <c r="A253" s="25" t="s">
        <v>597</v>
      </c>
      <c r="B253" s="41">
        <v>0</v>
      </c>
      <c r="C253" s="11">
        <f t="shared" si="15"/>
        <v>0</v>
      </c>
      <c r="D253" s="41">
        <v>0</v>
      </c>
      <c r="E253" s="11">
        <f t="shared" si="16"/>
        <v>0</v>
      </c>
      <c r="F253" s="41">
        <v>0</v>
      </c>
      <c r="G253" s="11">
        <f t="shared" si="17"/>
        <v>0</v>
      </c>
      <c r="H253" s="11" t="e">
        <f t="shared" si="18"/>
        <v>#DIV/0!</v>
      </c>
      <c r="I253" s="11" t="e">
        <f t="shared" si="19"/>
        <v>#DIV/0!</v>
      </c>
    </row>
    <row r="254" spans="1:9" x14ac:dyDescent="0.3">
      <c r="A254" s="25" t="s">
        <v>598</v>
      </c>
      <c r="B254" s="41">
        <v>0</v>
      </c>
      <c r="C254" s="11">
        <f t="shared" si="15"/>
        <v>0</v>
      </c>
      <c r="D254" s="41">
        <v>0</v>
      </c>
      <c r="E254" s="11">
        <f t="shared" si="16"/>
        <v>0</v>
      </c>
      <c r="F254" s="41">
        <v>0</v>
      </c>
      <c r="G254" s="11">
        <f t="shared" si="17"/>
        <v>0</v>
      </c>
      <c r="H254" s="11" t="e">
        <f t="shared" si="18"/>
        <v>#DIV/0!</v>
      </c>
      <c r="I254" s="11" t="e">
        <f t="shared" si="19"/>
        <v>#DIV/0!</v>
      </c>
    </row>
    <row r="255" spans="1:9" x14ac:dyDescent="0.3">
      <c r="A255" s="25" t="s">
        <v>413</v>
      </c>
      <c r="B255" s="41">
        <v>0</v>
      </c>
      <c r="C255" s="11">
        <f t="shared" si="15"/>
        <v>0</v>
      </c>
      <c r="D255" s="41">
        <v>0</v>
      </c>
      <c r="E255" s="11">
        <f t="shared" si="16"/>
        <v>0</v>
      </c>
      <c r="F255" s="41">
        <v>2.9757999999999998E-4</v>
      </c>
      <c r="G255" s="11">
        <f t="shared" si="17"/>
        <v>4.1181745663527057E-8</v>
      </c>
      <c r="H255" s="11" t="e">
        <f t="shared" si="18"/>
        <v>#DIV/0!</v>
      </c>
      <c r="I255" s="11">
        <f t="shared" si="19"/>
        <v>-1</v>
      </c>
    </row>
    <row r="256" spans="1:9" x14ac:dyDescent="0.3">
      <c r="A256" s="25" t="s">
        <v>599</v>
      </c>
      <c r="B256" s="41">
        <v>0</v>
      </c>
      <c r="C256" s="11">
        <f t="shared" si="15"/>
        <v>0</v>
      </c>
      <c r="D256" s="41">
        <v>0</v>
      </c>
      <c r="E256" s="11">
        <f t="shared" si="16"/>
        <v>0</v>
      </c>
      <c r="F256" s="41">
        <v>0</v>
      </c>
      <c r="G256" s="11">
        <f t="shared" si="17"/>
        <v>0</v>
      </c>
      <c r="H256" s="11" t="e">
        <f t="shared" si="18"/>
        <v>#DIV/0!</v>
      </c>
      <c r="I256" s="11" t="e">
        <f t="shared" si="19"/>
        <v>#DIV/0!</v>
      </c>
    </row>
    <row r="257" spans="1:9" x14ac:dyDescent="0.3">
      <c r="A257" s="25" t="s">
        <v>600</v>
      </c>
      <c r="B257" s="41">
        <v>0</v>
      </c>
      <c r="C257" s="11">
        <f t="shared" si="15"/>
        <v>0</v>
      </c>
      <c r="D257" s="41">
        <v>0</v>
      </c>
      <c r="E257" s="11">
        <f t="shared" si="16"/>
        <v>0</v>
      </c>
      <c r="F257" s="41">
        <v>0</v>
      </c>
      <c r="G257" s="11">
        <f t="shared" si="17"/>
        <v>0</v>
      </c>
      <c r="H257" s="11" t="e">
        <f t="shared" si="18"/>
        <v>#DIV/0!</v>
      </c>
      <c r="I257" s="11" t="e">
        <f t="shared" si="19"/>
        <v>#DIV/0!</v>
      </c>
    </row>
    <row r="258" spans="1:9" x14ac:dyDescent="0.3">
      <c r="A258" s="25" t="s">
        <v>601</v>
      </c>
      <c r="B258" s="41">
        <v>0</v>
      </c>
      <c r="C258" s="11">
        <f t="shared" si="15"/>
        <v>0</v>
      </c>
      <c r="D258" s="41">
        <v>0</v>
      </c>
      <c r="E258" s="11">
        <f t="shared" si="16"/>
        <v>0</v>
      </c>
      <c r="F258" s="41">
        <v>0</v>
      </c>
      <c r="G258" s="11">
        <f t="shared" si="17"/>
        <v>0</v>
      </c>
      <c r="H258" s="11" t="e">
        <f t="shared" si="18"/>
        <v>#DIV/0!</v>
      </c>
      <c r="I258" s="11" t="e">
        <f t="shared" si="19"/>
        <v>#DIV/0!</v>
      </c>
    </row>
    <row r="259" spans="1:9" x14ac:dyDescent="0.3">
      <c r="A259" s="25" t="s">
        <v>602</v>
      </c>
      <c r="B259" s="41">
        <v>0</v>
      </c>
      <c r="C259" s="11">
        <f t="shared" si="15"/>
        <v>0</v>
      </c>
      <c r="D259" s="41">
        <v>0</v>
      </c>
      <c r="E259" s="11">
        <f t="shared" si="16"/>
        <v>0</v>
      </c>
      <c r="F259" s="41">
        <v>0</v>
      </c>
      <c r="G259" s="11">
        <f t="shared" si="17"/>
        <v>0</v>
      </c>
      <c r="H259" s="11" t="e">
        <f t="shared" si="18"/>
        <v>#DIV/0!</v>
      </c>
      <c r="I259" s="11" t="e">
        <f t="shared" si="19"/>
        <v>#DIV/0!</v>
      </c>
    </row>
    <row r="260" spans="1:9" x14ac:dyDescent="0.3">
      <c r="A260" s="25" t="s">
        <v>603</v>
      </c>
      <c r="B260" s="41">
        <v>0</v>
      </c>
      <c r="C260" s="11">
        <f t="shared" si="15"/>
        <v>0</v>
      </c>
      <c r="D260" s="41">
        <v>0</v>
      </c>
      <c r="E260" s="11">
        <f t="shared" si="16"/>
        <v>0</v>
      </c>
      <c r="F260" s="41">
        <v>0</v>
      </c>
      <c r="G260" s="11">
        <f t="shared" si="17"/>
        <v>0</v>
      </c>
      <c r="H260" s="11" t="e">
        <f t="shared" si="18"/>
        <v>#DIV/0!</v>
      </c>
      <c r="I260" s="11" t="e">
        <f t="shared" si="19"/>
        <v>#DIV/0!</v>
      </c>
    </row>
    <row r="261" spans="1:9" x14ac:dyDescent="0.3">
      <c r="A261" s="25" t="s">
        <v>604</v>
      </c>
      <c r="B261" s="41">
        <v>0</v>
      </c>
      <c r="C261" s="11">
        <f t="shared" si="15"/>
        <v>0</v>
      </c>
      <c r="D261" s="41">
        <v>0</v>
      </c>
      <c r="E261" s="11">
        <f t="shared" si="16"/>
        <v>0</v>
      </c>
      <c r="F261" s="41">
        <v>0</v>
      </c>
      <c r="G261" s="11">
        <f t="shared" si="17"/>
        <v>0</v>
      </c>
      <c r="H261" s="11" t="e">
        <f t="shared" si="18"/>
        <v>#DIV/0!</v>
      </c>
      <c r="I261" s="11" t="e">
        <f t="shared" si="19"/>
        <v>#DIV/0!</v>
      </c>
    </row>
    <row r="262" spans="1:9" x14ac:dyDescent="0.3">
      <c r="A262" s="25" t="s">
        <v>605</v>
      </c>
      <c r="B262" s="41">
        <v>0</v>
      </c>
      <c r="C262" s="11">
        <f t="shared" si="15"/>
        <v>0</v>
      </c>
      <c r="D262" s="41">
        <v>0</v>
      </c>
      <c r="E262" s="11">
        <f t="shared" si="16"/>
        <v>0</v>
      </c>
      <c r="F262" s="41">
        <v>0</v>
      </c>
      <c r="G262" s="11">
        <f t="shared" si="17"/>
        <v>0</v>
      </c>
      <c r="H262" s="11" t="e">
        <f t="shared" si="18"/>
        <v>#DIV/0!</v>
      </c>
      <c r="I262" s="11" t="e">
        <f t="shared" si="19"/>
        <v>#DIV/0!</v>
      </c>
    </row>
    <row r="263" spans="1:9" x14ac:dyDescent="0.3">
      <c r="A263" s="13" t="s">
        <v>315</v>
      </c>
      <c r="B263" s="16">
        <f>SUM(B7:B262)</f>
        <v>9614.5762531700075</v>
      </c>
      <c r="C263" s="15">
        <f t="shared" ref="C263" si="20">(B263/$B$263)</f>
        <v>1</v>
      </c>
      <c r="D263" s="16">
        <v>8627.8506455900097</v>
      </c>
      <c r="E263" s="15">
        <f t="shared" ref="E263" si="21">(D263/$D$263)</f>
        <v>1</v>
      </c>
      <c r="F263" s="16">
        <v>7226.0171395200005</v>
      </c>
      <c r="G263" s="15">
        <f t="shared" ref="G263" si="22">(F263/$F$263)</f>
        <v>1</v>
      </c>
      <c r="H263" s="15">
        <f t="shared" ref="H263" si="23">(B263/D263)-1</f>
        <v>0.11436517020427872</v>
      </c>
      <c r="I263" s="15">
        <f t="shared" ref="I263" si="24">(B263/F263)-1</f>
        <v>0.33054988211786474</v>
      </c>
    </row>
  </sheetData>
  <sortState ref="A10:D265">
    <sortCondition descending="1" ref="B9:B265"/>
  </sortState>
  <mergeCells count="6">
    <mergeCell ref="I5:I6"/>
    <mergeCell ref="A5:A6"/>
    <mergeCell ref="B5:C5"/>
    <mergeCell ref="D5:E5"/>
    <mergeCell ref="F5:G5"/>
    <mergeCell ref="H5:H6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8"/>
  <sheetViews>
    <sheetView workbookViewId="0">
      <selection activeCell="C5" sqref="C5"/>
    </sheetView>
  </sheetViews>
  <sheetFormatPr defaultColWidth="9.109375" defaultRowHeight="14.4" x14ac:dyDescent="0.3"/>
  <cols>
    <col min="1" max="1" width="38.5546875" style="39" customWidth="1"/>
    <col min="2" max="2" width="12" style="39" bestFit="1" customWidth="1"/>
    <col min="3" max="3" width="7.21875" style="39" bestFit="1" customWidth="1"/>
    <col min="4" max="4" width="12" style="39" bestFit="1" customWidth="1"/>
    <col min="5" max="5" width="12.5546875" style="39" bestFit="1" customWidth="1"/>
    <col min="6" max="6" width="12" style="39" bestFit="1" customWidth="1"/>
    <col min="7" max="7" width="7.21875" style="39" bestFit="1" customWidth="1"/>
    <col min="8" max="8" width="10" style="39" bestFit="1" customWidth="1"/>
    <col min="9" max="9" width="11" style="39" bestFit="1" customWidth="1"/>
    <col min="10" max="16384" width="9.109375" style="39"/>
  </cols>
  <sheetData>
    <row r="1" spans="1:11" x14ac:dyDescent="0.3">
      <c r="A1" s="12" t="s">
        <v>29</v>
      </c>
      <c r="B1" s="40"/>
      <c r="C1" s="122"/>
      <c r="D1" s="123"/>
      <c r="E1" s="122"/>
      <c r="F1" s="124"/>
      <c r="G1" s="124"/>
      <c r="K1" s="12" t="s">
        <v>43</v>
      </c>
    </row>
    <row r="3" spans="1:11" x14ac:dyDescent="0.3">
      <c r="A3" s="134" t="s">
        <v>26</v>
      </c>
      <c r="B3" s="135">
        <v>44367</v>
      </c>
      <c r="C3" s="135"/>
      <c r="D3" s="135">
        <v>44336</v>
      </c>
      <c r="E3" s="135"/>
      <c r="F3" s="135">
        <v>44001</v>
      </c>
      <c r="G3" s="135"/>
      <c r="H3" s="134" t="s">
        <v>23</v>
      </c>
      <c r="I3" s="134" t="s">
        <v>24</v>
      </c>
    </row>
    <row r="4" spans="1:11" x14ac:dyDescent="0.3">
      <c r="A4" s="134"/>
      <c r="B4" s="13" t="s">
        <v>21</v>
      </c>
      <c r="C4" s="13" t="s">
        <v>22</v>
      </c>
      <c r="D4" s="13" t="s">
        <v>21</v>
      </c>
      <c r="E4" s="13" t="s">
        <v>22</v>
      </c>
      <c r="F4" s="13" t="s">
        <v>21</v>
      </c>
      <c r="G4" s="13" t="s">
        <v>22</v>
      </c>
      <c r="H4" s="134"/>
      <c r="I4" s="134"/>
    </row>
    <row r="5" spans="1:11" x14ac:dyDescent="0.3">
      <c r="A5" s="25" t="s">
        <v>323</v>
      </c>
      <c r="B5" s="41">
        <v>2862.8101975999998</v>
      </c>
      <c r="C5" s="11">
        <f t="shared" ref="C5:C36" si="0">(B5/$B$268)</f>
        <v>0.33330145441473114</v>
      </c>
      <c r="D5" s="41">
        <v>440.60994950000003</v>
      </c>
      <c r="E5" s="11">
        <f t="shared" ref="E5:E36" si="1">(D5/$D$268)</f>
        <v>8.0927863132621444E-2</v>
      </c>
      <c r="F5" s="41">
        <v>0</v>
      </c>
      <c r="G5" s="11">
        <f t="shared" ref="G5:G36" si="2">(F5/$F$268)</f>
        <v>0</v>
      </c>
      <c r="H5" s="11">
        <f>(B5/D5)-1</f>
        <v>5.4973798273250285</v>
      </c>
      <c r="I5" s="41">
        <v>0</v>
      </c>
    </row>
    <row r="6" spans="1:11" x14ac:dyDescent="0.3">
      <c r="A6" s="25" t="s">
        <v>214</v>
      </c>
      <c r="B6" s="41">
        <v>2216.3980575800001</v>
      </c>
      <c r="C6" s="11">
        <f t="shared" si="0"/>
        <v>0.25804319712592294</v>
      </c>
      <c r="D6" s="41">
        <v>1549.27558705</v>
      </c>
      <c r="E6" s="11">
        <f t="shared" si="1"/>
        <v>0.28455908180415279</v>
      </c>
      <c r="F6" s="41">
        <v>2811.69434959</v>
      </c>
      <c r="G6" s="11">
        <f t="shared" si="2"/>
        <v>0.37173912779833312</v>
      </c>
      <c r="H6" s="11">
        <f>(B6/D6)-1</f>
        <v>0.43060284180962172</v>
      </c>
      <c r="I6" s="11">
        <f t="shared" ref="I6:I69" si="3">(B6/F6)-1</f>
        <v>-0.21172155220100852</v>
      </c>
    </row>
    <row r="7" spans="1:11" x14ac:dyDescent="0.3">
      <c r="A7" s="25" t="s">
        <v>697</v>
      </c>
      <c r="B7" s="41">
        <v>841.83936845000005</v>
      </c>
      <c r="C7" s="11">
        <f t="shared" si="0"/>
        <v>9.8010788882612498E-2</v>
      </c>
      <c r="D7" s="41">
        <v>912.7617204500001</v>
      </c>
      <c r="E7" s="11">
        <f t="shared" si="1"/>
        <v>0.1676490866107273</v>
      </c>
      <c r="F7" s="41">
        <v>1788.5357830200001</v>
      </c>
      <c r="G7" s="11">
        <f t="shared" si="2"/>
        <v>0.23646550775083872</v>
      </c>
      <c r="H7" s="11">
        <f t="shared" ref="H7:H69" si="4">(B7/D7)-1</f>
        <v>-7.7700839563073165E-2</v>
      </c>
      <c r="I7" s="11">
        <f t="shared" si="3"/>
        <v>-0.52931365620847282</v>
      </c>
    </row>
    <row r="8" spans="1:11" x14ac:dyDescent="0.3">
      <c r="A8" s="25" t="s">
        <v>324</v>
      </c>
      <c r="B8" s="41">
        <v>840.03684638999994</v>
      </c>
      <c r="C8" s="11">
        <f t="shared" si="0"/>
        <v>9.7800931021718912E-2</v>
      </c>
      <c r="D8" s="41">
        <v>830.14050422000003</v>
      </c>
      <c r="E8" s="11">
        <f t="shared" si="1"/>
        <v>0.15247385398944904</v>
      </c>
      <c r="F8" s="41">
        <v>781.0037656799999</v>
      </c>
      <c r="G8" s="11">
        <f t="shared" si="2"/>
        <v>0.10325790166467867</v>
      </c>
      <c r="H8" s="11">
        <f t="shared" si="4"/>
        <v>1.1921285757883204E-2</v>
      </c>
      <c r="I8" s="11">
        <f t="shared" si="3"/>
        <v>7.558616655145256E-2</v>
      </c>
    </row>
    <row r="9" spans="1:11" x14ac:dyDescent="0.3">
      <c r="A9" s="25" t="s">
        <v>347</v>
      </c>
      <c r="B9" s="41">
        <v>299.49550799999997</v>
      </c>
      <c r="C9" s="11">
        <f t="shared" si="0"/>
        <v>3.4868636590285822E-2</v>
      </c>
      <c r="D9" s="41">
        <v>277.97398199999998</v>
      </c>
      <c r="E9" s="11">
        <f t="shared" si="1"/>
        <v>5.1056133424253906E-2</v>
      </c>
      <c r="F9" s="41">
        <v>541.89588500000002</v>
      </c>
      <c r="G9" s="11">
        <f t="shared" si="2"/>
        <v>7.1645022040457668E-2</v>
      </c>
      <c r="H9" s="11">
        <f t="shared" si="4"/>
        <v>7.7422807146029893E-2</v>
      </c>
      <c r="I9" s="11">
        <f t="shared" si="3"/>
        <v>-0.44731909525387892</v>
      </c>
    </row>
    <row r="10" spans="1:11" x14ac:dyDescent="0.3">
      <c r="A10" s="25" t="s">
        <v>124</v>
      </c>
      <c r="B10" s="41">
        <v>174.07721015999999</v>
      </c>
      <c r="C10" s="11">
        <f t="shared" si="0"/>
        <v>2.0266864836316182E-2</v>
      </c>
      <c r="D10" s="41">
        <v>54.00728222</v>
      </c>
      <c r="E10" s="11">
        <f t="shared" si="1"/>
        <v>9.9196442309685516E-3</v>
      </c>
      <c r="F10" s="41">
        <v>133.72309841000001</v>
      </c>
      <c r="G10" s="11">
        <f t="shared" si="2"/>
        <v>1.7679769487274736E-2</v>
      </c>
      <c r="H10" s="11">
        <f t="shared" si="4"/>
        <v>2.2232173700371032</v>
      </c>
      <c r="I10" s="11">
        <f t="shared" si="3"/>
        <v>0.30177368180830499</v>
      </c>
    </row>
    <row r="11" spans="1:11" x14ac:dyDescent="0.3">
      <c r="A11" s="25" t="s">
        <v>53</v>
      </c>
      <c r="B11" s="41">
        <v>146.544106</v>
      </c>
      <c r="C11" s="11">
        <f t="shared" si="0"/>
        <v>1.7061334945171616E-2</v>
      </c>
      <c r="D11" s="41">
        <v>136.989385</v>
      </c>
      <c r="E11" s="11">
        <f t="shared" si="1"/>
        <v>2.5161161731555463E-2</v>
      </c>
      <c r="F11" s="41">
        <v>109.13027700000001</v>
      </c>
      <c r="G11" s="11">
        <f t="shared" si="2"/>
        <v>1.442830867952845E-2</v>
      </c>
      <c r="H11" s="11">
        <f t="shared" si="4"/>
        <v>6.9747893240049263E-2</v>
      </c>
      <c r="I11" s="11">
        <f t="shared" si="3"/>
        <v>0.34283637894550556</v>
      </c>
    </row>
    <row r="12" spans="1:11" x14ac:dyDescent="0.3">
      <c r="A12" s="25" t="s">
        <v>133</v>
      </c>
      <c r="B12" s="41">
        <v>100.34028569</v>
      </c>
      <c r="C12" s="11">
        <f t="shared" si="0"/>
        <v>1.1682074901404089E-2</v>
      </c>
      <c r="D12" s="41">
        <v>111.53135492</v>
      </c>
      <c r="E12" s="11">
        <f t="shared" si="1"/>
        <v>2.0485225620084608E-2</v>
      </c>
      <c r="F12" s="41">
        <v>78.464839670000003</v>
      </c>
      <c r="G12" s="11">
        <f t="shared" si="2"/>
        <v>1.0373976483615717E-2</v>
      </c>
      <c r="H12" s="11">
        <f t="shared" si="4"/>
        <v>-0.10034011725247316</v>
      </c>
      <c r="I12" s="11">
        <f t="shared" si="3"/>
        <v>0.27879297417800997</v>
      </c>
    </row>
    <row r="13" spans="1:11" x14ac:dyDescent="0.3">
      <c r="A13" s="25" t="s">
        <v>90</v>
      </c>
      <c r="B13" s="41">
        <v>88.882949359999998</v>
      </c>
      <c r="C13" s="11">
        <f t="shared" si="0"/>
        <v>1.0348159413150924E-2</v>
      </c>
      <c r="D13" s="41">
        <v>53.066050939999997</v>
      </c>
      <c r="E13" s="11">
        <f t="shared" si="1"/>
        <v>9.7467660735632965E-3</v>
      </c>
      <c r="F13" s="41">
        <v>34.32052719</v>
      </c>
      <c r="G13" s="11">
        <f t="shared" si="2"/>
        <v>4.537578149292786E-3</v>
      </c>
      <c r="H13" s="11">
        <f t="shared" si="4"/>
        <v>0.67494938450379438</v>
      </c>
      <c r="I13" s="11">
        <f t="shared" si="3"/>
        <v>1.5897897450100329</v>
      </c>
    </row>
    <row r="14" spans="1:11" x14ac:dyDescent="0.3">
      <c r="A14" s="25" t="s">
        <v>100</v>
      </c>
      <c r="B14" s="41">
        <v>77.437277519999995</v>
      </c>
      <c r="C14" s="11">
        <f t="shared" si="0"/>
        <v>9.0156019581635587E-3</v>
      </c>
      <c r="D14" s="41">
        <v>100.50656977</v>
      </c>
      <c r="E14" s="11">
        <f t="shared" si="1"/>
        <v>1.8460277466511972E-2</v>
      </c>
      <c r="F14" s="41">
        <v>85.238273939999999</v>
      </c>
      <c r="G14" s="11">
        <f t="shared" si="2"/>
        <v>1.1269504316538347E-2</v>
      </c>
      <c r="H14" s="11">
        <f t="shared" si="4"/>
        <v>-0.2295301919346362</v>
      </c>
      <c r="I14" s="11">
        <f t="shared" si="3"/>
        <v>-9.1519877860164023E-2</v>
      </c>
    </row>
    <row r="15" spans="1:11" x14ac:dyDescent="0.3">
      <c r="A15" s="25" t="s">
        <v>117</v>
      </c>
      <c r="B15" s="41">
        <v>70.413615550000003</v>
      </c>
      <c r="C15" s="11">
        <f t="shared" si="0"/>
        <v>8.1978751134425994E-3</v>
      </c>
      <c r="D15" s="41">
        <v>63.644412430000003</v>
      </c>
      <c r="E15" s="11">
        <f t="shared" si="1"/>
        <v>1.1689718546156323E-2</v>
      </c>
      <c r="F15" s="41">
        <v>32.292571449999997</v>
      </c>
      <c r="G15" s="11">
        <f t="shared" si="2"/>
        <v>4.2694585017531619E-3</v>
      </c>
      <c r="H15" s="11">
        <f t="shared" si="4"/>
        <v>0.10635973939495758</v>
      </c>
      <c r="I15" s="11">
        <f t="shared" si="3"/>
        <v>1.1804895797482242</v>
      </c>
    </row>
    <row r="16" spans="1:11" x14ac:dyDescent="0.3">
      <c r="A16" s="25" t="s">
        <v>182</v>
      </c>
      <c r="B16" s="41">
        <v>63.750237829999996</v>
      </c>
      <c r="C16" s="11">
        <f t="shared" si="0"/>
        <v>7.4220942086335451E-3</v>
      </c>
      <c r="D16" s="41">
        <v>23.032385260000002</v>
      </c>
      <c r="E16" s="11">
        <f t="shared" si="1"/>
        <v>4.2304122366149327E-3</v>
      </c>
      <c r="F16" s="41">
        <v>36.683085829999996</v>
      </c>
      <c r="G16" s="11">
        <f t="shared" si="2"/>
        <v>4.8499362433843726E-3</v>
      </c>
      <c r="H16" s="11">
        <f t="shared" si="4"/>
        <v>1.7678521833652234</v>
      </c>
      <c r="I16" s="11">
        <f t="shared" si="3"/>
        <v>0.73786464217969527</v>
      </c>
    </row>
    <row r="17" spans="1:9" x14ac:dyDescent="0.3">
      <c r="A17" s="25" t="s">
        <v>64</v>
      </c>
      <c r="B17" s="41">
        <v>62.637642820000003</v>
      </c>
      <c r="C17" s="11">
        <f t="shared" si="0"/>
        <v>7.2925608098359405E-3</v>
      </c>
      <c r="D17" s="41">
        <v>38.760254029999999</v>
      </c>
      <c r="E17" s="11">
        <f t="shared" si="1"/>
        <v>7.1191867925022396E-3</v>
      </c>
      <c r="F17" s="41">
        <v>44.682321600000002</v>
      </c>
      <c r="G17" s="11">
        <f t="shared" si="2"/>
        <v>5.9075294802262944E-3</v>
      </c>
      <c r="H17" s="11">
        <f t="shared" si="4"/>
        <v>0.61602766513137852</v>
      </c>
      <c r="I17" s="11">
        <f t="shared" si="3"/>
        <v>0.40184396372098985</v>
      </c>
    </row>
    <row r="18" spans="1:9" x14ac:dyDescent="0.3">
      <c r="A18" s="25" t="s">
        <v>167</v>
      </c>
      <c r="B18" s="41">
        <v>57.265255750000001</v>
      </c>
      <c r="C18" s="11">
        <f t="shared" si="0"/>
        <v>6.6670829400103252E-3</v>
      </c>
      <c r="D18" s="41">
        <v>75.349580040000006</v>
      </c>
      <c r="E18" s="11">
        <f t="shared" si="1"/>
        <v>1.3839634142391569E-2</v>
      </c>
      <c r="F18" s="41">
        <v>59.634340590000001</v>
      </c>
      <c r="G18" s="11">
        <f t="shared" si="2"/>
        <v>7.884362594742178E-3</v>
      </c>
      <c r="H18" s="11">
        <f t="shared" si="4"/>
        <v>-0.24000564144351932</v>
      </c>
      <c r="I18" s="11">
        <f t="shared" si="3"/>
        <v>-3.9726855643261172E-2</v>
      </c>
    </row>
    <row r="19" spans="1:9" x14ac:dyDescent="0.3">
      <c r="A19" s="25" t="s">
        <v>114</v>
      </c>
      <c r="B19" s="41">
        <v>56.474598969999995</v>
      </c>
      <c r="C19" s="11">
        <f t="shared" si="0"/>
        <v>6.5750310621255133E-3</v>
      </c>
      <c r="D19" s="41">
        <v>14.34997377</v>
      </c>
      <c r="E19" s="11">
        <f t="shared" si="1"/>
        <v>2.6356933485798821E-3</v>
      </c>
      <c r="F19" s="41">
        <v>14.063926220000001</v>
      </c>
      <c r="G19" s="11">
        <f t="shared" si="2"/>
        <v>1.8594167844756201E-3</v>
      </c>
      <c r="H19" s="11">
        <f t="shared" si="4"/>
        <v>2.9355193169806046</v>
      </c>
      <c r="I19" s="11">
        <f t="shared" si="3"/>
        <v>3.0155642234306308</v>
      </c>
    </row>
    <row r="20" spans="1:9" x14ac:dyDescent="0.3">
      <c r="A20" s="25" t="s">
        <v>55</v>
      </c>
      <c r="B20" s="41">
        <v>44.062770499999999</v>
      </c>
      <c r="C20" s="11">
        <f t="shared" si="0"/>
        <v>5.1299892341813251E-3</v>
      </c>
      <c r="D20" s="41">
        <v>52.373546299999994</v>
      </c>
      <c r="E20" s="11">
        <f t="shared" si="1"/>
        <v>9.619572121660435E-3</v>
      </c>
      <c r="F20" s="41">
        <v>48.533939220000001</v>
      </c>
      <c r="G20" s="11">
        <f t="shared" si="2"/>
        <v>6.4167587194856306E-3</v>
      </c>
      <c r="H20" s="11">
        <f t="shared" si="4"/>
        <v>-0.15868270123232031</v>
      </c>
      <c r="I20" s="11">
        <f t="shared" si="3"/>
        <v>-9.2124579044214672E-2</v>
      </c>
    </row>
    <row r="21" spans="1:9" x14ac:dyDescent="0.3">
      <c r="A21" s="25" t="s">
        <v>54</v>
      </c>
      <c r="B21" s="41">
        <v>40.228096990000004</v>
      </c>
      <c r="C21" s="11">
        <f t="shared" si="0"/>
        <v>4.6835390087489439E-3</v>
      </c>
      <c r="D21" s="41">
        <v>34.75375133</v>
      </c>
      <c r="E21" s="11">
        <f t="shared" si="1"/>
        <v>6.3833030420013259E-3</v>
      </c>
      <c r="F21" s="41">
        <v>49.295417490000006</v>
      </c>
      <c r="G21" s="11">
        <f t="shared" si="2"/>
        <v>6.5174351205206371E-3</v>
      </c>
      <c r="H21" s="11">
        <f t="shared" si="4"/>
        <v>0.15751812251917863</v>
      </c>
      <c r="I21" s="11">
        <f t="shared" si="3"/>
        <v>-0.18393840567106234</v>
      </c>
    </row>
    <row r="22" spans="1:9" x14ac:dyDescent="0.3">
      <c r="A22" s="25" t="s">
        <v>271</v>
      </c>
      <c r="B22" s="41">
        <v>34.831279170000002</v>
      </c>
      <c r="C22" s="11">
        <f t="shared" si="0"/>
        <v>4.0552167992901006E-3</v>
      </c>
      <c r="D22" s="41">
        <v>25.30028712</v>
      </c>
      <c r="E22" s="11">
        <f t="shared" si="1"/>
        <v>4.6469630919294194E-3</v>
      </c>
      <c r="F22" s="41">
        <v>25.96714669</v>
      </c>
      <c r="G22" s="11">
        <f t="shared" si="2"/>
        <v>3.433162805679632E-3</v>
      </c>
      <c r="H22" s="11">
        <f t="shared" si="4"/>
        <v>0.37671477816809862</v>
      </c>
      <c r="I22" s="11">
        <f t="shared" si="3"/>
        <v>0.34135951037753398</v>
      </c>
    </row>
    <row r="23" spans="1:9" x14ac:dyDescent="0.3">
      <c r="A23" s="25" t="s">
        <v>237</v>
      </c>
      <c r="B23" s="41">
        <v>34.291703470000002</v>
      </c>
      <c r="C23" s="11">
        <f t="shared" si="0"/>
        <v>3.9923969288957533E-3</v>
      </c>
      <c r="D23" s="41">
        <v>11.703683289999999</v>
      </c>
      <c r="E23" s="11">
        <f t="shared" si="1"/>
        <v>2.1496429676985053E-3</v>
      </c>
      <c r="F23" s="41">
        <v>27.4707972</v>
      </c>
      <c r="G23" s="11">
        <f t="shared" si="2"/>
        <v>3.63196312306919E-3</v>
      </c>
      <c r="H23" s="11">
        <f t="shared" si="4"/>
        <v>1.9299924323225603</v>
      </c>
      <c r="I23" s="11">
        <f t="shared" si="3"/>
        <v>0.24829662642626182</v>
      </c>
    </row>
    <row r="24" spans="1:9" x14ac:dyDescent="0.3">
      <c r="A24" s="25" t="s">
        <v>119</v>
      </c>
      <c r="B24" s="41">
        <v>32.969901</v>
      </c>
      <c r="C24" s="11">
        <f t="shared" si="0"/>
        <v>3.8385066409299911E-3</v>
      </c>
      <c r="D24" s="41">
        <v>34.068646940000001</v>
      </c>
      <c r="E24" s="11">
        <f t="shared" si="1"/>
        <v>6.2574683113775726E-3</v>
      </c>
      <c r="F24" s="41">
        <v>13.193596130000001</v>
      </c>
      <c r="G24" s="11">
        <f t="shared" si="2"/>
        <v>1.7443488900579988E-3</v>
      </c>
      <c r="H24" s="11">
        <f t="shared" si="4"/>
        <v>-3.2250941516258513E-2</v>
      </c>
      <c r="I24" s="11">
        <f t="shared" si="3"/>
        <v>1.4989321088154299</v>
      </c>
    </row>
    <row r="25" spans="1:9" x14ac:dyDescent="0.3">
      <c r="A25" s="25" t="s">
        <v>198</v>
      </c>
      <c r="B25" s="41">
        <v>20.490052160000001</v>
      </c>
      <c r="C25" s="11">
        <f t="shared" si="0"/>
        <v>2.3855455704632511E-3</v>
      </c>
      <c r="D25" s="41">
        <v>17.282620120000001</v>
      </c>
      <c r="E25" s="11">
        <f t="shared" si="1"/>
        <v>3.1743393839190862E-3</v>
      </c>
      <c r="F25" s="41">
        <v>21.594622010000002</v>
      </c>
      <c r="G25" s="11">
        <f t="shared" si="2"/>
        <v>2.8550635143904115E-3</v>
      </c>
      <c r="H25" s="11">
        <f t="shared" si="4"/>
        <v>0.18558714001288834</v>
      </c>
      <c r="I25" s="11">
        <f t="shared" si="3"/>
        <v>-5.1150228491542826E-2</v>
      </c>
    </row>
    <row r="26" spans="1:9" x14ac:dyDescent="0.3">
      <c r="A26" s="25" t="s">
        <v>176</v>
      </c>
      <c r="B26" s="41">
        <v>18.011128210000003</v>
      </c>
      <c r="C26" s="11">
        <f t="shared" si="0"/>
        <v>2.0969379084494828E-3</v>
      </c>
      <c r="D26" s="41">
        <v>34.13430262</v>
      </c>
      <c r="E26" s="11">
        <f t="shared" si="1"/>
        <v>6.2695274441569131E-3</v>
      </c>
      <c r="F26" s="41">
        <v>27.301668159999998</v>
      </c>
      <c r="G26" s="11">
        <f t="shared" si="2"/>
        <v>3.6096022708577333E-3</v>
      </c>
      <c r="H26" s="11">
        <f t="shared" si="4"/>
        <v>-0.47234521207276969</v>
      </c>
      <c r="I26" s="11">
        <f t="shared" si="3"/>
        <v>-0.3402920252181395</v>
      </c>
    </row>
    <row r="27" spans="1:9" x14ac:dyDescent="0.3">
      <c r="A27" s="25" t="s">
        <v>74</v>
      </c>
      <c r="B27" s="41">
        <v>17.209587600000003</v>
      </c>
      <c r="C27" s="11">
        <f t="shared" si="0"/>
        <v>2.0036188853059171E-3</v>
      </c>
      <c r="D27" s="41">
        <v>4.4977516099999999</v>
      </c>
      <c r="E27" s="11">
        <f t="shared" si="1"/>
        <v>8.2611259031182573E-4</v>
      </c>
      <c r="F27" s="41">
        <v>11.66309319</v>
      </c>
      <c r="G27" s="11">
        <f t="shared" si="2"/>
        <v>1.5419983649764414E-3</v>
      </c>
      <c r="H27" s="11">
        <f t="shared" si="4"/>
        <v>2.8262645633292327</v>
      </c>
      <c r="I27" s="11">
        <f t="shared" si="3"/>
        <v>0.4755594694858134</v>
      </c>
    </row>
    <row r="28" spans="1:9" x14ac:dyDescent="0.3">
      <c r="A28" s="25" t="s">
        <v>270</v>
      </c>
      <c r="B28" s="41">
        <v>16.078105579999999</v>
      </c>
      <c r="C28" s="11">
        <f t="shared" si="0"/>
        <v>1.8718865744365911E-3</v>
      </c>
      <c r="D28" s="41">
        <v>22.058574950000001</v>
      </c>
      <c r="E28" s="11">
        <f t="shared" si="1"/>
        <v>4.0515502123364376E-3</v>
      </c>
      <c r="F28" s="41">
        <v>49.928323820000003</v>
      </c>
      <c r="G28" s="11">
        <f t="shared" si="2"/>
        <v>6.6011127959146754E-3</v>
      </c>
      <c r="H28" s="11">
        <f t="shared" si="4"/>
        <v>-0.27111766664691095</v>
      </c>
      <c r="I28" s="11">
        <f t="shared" si="3"/>
        <v>-0.67797625976861808</v>
      </c>
    </row>
    <row r="29" spans="1:9" x14ac:dyDescent="0.3">
      <c r="A29" s="25" t="s">
        <v>306</v>
      </c>
      <c r="B29" s="41">
        <v>15.81571046</v>
      </c>
      <c r="C29" s="11">
        <f t="shared" si="0"/>
        <v>1.8413373346718852E-3</v>
      </c>
      <c r="D29" s="41">
        <v>10.927600179999999</v>
      </c>
      <c r="E29" s="11">
        <f t="shared" si="1"/>
        <v>2.0070979621286318E-3</v>
      </c>
      <c r="F29" s="41">
        <v>11.22284558</v>
      </c>
      <c r="G29" s="11">
        <f t="shared" si="2"/>
        <v>1.4837924427784737E-3</v>
      </c>
      <c r="H29" s="11">
        <f t="shared" si="4"/>
        <v>0.44731781905292967</v>
      </c>
      <c r="I29" s="11">
        <f t="shared" si="3"/>
        <v>0.40924245524547276</v>
      </c>
    </row>
    <row r="30" spans="1:9" x14ac:dyDescent="0.3">
      <c r="A30" s="25" t="s">
        <v>115</v>
      </c>
      <c r="B30" s="41">
        <v>15.283720730000001</v>
      </c>
      <c r="C30" s="11">
        <f t="shared" si="0"/>
        <v>1.7794006575944639E-3</v>
      </c>
      <c r="D30" s="41">
        <v>19.15979329</v>
      </c>
      <c r="E30" s="11">
        <f t="shared" si="1"/>
        <v>3.519124184058941E-3</v>
      </c>
      <c r="F30" s="41">
        <v>0</v>
      </c>
      <c r="G30" s="11">
        <f t="shared" si="2"/>
        <v>0</v>
      </c>
      <c r="H30" s="11">
        <f t="shared" si="4"/>
        <v>-0.20230242056019587</v>
      </c>
      <c r="I30" s="11" t="e">
        <f t="shared" si="3"/>
        <v>#DIV/0!</v>
      </c>
    </row>
    <row r="31" spans="1:9" x14ac:dyDescent="0.3">
      <c r="A31" s="25" t="s">
        <v>269</v>
      </c>
      <c r="B31" s="41">
        <v>14.789781849999999</v>
      </c>
      <c r="C31" s="11">
        <f t="shared" si="0"/>
        <v>1.721894034474985E-3</v>
      </c>
      <c r="D31" s="41">
        <v>3.5724429500000001</v>
      </c>
      <c r="E31" s="11">
        <f t="shared" si="1"/>
        <v>6.5615897787777583E-4</v>
      </c>
      <c r="F31" s="41">
        <v>5.3985067300000003</v>
      </c>
      <c r="G31" s="11">
        <f t="shared" si="2"/>
        <v>7.1374620911987367E-4</v>
      </c>
      <c r="H31" s="11">
        <f t="shared" si="4"/>
        <v>3.1399630608516782</v>
      </c>
      <c r="I31" s="11">
        <f t="shared" si="3"/>
        <v>1.7396060780681841</v>
      </c>
    </row>
    <row r="32" spans="1:9" x14ac:dyDescent="0.3">
      <c r="A32" s="25" t="s">
        <v>120</v>
      </c>
      <c r="B32" s="41">
        <v>14.480093419999999</v>
      </c>
      <c r="C32" s="11">
        <f t="shared" si="0"/>
        <v>1.6858386912947255E-3</v>
      </c>
      <c r="D32" s="41">
        <v>15.47923308</v>
      </c>
      <c r="E32" s="11">
        <f t="shared" si="1"/>
        <v>2.8431070553847906E-3</v>
      </c>
      <c r="F32" s="41">
        <v>0</v>
      </c>
      <c r="G32" s="11">
        <f t="shared" si="2"/>
        <v>0</v>
      </c>
      <c r="H32" s="11">
        <f t="shared" si="4"/>
        <v>-6.4547103518386995E-2</v>
      </c>
      <c r="I32" s="11" t="e">
        <f t="shared" si="3"/>
        <v>#DIV/0!</v>
      </c>
    </row>
    <row r="33" spans="1:9" x14ac:dyDescent="0.3">
      <c r="A33" s="25" t="s">
        <v>125</v>
      </c>
      <c r="B33" s="41">
        <v>13.328324970000001</v>
      </c>
      <c r="C33" s="11">
        <f t="shared" si="0"/>
        <v>1.5517445414779385E-3</v>
      </c>
      <c r="D33" s="41">
        <v>16.229338609999999</v>
      </c>
      <c r="E33" s="11">
        <f t="shared" si="1"/>
        <v>2.9808806978904789E-3</v>
      </c>
      <c r="F33" s="41">
        <v>5.5159593200000003</v>
      </c>
      <c r="G33" s="11">
        <f t="shared" si="2"/>
        <v>7.2927482565339626E-4</v>
      </c>
      <c r="H33" s="11">
        <f t="shared" si="4"/>
        <v>-0.178751193114702</v>
      </c>
      <c r="I33" s="11">
        <f t="shared" si="3"/>
        <v>1.416320389034341</v>
      </c>
    </row>
    <row r="34" spans="1:9" x14ac:dyDescent="0.3">
      <c r="A34" s="25" t="s">
        <v>86</v>
      </c>
      <c r="B34" s="41">
        <v>13.13413598</v>
      </c>
      <c r="C34" s="11">
        <f t="shared" si="0"/>
        <v>1.529136171264437E-3</v>
      </c>
      <c r="D34" s="41">
        <v>12.557913169999999</v>
      </c>
      <c r="E34" s="11">
        <f t="shared" si="1"/>
        <v>2.3065413738531664E-3</v>
      </c>
      <c r="F34" s="41">
        <v>26.18998835</v>
      </c>
      <c r="G34" s="11">
        <f t="shared" si="2"/>
        <v>3.4626250992385362E-3</v>
      </c>
      <c r="H34" s="11">
        <f t="shared" si="4"/>
        <v>4.5885236041969035E-2</v>
      </c>
      <c r="I34" s="11">
        <f t="shared" si="3"/>
        <v>-0.49850546688005681</v>
      </c>
    </row>
    <row r="35" spans="1:9" x14ac:dyDescent="0.3">
      <c r="A35" s="25" t="s">
        <v>88</v>
      </c>
      <c r="B35" s="41">
        <v>12.80446379</v>
      </c>
      <c r="C35" s="11">
        <f t="shared" si="0"/>
        <v>1.4907542273621811E-3</v>
      </c>
      <c r="D35" s="41">
        <v>26.641272829999998</v>
      </c>
      <c r="E35" s="11">
        <f t="shared" si="1"/>
        <v>4.8932650833502485E-3</v>
      </c>
      <c r="F35" s="41">
        <v>16.727700800000001</v>
      </c>
      <c r="G35" s="11">
        <f t="shared" si="2"/>
        <v>2.2115991755541405E-3</v>
      </c>
      <c r="H35" s="11">
        <f t="shared" si="4"/>
        <v>-0.51937492357417514</v>
      </c>
      <c r="I35" s="11">
        <f t="shared" si="3"/>
        <v>-0.23453534092384054</v>
      </c>
    </row>
    <row r="36" spans="1:9" x14ac:dyDescent="0.3">
      <c r="A36" s="25" t="s">
        <v>178</v>
      </c>
      <c r="B36" s="41">
        <v>12.111614130000001</v>
      </c>
      <c r="C36" s="11">
        <f t="shared" si="0"/>
        <v>1.4100895016453498E-3</v>
      </c>
      <c r="D36" s="41">
        <v>17.127295589999999</v>
      </c>
      <c r="E36" s="11">
        <f t="shared" si="1"/>
        <v>3.1458105630895899E-3</v>
      </c>
      <c r="F36" s="41">
        <v>13.80776513</v>
      </c>
      <c r="G36" s="11">
        <f t="shared" si="2"/>
        <v>1.8255492696135028E-3</v>
      </c>
      <c r="H36" s="11">
        <f t="shared" si="4"/>
        <v>-0.29284725271679612</v>
      </c>
      <c r="I36" s="11">
        <f t="shared" si="3"/>
        <v>-0.12284037163369677</v>
      </c>
    </row>
    <row r="37" spans="1:9" x14ac:dyDescent="0.3">
      <c r="A37" s="25" t="s">
        <v>134</v>
      </c>
      <c r="B37" s="41">
        <v>9.6869246100000002</v>
      </c>
      <c r="C37" s="11">
        <f t="shared" ref="C37:C68" si="5">(B37/$B$268)</f>
        <v>1.127796059978256E-3</v>
      </c>
      <c r="D37" s="41">
        <v>0</v>
      </c>
      <c r="E37" s="11">
        <f t="shared" ref="E37:E62" si="6">(D37/$D$268)</f>
        <v>0</v>
      </c>
      <c r="F37" s="41">
        <v>12.47247256</v>
      </c>
      <c r="G37" s="11">
        <f t="shared" ref="G37:G68" si="7">(F37/$F$268)</f>
        <v>1.6490078559282719E-3</v>
      </c>
      <c r="H37" s="11" t="e">
        <f t="shared" si="4"/>
        <v>#DIV/0!</v>
      </c>
      <c r="I37" s="11">
        <f t="shared" si="3"/>
        <v>-0.22333566472885469</v>
      </c>
    </row>
    <row r="38" spans="1:9" x14ac:dyDescent="0.3">
      <c r="A38" s="25" t="s">
        <v>204</v>
      </c>
      <c r="B38" s="41">
        <v>8.639209300000001</v>
      </c>
      <c r="C38" s="11">
        <f t="shared" si="5"/>
        <v>1.0058162525399801E-3</v>
      </c>
      <c r="D38" s="41">
        <v>0</v>
      </c>
      <c r="E38" s="11">
        <f t="shared" si="6"/>
        <v>0</v>
      </c>
      <c r="F38" s="41">
        <v>5.9644867800000005</v>
      </c>
      <c r="G38" s="11">
        <f t="shared" si="7"/>
        <v>7.8857544159634718E-4</v>
      </c>
      <c r="H38" s="11" t="e">
        <f t="shared" si="4"/>
        <v>#DIV/0!</v>
      </c>
      <c r="I38" s="11">
        <f t="shared" si="3"/>
        <v>0.44844135273613595</v>
      </c>
    </row>
    <row r="39" spans="1:9" x14ac:dyDescent="0.3">
      <c r="A39" s="25" t="s">
        <v>272</v>
      </c>
      <c r="B39" s="41">
        <v>8.4424935199999993</v>
      </c>
      <c r="C39" s="11">
        <f t="shared" si="5"/>
        <v>9.8291370188003952E-4</v>
      </c>
      <c r="D39" s="41">
        <v>17.2328911</v>
      </c>
      <c r="E39" s="11">
        <f t="shared" si="6"/>
        <v>3.1652055381472272E-3</v>
      </c>
      <c r="F39" s="41">
        <v>16.824096899999997</v>
      </c>
      <c r="G39" s="11">
        <f t="shared" si="7"/>
        <v>2.2243438759666817E-3</v>
      </c>
      <c r="H39" s="11">
        <f t="shared" si="4"/>
        <v>-0.5100941872719198</v>
      </c>
      <c r="I39" s="11">
        <f t="shared" si="3"/>
        <v>-0.49819038904846058</v>
      </c>
    </row>
    <row r="40" spans="1:9" x14ac:dyDescent="0.3">
      <c r="A40" s="25" t="s">
        <v>76</v>
      </c>
      <c r="B40" s="41">
        <v>8.3690465500000002</v>
      </c>
      <c r="C40" s="11">
        <f t="shared" si="5"/>
        <v>9.7436266977044396E-4</v>
      </c>
      <c r="D40" s="41">
        <v>1.4042078600000001</v>
      </c>
      <c r="E40" s="11">
        <f t="shared" si="6"/>
        <v>2.5791415203580477E-4</v>
      </c>
      <c r="F40" s="41">
        <v>4.4824742400000002</v>
      </c>
      <c r="G40" s="11">
        <f t="shared" si="7"/>
        <v>5.9263591883629773E-4</v>
      </c>
      <c r="H40" s="11">
        <f t="shared" si="4"/>
        <v>4.9599770008408868</v>
      </c>
      <c r="I40" s="11">
        <f t="shared" si="3"/>
        <v>0.86705959742447947</v>
      </c>
    </row>
    <row r="41" spans="1:9" x14ac:dyDescent="0.3">
      <c r="A41" s="25" t="s">
        <v>233</v>
      </c>
      <c r="B41" s="41">
        <v>7.9766075599999997</v>
      </c>
      <c r="C41" s="11">
        <f t="shared" si="5"/>
        <v>9.2867312798883966E-4</v>
      </c>
      <c r="D41" s="41">
        <v>1.2424776499999999</v>
      </c>
      <c r="E41" s="11">
        <f t="shared" si="6"/>
        <v>2.2820878493244538E-4</v>
      </c>
      <c r="F41" s="41">
        <v>3.5000246499999998</v>
      </c>
      <c r="G41" s="11">
        <f t="shared" si="7"/>
        <v>4.6274450523165552E-4</v>
      </c>
      <c r="H41" s="11">
        <f t="shared" si="4"/>
        <v>5.419920358325963</v>
      </c>
      <c r="I41" s="11">
        <f t="shared" si="3"/>
        <v>1.279014680653749</v>
      </c>
    </row>
    <row r="42" spans="1:9" x14ac:dyDescent="0.3">
      <c r="A42" s="25" t="s">
        <v>303</v>
      </c>
      <c r="B42" s="41">
        <v>7.90392092</v>
      </c>
      <c r="C42" s="11">
        <f t="shared" si="5"/>
        <v>9.2021061697472139E-4</v>
      </c>
      <c r="D42" s="41">
        <v>6.7669184400000004</v>
      </c>
      <c r="E42" s="11">
        <f t="shared" si="6"/>
        <v>1.2428957856339381E-3</v>
      </c>
      <c r="F42" s="41">
        <v>7.2732679299999994</v>
      </c>
      <c r="G42" s="11">
        <f t="shared" si="7"/>
        <v>9.6161173313025585E-4</v>
      </c>
      <c r="H42" s="11">
        <f t="shared" si="4"/>
        <v>0.16802367134781071</v>
      </c>
      <c r="I42" s="11">
        <f t="shared" si="3"/>
        <v>8.6708340194474376E-2</v>
      </c>
    </row>
    <row r="43" spans="1:9" x14ac:dyDescent="0.3">
      <c r="A43" s="25" t="s">
        <v>268</v>
      </c>
      <c r="B43" s="41">
        <v>7.8475427499999997</v>
      </c>
      <c r="C43" s="11">
        <f t="shared" si="5"/>
        <v>9.1364681261423876E-4</v>
      </c>
      <c r="D43" s="41">
        <v>4.6997405800000003</v>
      </c>
      <c r="E43" s="11">
        <f t="shared" si="6"/>
        <v>8.6321237831481819E-4</v>
      </c>
      <c r="F43" s="41">
        <v>4.3792555399999999</v>
      </c>
      <c r="G43" s="11">
        <f t="shared" si="7"/>
        <v>5.7898919030192734E-4</v>
      </c>
      <c r="H43" s="11">
        <f t="shared" si="4"/>
        <v>0.66978211167561907</v>
      </c>
      <c r="I43" s="11">
        <f t="shared" si="3"/>
        <v>0.79198100643380132</v>
      </c>
    </row>
    <row r="44" spans="1:9" x14ac:dyDescent="0.3">
      <c r="A44" s="25" t="s">
        <v>266</v>
      </c>
      <c r="B44" s="41">
        <v>7.2716437000000003</v>
      </c>
      <c r="C44" s="11">
        <f t="shared" si="5"/>
        <v>8.4659801171155268E-4</v>
      </c>
      <c r="D44" s="41">
        <v>0.79310099999999994</v>
      </c>
      <c r="E44" s="11">
        <f t="shared" si="6"/>
        <v>1.456707213515731E-4</v>
      </c>
      <c r="F44" s="41">
        <v>0.11454803999999999</v>
      </c>
      <c r="G44" s="11">
        <f t="shared" si="7"/>
        <v>1.5144600794470373E-5</v>
      </c>
      <c r="H44" s="11">
        <f t="shared" si="4"/>
        <v>8.1686225335739095</v>
      </c>
      <c r="I44" s="11">
        <f t="shared" si="3"/>
        <v>62.481170869444824</v>
      </c>
    </row>
    <row r="45" spans="1:9" x14ac:dyDescent="0.3">
      <c r="A45" s="25" t="s">
        <v>249</v>
      </c>
      <c r="B45" s="41">
        <v>7.1129233300000001</v>
      </c>
      <c r="C45" s="11">
        <f t="shared" si="5"/>
        <v>8.2811906043123596E-4</v>
      </c>
      <c r="D45" s="41">
        <v>0.96076770999999994</v>
      </c>
      <c r="E45" s="11">
        <f t="shared" si="6"/>
        <v>1.7646645933746017E-4</v>
      </c>
      <c r="F45" s="41">
        <v>5.2205826799999997</v>
      </c>
      <c r="G45" s="11">
        <f t="shared" si="7"/>
        <v>6.9022255294046294E-4</v>
      </c>
      <c r="H45" s="11">
        <f t="shared" si="4"/>
        <v>6.4033746721150742</v>
      </c>
      <c r="I45" s="11">
        <f t="shared" si="3"/>
        <v>0.36247690458950843</v>
      </c>
    </row>
    <row r="46" spans="1:9" x14ac:dyDescent="0.3">
      <c r="A46" s="25" t="s">
        <v>159</v>
      </c>
      <c r="B46" s="41">
        <v>6.9421085400000004</v>
      </c>
      <c r="C46" s="11">
        <f t="shared" si="5"/>
        <v>8.0823202146851477E-4</v>
      </c>
      <c r="D46" s="41">
        <v>5.8041251100000002</v>
      </c>
      <c r="E46" s="11">
        <f t="shared" si="6"/>
        <v>1.066057275918803E-3</v>
      </c>
      <c r="F46" s="41">
        <v>0.138046</v>
      </c>
      <c r="G46" s="11">
        <f t="shared" si="7"/>
        <v>1.8251308021276114E-5</v>
      </c>
      <c r="H46" s="11">
        <f t="shared" si="4"/>
        <v>0.19606459344567795</v>
      </c>
      <c r="I46" s="11">
        <f t="shared" si="3"/>
        <v>49.288371557306988</v>
      </c>
    </row>
    <row r="47" spans="1:9" x14ac:dyDescent="0.3">
      <c r="A47" s="25" t="s">
        <v>65</v>
      </c>
      <c r="B47" s="41">
        <v>6.9245358699999997</v>
      </c>
      <c r="C47" s="11">
        <f t="shared" si="5"/>
        <v>8.0618613086987838E-4</v>
      </c>
      <c r="D47" s="41">
        <v>6.4860320900000001</v>
      </c>
      <c r="E47" s="11">
        <f t="shared" si="6"/>
        <v>1.191304730746464E-3</v>
      </c>
      <c r="F47" s="41">
        <v>24.660605690000001</v>
      </c>
      <c r="G47" s="11">
        <f t="shared" si="7"/>
        <v>3.2604226883750659E-3</v>
      </c>
      <c r="H47" s="11">
        <f t="shared" si="4"/>
        <v>6.7607402170592579E-2</v>
      </c>
      <c r="I47" s="11">
        <f t="shared" si="3"/>
        <v>-0.71920657760616424</v>
      </c>
    </row>
    <row r="48" spans="1:9" x14ac:dyDescent="0.3">
      <c r="A48" s="25" t="s">
        <v>63</v>
      </c>
      <c r="B48" s="41">
        <v>6.7183763399999998</v>
      </c>
      <c r="C48" s="11">
        <f t="shared" si="5"/>
        <v>7.8218409565005754E-4</v>
      </c>
      <c r="D48" s="41">
        <v>6.9516004499999999</v>
      </c>
      <c r="E48" s="11">
        <f t="shared" si="6"/>
        <v>1.2768167636901483E-3</v>
      </c>
      <c r="F48" s="41">
        <v>6.2648235899999998</v>
      </c>
      <c r="G48" s="11">
        <f t="shared" si="7"/>
        <v>8.2828350723705734E-4</v>
      </c>
      <c r="H48" s="11">
        <f t="shared" si="4"/>
        <v>-3.3549700055042764E-2</v>
      </c>
      <c r="I48" s="11">
        <f t="shared" si="3"/>
        <v>7.2396731286092031E-2</v>
      </c>
    </row>
    <row r="49" spans="1:9" x14ac:dyDescent="0.3">
      <c r="A49" s="25" t="s">
        <v>248</v>
      </c>
      <c r="B49" s="41">
        <v>6.7057019499999999</v>
      </c>
      <c r="C49" s="11">
        <f t="shared" si="5"/>
        <v>7.8070848520813546E-4</v>
      </c>
      <c r="D49" s="41">
        <v>0.96398351999999998</v>
      </c>
      <c r="E49" s="11">
        <f t="shared" si="6"/>
        <v>1.770571147047206E-4</v>
      </c>
      <c r="F49" s="41">
        <v>7.6427999299999998</v>
      </c>
      <c r="G49" s="11">
        <f t="shared" si="7"/>
        <v>1.0104682183288E-3</v>
      </c>
      <c r="H49" s="11">
        <f t="shared" si="4"/>
        <v>5.9562412747471036</v>
      </c>
      <c r="I49" s="11">
        <f t="shared" si="3"/>
        <v>-0.12261186850144323</v>
      </c>
    </row>
    <row r="50" spans="1:9" x14ac:dyDescent="0.3">
      <c r="A50" s="25" t="s">
        <v>128</v>
      </c>
      <c r="B50" s="41">
        <v>6.3672787400000006</v>
      </c>
      <c r="C50" s="11">
        <f t="shared" si="5"/>
        <v>7.4130770754035169E-4</v>
      </c>
      <c r="D50" s="41">
        <v>2.5389548500000001</v>
      </c>
      <c r="E50" s="11">
        <f t="shared" si="6"/>
        <v>4.6633579390087154E-4</v>
      </c>
      <c r="F50" s="41">
        <v>7.5612831700000003</v>
      </c>
      <c r="G50" s="11">
        <f t="shared" si="7"/>
        <v>9.9969074201180109E-4</v>
      </c>
      <c r="H50" s="11">
        <f t="shared" si="4"/>
        <v>1.5078345682279464</v>
      </c>
      <c r="I50" s="11">
        <f t="shared" si="3"/>
        <v>-0.15791029156761494</v>
      </c>
    </row>
    <row r="51" spans="1:9" x14ac:dyDescent="0.3">
      <c r="A51" s="25" t="s">
        <v>295</v>
      </c>
      <c r="B51" s="41">
        <v>6.1531774199999996</v>
      </c>
      <c r="C51" s="11">
        <f t="shared" si="5"/>
        <v>7.1638105281209268E-4</v>
      </c>
      <c r="D51" s="41">
        <v>7.3370169199999999</v>
      </c>
      <c r="E51" s="11">
        <f t="shared" si="6"/>
        <v>1.347607110954465E-3</v>
      </c>
      <c r="F51" s="41">
        <v>4.6638068499999994</v>
      </c>
      <c r="G51" s="11">
        <f t="shared" si="7"/>
        <v>6.1661022681633272E-4</v>
      </c>
      <c r="H51" s="11">
        <f t="shared" si="4"/>
        <v>-0.16135161100323592</v>
      </c>
      <c r="I51" s="11">
        <f t="shared" si="3"/>
        <v>0.3193465376894844</v>
      </c>
    </row>
    <row r="52" spans="1:9" x14ac:dyDescent="0.3">
      <c r="A52" s="25" t="s">
        <v>73</v>
      </c>
      <c r="B52" s="41">
        <v>6.0403310799999996</v>
      </c>
      <c r="C52" s="11">
        <f t="shared" si="5"/>
        <v>7.0324296587957074E-4</v>
      </c>
      <c r="D52" s="41">
        <v>9.2437160500000015</v>
      </c>
      <c r="E52" s="11">
        <f t="shared" si="6"/>
        <v>1.697815013437903E-3</v>
      </c>
      <c r="F52" s="41">
        <v>7.2657157300000001</v>
      </c>
      <c r="G52" s="11">
        <f t="shared" si="7"/>
        <v>9.6061324329036E-4</v>
      </c>
      <c r="H52" s="11">
        <f t="shared" si="4"/>
        <v>-0.34654731416160289</v>
      </c>
      <c r="I52" s="11">
        <f t="shared" si="3"/>
        <v>-0.16865298554695873</v>
      </c>
    </row>
    <row r="53" spans="1:9" x14ac:dyDescent="0.3">
      <c r="A53" s="25" t="s">
        <v>186</v>
      </c>
      <c r="B53" s="41">
        <v>5.6879116399999994</v>
      </c>
      <c r="C53" s="11">
        <f t="shared" si="5"/>
        <v>6.6221268311248479E-4</v>
      </c>
      <c r="D53" s="41">
        <v>2.0429764399999999</v>
      </c>
      <c r="E53" s="11">
        <f t="shared" si="6"/>
        <v>3.7523827572915529E-4</v>
      </c>
      <c r="F53" s="41">
        <v>2.2536014500000001</v>
      </c>
      <c r="G53" s="11">
        <f t="shared" si="7"/>
        <v>2.9795266955322491E-4</v>
      </c>
      <c r="H53" s="11">
        <f t="shared" si="4"/>
        <v>1.7841298257947602</v>
      </c>
      <c r="I53" s="11">
        <f t="shared" si="3"/>
        <v>1.5239208290356747</v>
      </c>
    </row>
    <row r="54" spans="1:9" x14ac:dyDescent="0.3">
      <c r="A54" s="25" t="s">
        <v>254</v>
      </c>
      <c r="B54" s="41">
        <v>5.4077136699999997</v>
      </c>
      <c r="C54" s="11">
        <f t="shared" si="5"/>
        <v>6.2959075414096308E-4</v>
      </c>
      <c r="D54" s="41">
        <v>5.0296716399999992</v>
      </c>
      <c r="E54" s="11">
        <f t="shared" si="6"/>
        <v>9.2381159015100171E-4</v>
      </c>
      <c r="F54" s="41">
        <v>6.4000040700000005</v>
      </c>
      <c r="G54" s="11">
        <f t="shared" si="7"/>
        <v>8.4615595974523556E-4</v>
      </c>
      <c r="H54" s="11">
        <f t="shared" si="4"/>
        <v>7.5162367855886592E-2</v>
      </c>
      <c r="I54" s="11">
        <f t="shared" si="3"/>
        <v>-0.1550452764008946</v>
      </c>
    </row>
    <row r="55" spans="1:9" x14ac:dyDescent="0.3">
      <c r="A55" s="25" t="s">
        <v>102</v>
      </c>
      <c r="B55" s="41">
        <v>5.1192294500000006</v>
      </c>
      <c r="C55" s="11">
        <f t="shared" si="5"/>
        <v>5.960041020526385E-4</v>
      </c>
      <c r="D55" s="41">
        <v>6.2742741500000001</v>
      </c>
      <c r="E55" s="11">
        <f t="shared" si="6"/>
        <v>1.1524106531047473E-3</v>
      </c>
      <c r="F55" s="41">
        <v>7.3588494000000004</v>
      </c>
      <c r="G55" s="11">
        <f t="shared" si="7"/>
        <v>9.7292661201036561E-4</v>
      </c>
      <c r="H55" s="11">
        <f t="shared" si="4"/>
        <v>-0.18409216307515019</v>
      </c>
      <c r="I55" s="11">
        <f t="shared" si="3"/>
        <v>-0.30434376738298241</v>
      </c>
    </row>
    <row r="56" spans="1:9" x14ac:dyDescent="0.3">
      <c r="A56" s="25" t="s">
        <v>242</v>
      </c>
      <c r="B56" s="41">
        <v>5.0051438299999997</v>
      </c>
      <c r="C56" s="11">
        <f t="shared" si="5"/>
        <v>5.8272173247547114E-4</v>
      </c>
      <c r="D56" s="41">
        <v>6.7766783799999999</v>
      </c>
      <c r="E56" s="11">
        <f t="shared" si="6"/>
        <v>1.2446884167113771E-3</v>
      </c>
      <c r="F56" s="41">
        <v>19.2653882</v>
      </c>
      <c r="G56" s="11">
        <f t="shared" si="7"/>
        <v>2.5471113555456744E-3</v>
      </c>
      <c r="H56" s="11">
        <f t="shared" si="4"/>
        <v>-0.26141635336101054</v>
      </c>
      <c r="I56" s="11">
        <f t="shared" si="3"/>
        <v>-0.74020020889067784</v>
      </c>
    </row>
    <row r="57" spans="1:9" x14ac:dyDescent="0.3">
      <c r="A57" s="25" t="s">
        <v>218</v>
      </c>
      <c r="B57" s="41">
        <v>4.6072352599999995</v>
      </c>
      <c r="C57" s="11">
        <f t="shared" si="5"/>
        <v>5.363953971786816E-4</v>
      </c>
      <c r="D57" s="41">
        <v>1E-3</v>
      </c>
      <c r="E57" s="11">
        <f t="shared" si="6"/>
        <v>1.8367234608400837E-7</v>
      </c>
      <c r="F57" s="41">
        <v>42.656438999999999</v>
      </c>
      <c r="G57" s="11">
        <f t="shared" si="7"/>
        <v>5.6396839262258611E-3</v>
      </c>
      <c r="H57" s="11">
        <f t="shared" si="4"/>
        <v>4606.2352599999995</v>
      </c>
      <c r="I57" s="11">
        <f t="shared" si="3"/>
        <v>-0.89199203290269968</v>
      </c>
    </row>
    <row r="58" spans="1:9" x14ac:dyDescent="0.3">
      <c r="A58" s="25" t="s">
        <v>228</v>
      </c>
      <c r="B58" s="41">
        <v>4.5384047699999996</v>
      </c>
      <c r="C58" s="11">
        <f t="shared" si="5"/>
        <v>5.2838183678117047E-4</v>
      </c>
      <c r="D58" s="41">
        <v>4.77271965</v>
      </c>
      <c r="E58" s="11">
        <f t="shared" si="6"/>
        <v>8.7661661531674719E-4</v>
      </c>
      <c r="F58" s="41">
        <v>33.179212390000004</v>
      </c>
      <c r="G58" s="11">
        <f t="shared" si="7"/>
        <v>4.3866828827581446E-3</v>
      </c>
      <c r="H58" s="11">
        <f t="shared" si="4"/>
        <v>-4.9094624696843558E-2</v>
      </c>
      <c r="I58" s="11">
        <f t="shared" si="3"/>
        <v>-0.86321541582560757</v>
      </c>
    </row>
    <row r="59" spans="1:9" x14ac:dyDescent="0.3">
      <c r="A59" s="25" t="s">
        <v>202</v>
      </c>
      <c r="B59" s="41">
        <v>4.5111912900000002</v>
      </c>
      <c r="C59" s="11">
        <f t="shared" si="5"/>
        <v>5.2521351899632743E-4</v>
      </c>
      <c r="D59" s="41">
        <v>2.5219348999999998</v>
      </c>
      <c r="E59" s="11">
        <f t="shared" si="6"/>
        <v>4.6320969975413898E-4</v>
      </c>
      <c r="F59" s="41">
        <v>1.6511073000000001</v>
      </c>
      <c r="G59" s="11">
        <f t="shared" si="7"/>
        <v>2.1829584275152882E-4</v>
      </c>
      <c r="H59" s="11">
        <f t="shared" si="4"/>
        <v>0.78878181589857865</v>
      </c>
      <c r="I59" s="11">
        <f t="shared" si="3"/>
        <v>1.7322217580892532</v>
      </c>
    </row>
    <row r="60" spans="1:9" x14ac:dyDescent="0.3">
      <c r="A60" s="25" t="s">
        <v>162</v>
      </c>
      <c r="B60" s="41">
        <v>3.9060393599999998</v>
      </c>
      <c r="C60" s="11">
        <f t="shared" si="5"/>
        <v>4.5475896403492175E-4</v>
      </c>
      <c r="D60" s="41">
        <v>0.243335</v>
      </c>
      <c r="E60" s="11">
        <f t="shared" si="6"/>
        <v>4.4693910334352171E-5</v>
      </c>
      <c r="F60" s="41">
        <v>0.69460301000000002</v>
      </c>
      <c r="G60" s="11">
        <f t="shared" si="7"/>
        <v>9.1834703562693106E-5</v>
      </c>
      <c r="H60" s="11">
        <f t="shared" si="4"/>
        <v>15.052106602009577</v>
      </c>
      <c r="I60" s="11">
        <f t="shared" si="3"/>
        <v>4.6234126598443614</v>
      </c>
    </row>
    <row r="61" spans="1:9" x14ac:dyDescent="0.3">
      <c r="A61" s="25" t="s">
        <v>95</v>
      </c>
      <c r="B61" s="41">
        <v>3.78</v>
      </c>
      <c r="C61" s="11">
        <f t="shared" si="5"/>
        <v>4.40084885384259E-4</v>
      </c>
      <c r="D61" s="41">
        <v>3.049998</v>
      </c>
      <c r="E61" s="11">
        <f t="shared" si="6"/>
        <v>5.6020028821153326E-4</v>
      </c>
      <c r="F61" s="41">
        <v>0.30006249000000002</v>
      </c>
      <c r="G61" s="11">
        <f t="shared" si="7"/>
        <v>3.9671797303950015E-5</v>
      </c>
      <c r="H61" s="11">
        <f t="shared" si="4"/>
        <v>0.23934507498037694</v>
      </c>
      <c r="I61" s="11">
        <f t="shared" si="3"/>
        <v>11.597375966586158</v>
      </c>
    </row>
    <row r="62" spans="1:9" x14ac:dyDescent="0.3">
      <c r="A62" s="25" t="s">
        <v>293</v>
      </c>
      <c r="B62" s="41">
        <v>3.62560912</v>
      </c>
      <c r="C62" s="11">
        <f t="shared" si="5"/>
        <v>4.2210999312786352E-4</v>
      </c>
      <c r="D62" s="41">
        <v>1.3635803700000002</v>
      </c>
      <c r="E62" s="11">
        <f t="shared" si="6"/>
        <v>2.504520056320002E-4</v>
      </c>
      <c r="F62" s="41">
        <v>1.65037155</v>
      </c>
      <c r="G62" s="11">
        <f t="shared" si="7"/>
        <v>2.18198567930986E-4</v>
      </c>
      <c r="H62" s="11">
        <f t="shared" si="4"/>
        <v>1.6588892006416898</v>
      </c>
      <c r="I62" s="11">
        <f t="shared" si="3"/>
        <v>1.1968441712413185</v>
      </c>
    </row>
    <row r="63" spans="1:9" s="74" customFormat="1" x14ac:dyDescent="0.3">
      <c r="A63" s="25" t="s">
        <v>610</v>
      </c>
      <c r="B63" s="41">
        <v>4</v>
      </c>
      <c r="C63" s="11">
        <f t="shared" si="5"/>
        <v>4.6569829141191431E-4</v>
      </c>
      <c r="D63" s="72" t="s">
        <v>348</v>
      </c>
      <c r="E63" s="73" t="s">
        <v>348</v>
      </c>
      <c r="F63" s="41">
        <v>3.4432628100000002</v>
      </c>
      <c r="G63" s="11">
        <f t="shared" si="7"/>
        <v>4.5523992106627308E-4</v>
      </c>
      <c r="H63" s="73" t="s">
        <v>348</v>
      </c>
      <c r="I63" s="11">
        <f>(B63/F63)-1</f>
        <v>0.1616888459350565</v>
      </c>
    </row>
    <row r="64" spans="1:9" x14ac:dyDescent="0.3">
      <c r="A64" s="25" t="s">
        <v>58</v>
      </c>
      <c r="B64" s="41">
        <v>3.4431179799999998</v>
      </c>
      <c r="C64" s="11">
        <f t="shared" si="5"/>
        <v>4.0086354010391038E-4</v>
      </c>
      <c r="D64" s="41">
        <v>3.3436388699999999</v>
      </c>
      <c r="E64" s="11">
        <f>(D64/$D$268)</f>
        <v>6.1413399571058267E-4</v>
      </c>
      <c r="F64" s="41">
        <v>1.6908400000000001E-2</v>
      </c>
      <c r="G64" s="11">
        <f t="shared" si="7"/>
        <v>2.2354897392676719E-6</v>
      </c>
      <c r="H64" s="11">
        <f t="shared" si="4"/>
        <v>2.9751750672763366E-2</v>
      </c>
      <c r="I64" s="11">
        <f t="shared" si="3"/>
        <v>202.63357739348487</v>
      </c>
    </row>
    <row r="65" spans="1:9" x14ac:dyDescent="0.3">
      <c r="A65" s="25" t="s">
        <v>157</v>
      </c>
      <c r="B65" s="41">
        <v>3.4083956200000003</v>
      </c>
      <c r="C65" s="11">
        <f t="shared" si="5"/>
        <v>3.968210041724631E-4</v>
      </c>
      <c r="D65" s="41">
        <v>3.4729137200000002</v>
      </c>
      <c r="E65" s="11">
        <f>(D65/$D$268)</f>
        <v>6.3787821069974089E-4</v>
      </c>
      <c r="F65" s="41">
        <v>7.6520132099999998</v>
      </c>
      <c r="G65" s="11">
        <f t="shared" si="7"/>
        <v>1.011686322519912E-3</v>
      </c>
      <c r="H65" s="11">
        <f t="shared" si="4"/>
        <v>-1.8577513063008033E-2</v>
      </c>
      <c r="I65" s="11">
        <f t="shared" si="3"/>
        <v>-0.55457530894670259</v>
      </c>
    </row>
    <row r="66" spans="1:9" x14ac:dyDescent="0.3">
      <c r="A66" s="25" t="s">
        <v>273</v>
      </c>
      <c r="B66" s="41">
        <v>3.31748792</v>
      </c>
      <c r="C66" s="11">
        <f t="shared" si="5"/>
        <v>3.8623711403091638E-4</v>
      </c>
      <c r="D66" s="41">
        <v>14.615924849999999</v>
      </c>
      <c r="E66" s="11">
        <f>(D66/$D$268)</f>
        <v>2.6845412073870575E-3</v>
      </c>
      <c r="F66" s="41">
        <v>6.6972803899999995</v>
      </c>
      <c r="G66" s="11">
        <f t="shared" si="7"/>
        <v>8.854593925411979E-4</v>
      </c>
      <c r="H66" s="11">
        <f t="shared" si="4"/>
        <v>-0.77302237429060128</v>
      </c>
      <c r="I66" s="11">
        <f t="shared" si="3"/>
        <v>-0.50465148137541238</v>
      </c>
    </row>
    <row r="67" spans="1:9" x14ac:dyDescent="0.3">
      <c r="A67" s="25" t="s">
        <v>234</v>
      </c>
      <c r="B67" s="41">
        <v>3.1533789100000003</v>
      </c>
      <c r="C67" s="11">
        <f t="shared" si="5"/>
        <v>3.6713079264034118E-4</v>
      </c>
      <c r="D67" s="41">
        <v>1.0644209599999999</v>
      </c>
      <c r="E67" s="11">
        <f>(D67/$D$268)</f>
        <v>1.9550469494419238E-4</v>
      </c>
      <c r="F67" s="41">
        <v>10.69085316</v>
      </c>
      <c r="G67" s="11">
        <f t="shared" si="7"/>
        <v>1.4134567755197042E-3</v>
      </c>
      <c r="H67" s="11">
        <f t="shared" si="4"/>
        <v>1.962529890429817</v>
      </c>
      <c r="I67" s="11">
        <f t="shared" si="3"/>
        <v>-0.70503954522559353</v>
      </c>
    </row>
    <row r="68" spans="1:9" x14ac:dyDescent="0.3">
      <c r="A68" s="25" t="s">
        <v>161</v>
      </c>
      <c r="B68" s="41">
        <v>3.1444356600000001</v>
      </c>
      <c r="C68" s="11">
        <f t="shared" si="5"/>
        <v>3.6608957857917377E-4</v>
      </c>
      <c r="D68" s="41">
        <v>16.454333829999999</v>
      </c>
      <c r="E68" s="11">
        <f>(D68/$D$268)</f>
        <v>3.0222060978055665E-3</v>
      </c>
      <c r="F68" s="41">
        <v>4.7083626900000004</v>
      </c>
      <c r="G68" s="11">
        <f t="shared" si="7"/>
        <v>6.2250103393850014E-4</v>
      </c>
      <c r="H68" s="11">
        <f t="shared" si="4"/>
        <v>-0.80889924244353317</v>
      </c>
      <c r="I68" s="11">
        <f t="shared" si="3"/>
        <v>-0.33215942206865123</v>
      </c>
    </row>
    <row r="69" spans="1:9" x14ac:dyDescent="0.3">
      <c r="A69" s="25" t="s">
        <v>209</v>
      </c>
      <c r="B69" s="41">
        <v>2.8996262499999998</v>
      </c>
      <c r="C69" s="11">
        <f t="shared" ref="C69:C132" si="8">(B69/$B$268)</f>
        <v>3.3758774758953404E-4</v>
      </c>
      <c r="D69" s="41">
        <v>17.148763210000002</v>
      </c>
      <c r="E69" s="11">
        <f t="shared" ref="E69:E132" si="9">(D69/$D$268)</f>
        <v>3.1497535712198305E-3</v>
      </c>
      <c r="F69" s="41">
        <v>17.959007839999998</v>
      </c>
      <c r="G69" s="11">
        <f t="shared" ref="G69:G132" si="10">(F69/$F$268)</f>
        <v>2.3743924767421916E-3</v>
      </c>
      <c r="H69" s="11">
        <f t="shared" si="4"/>
        <v>-0.83091338923444147</v>
      </c>
      <c r="I69" s="11">
        <f t="shared" si="3"/>
        <v>-0.83854195756061323</v>
      </c>
    </row>
    <row r="70" spans="1:9" x14ac:dyDescent="0.3">
      <c r="A70" s="25" t="s">
        <v>282</v>
      </c>
      <c r="B70" s="41">
        <v>2.7391895699999997</v>
      </c>
      <c r="C70" s="11">
        <f t="shared" si="8"/>
        <v>3.1890897565058399E-4</v>
      </c>
      <c r="D70" s="41">
        <v>4.1809404900000002</v>
      </c>
      <c r="E70" s="11">
        <f t="shared" si="9"/>
        <v>7.6792314863592356E-4</v>
      </c>
      <c r="F70" s="41">
        <v>2.0477957299999998</v>
      </c>
      <c r="G70" s="11">
        <f t="shared" si="10"/>
        <v>2.7074272802460027E-4</v>
      </c>
      <c r="H70" s="11">
        <f t="shared" ref="H70:H133" si="11">(B70/D70)-1</f>
        <v>-0.34483890011072615</v>
      </c>
      <c r="I70" s="11">
        <f t="shared" ref="I70:I133" si="12">(B70/F70)-1</f>
        <v>0.33762832389537212</v>
      </c>
    </row>
    <row r="71" spans="1:9" x14ac:dyDescent="0.3">
      <c r="A71" s="25" t="s">
        <v>221</v>
      </c>
      <c r="B71" s="41">
        <v>2.5695801899999999</v>
      </c>
      <c r="C71" s="11">
        <f t="shared" si="8"/>
        <v>2.9916227603222551E-4</v>
      </c>
      <c r="D71" s="41">
        <v>5.5001675499999996</v>
      </c>
      <c r="E71" s="11">
        <f t="shared" si="9"/>
        <v>1.0102286777636323E-3</v>
      </c>
      <c r="F71" s="41">
        <v>2.0012706499999999</v>
      </c>
      <c r="G71" s="11">
        <f t="shared" si="10"/>
        <v>2.6459156416766484E-4</v>
      </c>
      <c r="H71" s="11">
        <f t="shared" si="11"/>
        <v>-0.53281783388580584</v>
      </c>
      <c r="I71" s="11">
        <f t="shared" si="12"/>
        <v>0.28397435399354909</v>
      </c>
    </row>
    <row r="72" spans="1:9" x14ac:dyDescent="0.3">
      <c r="A72" s="25" t="s">
        <v>301</v>
      </c>
      <c r="B72" s="41">
        <v>2.4380127599999999</v>
      </c>
      <c r="C72" s="11">
        <f t="shared" si="8"/>
        <v>2.8384459419311133E-4</v>
      </c>
      <c r="D72" s="41">
        <v>0.124528</v>
      </c>
      <c r="E72" s="11">
        <f t="shared" si="9"/>
        <v>2.2872349913149393E-5</v>
      </c>
      <c r="F72" s="41">
        <v>7.7407440000000008E-2</v>
      </c>
      <c r="G72" s="11">
        <f t="shared" si="10"/>
        <v>1.0234175786175982E-5</v>
      </c>
      <c r="H72" s="11">
        <f t="shared" si="11"/>
        <v>18.578028716433252</v>
      </c>
      <c r="I72" s="11">
        <f t="shared" si="12"/>
        <v>30.495845360600992</v>
      </c>
    </row>
    <row r="73" spans="1:9" x14ac:dyDescent="0.3">
      <c r="A73" s="25" t="s">
        <v>59</v>
      </c>
      <c r="B73" s="41">
        <v>2.4014307599999998</v>
      </c>
      <c r="C73" s="11">
        <f t="shared" si="8"/>
        <v>2.7958555046900366E-4</v>
      </c>
      <c r="D73" s="41">
        <v>3.1977400000000003E-2</v>
      </c>
      <c r="E73" s="11">
        <f t="shared" si="9"/>
        <v>5.8733640796667693E-6</v>
      </c>
      <c r="F73" s="41">
        <v>5.6892989999999997E-2</v>
      </c>
      <c r="G73" s="11">
        <f t="shared" si="10"/>
        <v>7.5219237409369464E-6</v>
      </c>
      <c r="H73" s="11">
        <f t="shared" si="11"/>
        <v>74.097749035256129</v>
      </c>
      <c r="I73" s="11">
        <f t="shared" si="12"/>
        <v>41.209607194137625</v>
      </c>
    </row>
    <row r="74" spans="1:9" x14ac:dyDescent="0.3">
      <c r="A74" s="25" t="s">
        <v>231</v>
      </c>
      <c r="B74" s="41">
        <v>2.18638186</v>
      </c>
      <c r="C74" s="11">
        <f t="shared" si="8"/>
        <v>2.5454857414400079E-4</v>
      </c>
      <c r="D74" s="41">
        <v>20.63047985</v>
      </c>
      <c r="E74" s="11">
        <f t="shared" si="9"/>
        <v>3.7892486348883609E-3</v>
      </c>
      <c r="F74" s="41">
        <v>13.08603463</v>
      </c>
      <c r="G74" s="11">
        <f t="shared" si="10"/>
        <v>1.7301279921853295E-3</v>
      </c>
      <c r="H74" s="11">
        <f t="shared" si="11"/>
        <v>-0.89402176411325696</v>
      </c>
      <c r="I74" s="11">
        <f t="shared" si="12"/>
        <v>-0.83292250694586456</v>
      </c>
    </row>
    <row r="75" spans="1:9" x14ac:dyDescent="0.3">
      <c r="A75" s="25" t="s">
        <v>104</v>
      </c>
      <c r="B75" s="41">
        <v>1.9953732</v>
      </c>
      <c r="C75" s="11">
        <f t="shared" si="8"/>
        <v>2.3231047249228098E-4</v>
      </c>
      <c r="D75" s="41">
        <v>2.1799388799999999</v>
      </c>
      <c r="E75" s="11">
        <f t="shared" si="9"/>
        <v>4.0039448840934556E-4</v>
      </c>
      <c r="F75" s="41">
        <v>1.5783306399999999</v>
      </c>
      <c r="G75" s="11">
        <f t="shared" si="10"/>
        <v>2.0867391065338989E-4</v>
      </c>
      <c r="H75" s="11">
        <f t="shared" si="11"/>
        <v>-8.4665529705126419E-2</v>
      </c>
      <c r="I75" s="11">
        <f t="shared" si="12"/>
        <v>0.26423016155854406</v>
      </c>
    </row>
    <row r="76" spans="1:9" x14ac:dyDescent="0.3">
      <c r="A76" s="25" t="s">
        <v>275</v>
      </c>
      <c r="B76" s="41">
        <v>1.9086311299999998</v>
      </c>
      <c r="C76" s="11">
        <f t="shared" si="8"/>
        <v>2.222115640441478E-4</v>
      </c>
      <c r="D76" s="41">
        <v>2.8574883</v>
      </c>
      <c r="E76" s="11">
        <f t="shared" si="9"/>
        <v>5.2484157996860467E-4</v>
      </c>
      <c r="F76" s="41">
        <v>7.5762400199999993</v>
      </c>
      <c r="G76" s="11">
        <f t="shared" si="10"/>
        <v>1.0016682138427704E-3</v>
      </c>
      <c r="H76" s="11">
        <f t="shared" si="11"/>
        <v>-0.33205986180240887</v>
      </c>
      <c r="I76" s="11">
        <f t="shared" si="12"/>
        <v>-0.74807673397865759</v>
      </c>
    </row>
    <row r="77" spans="1:9" x14ac:dyDescent="0.3">
      <c r="A77" s="25" t="s">
        <v>85</v>
      </c>
      <c r="B77" s="41">
        <v>1.88692985</v>
      </c>
      <c r="C77" s="11">
        <f t="shared" si="8"/>
        <v>2.1968500178978494E-4</v>
      </c>
      <c r="D77" s="41">
        <v>2.0296695300000001</v>
      </c>
      <c r="E77" s="11">
        <f t="shared" si="9"/>
        <v>3.7279416435032661E-4</v>
      </c>
      <c r="F77" s="41">
        <v>9.3129300000000005E-3</v>
      </c>
      <c r="G77" s="11">
        <f t="shared" si="10"/>
        <v>1.2312790954506684E-6</v>
      </c>
      <c r="H77" s="11">
        <f t="shared" si="11"/>
        <v>-7.0326561979772162E-2</v>
      </c>
      <c r="I77" s="11">
        <f t="shared" si="12"/>
        <v>201.61398399859121</v>
      </c>
    </row>
    <row r="78" spans="1:9" x14ac:dyDescent="0.3">
      <c r="A78" s="25" t="s">
        <v>170</v>
      </c>
      <c r="B78" s="41">
        <v>1.8611403999999998</v>
      </c>
      <c r="C78" s="11">
        <f t="shared" si="8"/>
        <v>2.1668247608942165E-4</v>
      </c>
      <c r="D78" s="41">
        <v>1.42818581</v>
      </c>
      <c r="E78" s="11">
        <f t="shared" si="9"/>
        <v>2.623182383665898E-4</v>
      </c>
      <c r="F78" s="41">
        <v>0.96147388</v>
      </c>
      <c r="G78" s="11">
        <f t="shared" si="10"/>
        <v>1.2711817755162386E-4</v>
      </c>
      <c r="H78" s="11">
        <f t="shared" si="11"/>
        <v>0.30315004320061112</v>
      </c>
      <c r="I78" s="11">
        <f t="shared" si="12"/>
        <v>0.93571602797987596</v>
      </c>
    </row>
    <row r="79" spans="1:9" x14ac:dyDescent="0.3">
      <c r="A79" s="25" t="s">
        <v>172</v>
      </c>
      <c r="B79" s="41">
        <v>1.84514383</v>
      </c>
      <c r="C79" s="11">
        <f t="shared" si="8"/>
        <v>2.1482008226005891E-4</v>
      </c>
      <c r="D79" s="41">
        <v>0.23817150000000001</v>
      </c>
      <c r="E79" s="11">
        <f t="shared" si="9"/>
        <v>4.37455181753474E-5</v>
      </c>
      <c r="F79" s="41">
        <v>0.21404520000000002</v>
      </c>
      <c r="G79" s="11">
        <f t="shared" si="10"/>
        <v>2.8299297883862265E-5</v>
      </c>
      <c r="H79" s="11">
        <f t="shared" si="11"/>
        <v>6.7471226826047612</v>
      </c>
      <c r="I79" s="11">
        <f t="shared" si="12"/>
        <v>7.620346683784545</v>
      </c>
    </row>
    <row r="80" spans="1:9" x14ac:dyDescent="0.3">
      <c r="A80" s="25" t="s">
        <v>262</v>
      </c>
      <c r="B80" s="41">
        <v>1.69946036</v>
      </c>
      <c r="C80" s="11">
        <f t="shared" si="8"/>
        <v>1.978589464935692E-4</v>
      </c>
      <c r="D80" s="41">
        <v>28.310798730000002</v>
      </c>
      <c r="E80" s="11">
        <f t="shared" si="9"/>
        <v>5.1999108222512648E-3</v>
      </c>
      <c r="F80" s="41">
        <v>2.9141400600000003</v>
      </c>
      <c r="G80" s="11">
        <f t="shared" si="10"/>
        <v>3.8528365799950784E-4</v>
      </c>
      <c r="H80" s="11">
        <f t="shared" si="11"/>
        <v>-0.93997130295730091</v>
      </c>
      <c r="I80" s="11">
        <f t="shared" si="12"/>
        <v>-0.4168226903960135</v>
      </c>
    </row>
    <row r="81" spans="1:9" x14ac:dyDescent="0.3">
      <c r="A81" s="25" t="s">
        <v>196</v>
      </c>
      <c r="B81" s="41">
        <v>1.6739101299999999</v>
      </c>
      <c r="C81" s="11">
        <f t="shared" si="8"/>
        <v>1.9488427187952382E-4</v>
      </c>
      <c r="D81" s="41">
        <v>1.2993050800000001</v>
      </c>
      <c r="E81" s="11">
        <f t="shared" si="9"/>
        <v>2.3864641232247019E-4</v>
      </c>
      <c r="F81" s="41">
        <v>1.73620504</v>
      </c>
      <c r="G81" s="11">
        <f t="shared" si="10"/>
        <v>2.2954676682505844E-4</v>
      </c>
      <c r="H81" s="11">
        <f t="shared" si="11"/>
        <v>0.28831184897699291</v>
      </c>
      <c r="I81" s="11">
        <f t="shared" si="12"/>
        <v>-3.587992694687725E-2</v>
      </c>
    </row>
    <row r="82" spans="1:9" x14ac:dyDescent="0.3">
      <c r="A82" s="25" t="s">
        <v>103</v>
      </c>
      <c r="B82" s="41">
        <v>1.6298023799999999</v>
      </c>
      <c r="C82" s="11">
        <f t="shared" si="8"/>
        <v>1.8974904592626785E-4</v>
      </c>
      <c r="D82" s="41">
        <v>4.2882735900000002</v>
      </c>
      <c r="E82" s="11">
        <f t="shared" si="9"/>
        <v>7.8763727092539301E-4</v>
      </c>
      <c r="F82" s="41">
        <v>8.4157630000000011E-2</v>
      </c>
      <c r="G82" s="11">
        <f t="shared" si="10"/>
        <v>1.112663045267945E-5</v>
      </c>
      <c r="H82" s="11">
        <f t="shared" si="11"/>
        <v>-0.61993973896614185</v>
      </c>
      <c r="I82" s="11">
        <f t="shared" si="12"/>
        <v>18.366067937036721</v>
      </c>
    </row>
    <row r="83" spans="1:9" x14ac:dyDescent="0.3">
      <c r="A83" s="25" t="s">
        <v>253</v>
      </c>
      <c r="B83" s="41">
        <v>1.6277653999999999</v>
      </c>
      <c r="C83" s="11">
        <f t="shared" si="8"/>
        <v>1.895118913998578E-4</v>
      </c>
      <c r="D83" s="41">
        <v>1.29147667</v>
      </c>
      <c r="E83" s="11">
        <f t="shared" si="9"/>
        <v>2.3720854989166265E-4</v>
      </c>
      <c r="F83" s="41">
        <v>3.7204499100000001</v>
      </c>
      <c r="G83" s="11">
        <f t="shared" si="10"/>
        <v>4.9188732223417553E-4</v>
      </c>
      <c r="H83" s="11">
        <f t="shared" si="11"/>
        <v>0.26039086714590054</v>
      </c>
      <c r="I83" s="11">
        <f t="shared" si="12"/>
        <v>-0.56248157094527318</v>
      </c>
    </row>
    <row r="84" spans="1:9" x14ac:dyDescent="0.3">
      <c r="A84" s="25" t="s">
        <v>175</v>
      </c>
      <c r="B84" s="41">
        <v>1.51708504</v>
      </c>
      <c r="C84" s="11">
        <f t="shared" si="8"/>
        <v>1.7662597776364392E-4</v>
      </c>
      <c r="D84" s="41">
        <v>0.18562165999999999</v>
      </c>
      <c r="E84" s="11">
        <f t="shared" si="9"/>
        <v>3.4093565776208131E-5</v>
      </c>
      <c r="F84" s="41">
        <v>1.45621326</v>
      </c>
      <c r="G84" s="11">
        <f t="shared" si="10"/>
        <v>1.9252855390903496E-4</v>
      </c>
      <c r="H84" s="11">
        <f t="shared" si="11"/>
        <v>7.1729957592233582</v>
      </c>
      <c r="I84" s="11">
        <f t="shared" si="12"/>
        <v>4.1801418564201276E-2</v>
      </c>
    </row>
    <row r="85" spans="1:9" x14ac:dyDescent="0.3">
      <c r="A85" s="25" t="s">
        <v>158</v>
      </c>
      <c r="B85" s="41">
        <v>1.4457528500000001</v>
      </c>
      <c r="C85" s="11">
        <f t="shared" si="8"/>
        <v>1.6832115801222641E-4</v>
      </c>
      <c r="D85" s="41">
        <v>0.13880816000000001</v>
      </c>
      <c r="E85" s="11">
        <f t="shared" si="9"/>
        <v>2.5495220402804408E-5</v>
      </c>
      <c r="F85" s="41">
        <v>0.89634718000000002</v>
      </c>
      <c r="G85" s="11">
        <f t="shared" si="10"/>
        <v>1.1850766031744654E-4</v>
      </c>
      <c r="H85" s="11">
        <f t="shared" si="11"/>
        <v>9.4154744937185253</v>
      </c>
      <c r="I85" s="11">
        <f t="shared" si="12"/>
        <v>0.61293847100629018</v>
      </c>
    </row>
    <row r="86" spans="1:9" x14ac:dyDescent="0.3">
      <c r="A86" s="25" t="s">
        <v>223</v>
      </c>
      <c r="B86" s="41">
        <v>1.4399405300000001</v>
      </c>
      <c r="C86" s="11">
        <f t="shared" si="8"/>
        <v>1.6764446113894159E-4</v>
      </c>
      <c r="D86" s="41">
        <v>2.0859056900000001</v>
      </c>
      <c r="E86" s="11">
        <f t="shared" si="9"/>
        <v>3.8312319179228228E-4</v>
      </c>
      <c r="F86" s="41">
        <v>0.13972707000000001</v>
      </c>
      <c r="G86" s="11">
        <f t="shared" si="10"/>
        <v>1.8473565286067031E-5</v>
      </c>
      <c r="H86" s="11">
        <f t="shared" si="11"/>
        <v>-0.30968090412563187</v>
      </c>
      <c r="I86" s="11">
        <f t="shared" si="12"/>
        <v>9.3053798379941703</v>
      </c>
    </row>
    <row r="87" spans="1:9" x14ac:dyDescent="0.3">
      <c r="A87" s="25" t="s">
        <v>251</v>
      </c>
      <c r="B87" s="41">
        <v>1.3891908400000001</v>
      </c>
      <c r="C87" s="11">
        <f t="shared" si="8"/>
        <v>1.6173595015827051E-4</v>
      </c>
      <c r="D87" s="41">
        <v>0.45671646000000005</v>
      </c>
      <c r="E87" s="11">
        <f t="shared" si="9"/>
        <v>8.388618370338317E-5</v>
      </c>
      <c r="F87" s="41">
        <v>0.56846067</v>
      </c>
      <c r="G87" s="11">
        <f t="shared" si="10"/>
        <v>7.5157199673666706E-5</v>
      </c>
      <c r="H87" s="11">
        <f t="shared" si="11"/>
        <v>2.0416920817787036</v>
      </c>
      <c r="I87" s="11">
        <f t="shared" si="12"/>
        <v>1.4437765237127138</v>
      </c>
    </row>
    <row r="88" spans="1:9" x14ac:dyDescent="0.3">
      <c r="A88" s="25" t="s">
        <v>89</v>
      </c>
      <c r="B88" s="41">
        <v>1.3433091100000001</v>
      </c>
      <c r="C88" s="11">
        <f t="shared" si="8"/>
        <v>1.5639418934126483E-4</v>
      </c>
      <c r="D88" s="41">
        <v>0.43112896999999994</v>
      </c>
      <c r="E88" s="11">
        <f t="shared" si="9"/>
        <v>7.9186469384682053E-5</v>
      </c>
      <c r="F88" s="41">
        <v>1.4033329399999999</v>
      </c>
      <c r="G88" s="11">
        <f t="shared" si="10"/>
        <v>1.8553715242993632E-4</v>
      </c>
      <c r="H88" s="11">
        <f t="shared" si="11"/>
        <v>2.115794120724479</v>
      </c>
      <c r="I88" s="11">
        <f t="shared" si="12"/>
        <v>-4.2772337404122895E-2</v>
      </c>
    </row>
    <row r="89" spans="1:9" x14ac:dyDescent="0.3">
      <c r="A89" s="25" t="s">
        <v>265</v>
      </c>
      <c r="B89" s="41">
        <v>1.2403780900000001</v>
      </c>
      <c r="C89" s="11">
        <f t="shared" si="8"/>
        <v>1.4441048930444343E-4</v>
      </c>
      <c r="D89" s="41">
        <v>4.0036880500000001</v>
      </c>
      <c r="E89" s="11">
        <f t="shared" si="9"/>
        <v>7.3536677713200859E-4</v>
      </c>
      <c r="F89" s="41">
        <v>0.28283320000000001</v>
      </c>
      <c r="G89" s="11">
        <f t="shared" si="10"/>
        <v>3.7393882125111854E-5</v>
      </c>
      <c r="H89" s="11">
        <f t="shared" si="11"/>
        <v>-0.69019112515521774</v>
      </c>
      <c r="I89" s="11">
        <f t="shared" si="12"/>
        <v>3.3855462866452735</v>
      </c>
    </row>
    <row r="90" spans="1:9" x14ac:dyDescent="0.3">
      <c r="A90" s="25" t="s">
        <v>247</v>
      </c>
      <c r="B90" s="41">
        <v>1.2002646000000001</v>
      </c>
      <c r="C90" s="11">
        <f t="shared" si="8"/>
        <v>1.3974029336555121E-4</v>
      </c>
      <c r="D90" s="41">
        <v>0.91696122999999996</v>
      </c>
      <c r="E90" s="11">
        <f t="shared" si="9"/>
        <v>1.6842042038217798E-4</v>
      </c>
      <c r="F90" s="41">
        <v>0.19398592000000001</v>
      </c>
      <c r="G90" s="11">
        <f t="shared" si="10"/>
        <v>2.5647224676634069E-5</v>
      </c>
      <c r="H90" s="11">
        <f t="shared" si="11"/>
        <v>0.30895894039053329</v>
      </c>
      <c r="I90" s="11">
        <f t="shared" si="12"/>
        <v>5.18737999129009</v>
      </c>
    </row>
    <row r="91" spans="1:9" x14ac:dyDescent="0.3">
      <c r="A91" s="25" t="s">
        <v>263</v>
      </c>
      <c r="B91" s="41">
        <v>1.0966578200000001</v>
      </c>
      <c r="C91" s="11">
        <f t="shared" si="8"/>
        <v>1.2767791825937867E-4</v>
      </c>
      <c r="D91" s="41">
        <v>4.7186542400000002</v>
      </c>
      <c r="E91" s="11">
        <f t="shared" si="9"/>
        <v>8.6668629462005348E-4</v>
      </c>
      <c r="F91" s="41">
        <v>1.77601743</v>
      </c>
      <c r="G91" s="11">
        <f t="shared" si="10"/>
        <v>2.3481043395741412E-4</v>
      </c>
      <c r="H91" s="11">
        <f t="shared" si="11"/>
        <v>-0.76759097738002513</v>
      </c>
      <c r="I91" s="11">
        <f t="shared" si="12"/>
        <v>-0.38251854881852143</v>
      </c>
    </row>
    <row r="92" spans="1:9" x14ac:dyDescent="0.3">
      <c r="A92" s="25" t="s">
        <v>212</v>
      </c>
      <c r="B92" s="41">
        <v>1.08299992</v>
      </c>
      <c r="C92" s="11">
        <f t="shared" si="8"/>
        <v>1.2608780308580997E-4</v>
      </c>
      <c r="D92" s="41">
        <v>7.5786270000000003E-2</v>
      </c>
      <c r="E92" s="11">
        <f t="shared" si="9"/>
        <v>1.39198420118561E-5</v>
      </c>
      <c r="F92" s="41">
        <v>1.57504475</v>
      </c>
      <c r="G92" s="11">
        <f t="shared" si="10"/>
        <v>2.0823947727238625E-4</v>
      </c>
      <c r="H92" s="11">
        <f t="shared" si="11"/>
        <v>13.290186335862684</v>
      </c>
      <c r="I92" s="11">
        <f t="shared" si="12"/>
        <v>-0.31240053973069648</v>
      </c>
    </row>
    <row r="93" spans="1:9" x14ac:dyDescent="0.3">
      <c r="A93" s="25" t="s">
        <v>187</v>
      </c>
      <c r="B93" s="41">
        <v>1.0770676000000001</v>
      </c>
      <c r="C93" s="11">
        <f t="shared" si="8"/>
        <v>1.2539713526378281E-4</v>
      </c>
      <c r="D93" s="41">
        <v>1.8517269999999999E-2</v>
      </c>
      <c r="E93" s="11">
        <f t="shared" si="9"/>
        <v>3.4011104239710252E-6</v>
      </c>
      <c r="F93" s="41">
        <v>5.7639900000000001E-2</v>
      </c>
      <c r="G93" s="11">
        <f t="shared" si="10"/>
        <v>7.6206740449962556E-6</v>
      </c>
      <c r="H93" s="11">
        <f t="shared" si="11"/>
        <v>57.165571922859051</v>
      </c>
      <c r="I93" s="11">
        <f t="shared" si="12"/>
        <v>17.686146228567367</v>
      </c>
    </row>
    <row r="94" spans="1:9" x14ac:dyDescent="0.3">
      <c r="A94" s="25" t="s">
        <v>181</v>
      </c>
      <c r="B94" s="41">
        <v>1.03990417</v>
      </c>
      <c r="C94" s="11">
        <f t="shared" si="8"/>
        <v>1.2107039880028121E-4</v>
      </c>
      <c r="D94" s="41">
        <v>0.11222313</v>
      </c>
      <c r="E94" s="11">
        <f t="shared" si="9"/>
        <v>2.0612285571990661E-5</v>
      </c>
      <c r="F94" s="41">
        <v>1.0646835800000001</v>
      </c>
      <c r="G94" s="11">
        <f t="shared" si="10"/>
        <v>1.4076371617993257E-4</v>
      </c>
      <c r="H94" s="11">
        <f t="shared" si="11"/>
        <v>8.2663978450788171</v>
      </c>
      <c r="I94" s="11">
        <f t="shared" si="12"/>
        <v>-2.3273966524401613E-2</v>
      </c>
    </row>
    <row r="95" spans="1:9" x14ac:dyDescent="0.3">
      <c r="A95" s="25" t="s">
        <v>225</v>
      </c>
      <c r="B95" s="41">
        <v>1.03876616</v>
      </c>
      <c r="C95" s="11">
        <f t="shared" si="8"/>
        <v>1.209379064721288E-4</v>
      </c>
      <c r="D95" s="41">
        <v>0.92725917000000002</v>
      </c>
      <c r="E95" s="11">
        <f t="shared" si="9"/>
        <v>1.7031186718181033E-4</v>
      </c>
      <c r="F95" s="41">
        <v>3.6992561299999998</v>
      </c>
      <c r="G95" s="11">
        <f t="shared" si="10"/>
        <v>4.8908525475728254E-4</v>
      </c>
      <c r="H95" s="11">
        <f t="shared" si="11"/>
        <v>0.12025439446449471</v>
      </c>
      <c r="I95" s="11">
        <f t="shared" si="12"/>
        <v>-0.71919593467024945</v>
      </c>
    </row>
    <row r="96" spans="1:9" x14ac:dyDescent="0.3">
      <c r="A96" s="25" t="s">
        <v>72</v>
      </c>
      <c r="B96" s="41">
        <v>1.0326487099999999</v>
      </c>
      <c r="C96" s="11">
        <f t="shared" si="8"/>
        <v>1.2022568496892934E-4</v>
      </c>
      <c r="D96" s="41">
        <v>0.92668850999999997</v>
      </c>
      <c r="E96" s="11">
        <f t="shared" si="9"/>
        <v>1.7020705272079403E-4</v>
      </c>
      <c r="F96" s="41">
        <v>1.3171747700000001</v>
      </c>
      <c r="G96" s="11">
        <f t="shared" si="10"/>
        <v>1.7414602701362966E-4</v>
      </c>
      <c r="H96" s="11">
        <f t="shared" si="11"/>
        <v>0.11434284428540065</v>
      </c>
      <c r="I96" s="11">
        <f t="shared" si="12"/>
        <v>-0.21601238232038111</v>
      </c>
    </row>
    <row r="97" spans="1:9" x14ac:dyDescent="0.3">
      <c r="A97" s="25" t="s">
        <v>183</v>
      </c>
      <c r="B97" s="41">
        <v>1.03240698</v>
      </c>
      <c r="C97" s="11">
        <f t="shared" si="8"/>
        <v>1.2019754165693359E-4</v>
      </c>
      <c r="D97" s="41">
        <v>2.1003370800000001</v>
      </c>
      <c r="E97" s="11">
        <f t="shared" si="9"/>
        <v>3.8577383905083555E-4</v>
      </c>
      <c r="F97" s="41">
        <v>4.0802438800000003</v>
      </c>
      <c r="G97" s="11">
        <f t="shared" si="10"/>
        <v>5.3945632510762193E-4</v>
      </c>
      <c r="H97" s="11">
        <f t="shared" si="11"/>
        <v>-0.50845652832068278</v>
      </c>
      <c r="I97" s="11">
        <f t="shared" si="12"/>
        <v>-0.74697419802269271</v>
      </c>
    </row>
    <row r="98" spans="1:9" x14ac:dyDescent="0.3">
      <c r="A98" s="25" t="s">
        <v>79</v>
      </c>
      <c r="B98" s="41">
        <v>1.0285775799999999</v>
      </c>
      <c r="C98" s="11">
        <f t="shared" si="8"/>
        <v>1.1975170539765038E-4</v>
      </c>
      <c r="D98" s="41">
        <v>1.1787283</v>
      </c>
      <c r="E98" s="11">
        <f t="shared" si="9"/>
        <v>2.1649979225661482E-4</v>
      </c>
      <c r="F98" s="41">
        <v>0.59702151000000003</v>
      </c>
      <c r="G98" s="11">
        <f t="shared" si="10"/>
        <v>7.8933279300648904E-5</v>
      </c>
      <c r="H98" s="11">
        <f t="shared" si="11"/>
        <v>-0.12738365575849842</v>
      </c>
      <c r="I98" s="11">
        <f t="shared" si="12"/>
        <v>0.72284844477379018</v>
      </c>
    </row>
    <row r="99" spans="1:9" x14ac:dyDescent="0.3">
      <c r="A99" s="25" t="s">
        <v>257</v>
      </c>
      <c r="B99" s="41">
        <v>1.0241566</v>
      </c>
      <c r="C99" s="11">
        <f t="shared" si="8"/>
        <v>1.1923699468955884E-4</v>
      </c>
      <c r="D99" s="41">
        <v>26.747250940000001</v>
      </c>
      <c r="E99" s="11">
        <f t="shared" si="9"/>
        <v>4.9127303314474976E-3</v>
      </c>
      <c r="F99" s="41">
        <v>2.27097361</v>
      </c>
      <c r="G99" s="11">
        <f t="shared" si="10"/>
        <v>3.0024947382973336E-4</v>
      </c>
      <c r="H99" s="11">
        <f t="shared" si="11"/>
        <v>-0.96170983693623657</v>
      </c>
      <c r="I99" s="11">
        <f t="shared" si="12"/>
        <v>-0.54902311700574979</v>
      </c>
    </row>
    <row r="100" spans="1:9" x14ac:dyDescent="0.3">
      <c r="A100" s="25" t="s">
        <v>56</v>
      </c>
      <c r="B100" s="41">
        <v>0.99637739999999997</v>
      </c>
      <c r="C100" s="11">
        <f t="shared" si="8"/>
        <v>1.1600281319536137E-4</v>
      </c>
      <c r="D100" s="41">
        <v>0.49217789000000001</v>
      </c>
      <c r="E100" s="11">
        <f t="shared" si="9"/>
        <v>9.0399467746977001E-5</v>
      </c>
      <c r="F100" s="41">
        <v>1.28732534</v>
      </c>
      <c r="G100" s="11">
        <f t="shared" si="10"/>
        <v>1.7019958060308883E-4</v>
      </c>
      <c r="H100" s="11">
        <f t="shared" si="11"/>
        <v>1.0244253556371659</v>
      </c>
      <c r="I100" s="11">
        <f t="shared" si="12"/>
        <v>-0.22600964259741829</v>
      </c>
    </row>
    <row r="101" spans="1:9" x14ac:dyDescent="0.3">
      <c r="A101" s="25" t="s">
        <v>224</v>
      </c>
      <c r="B101" s="41">
        <v>0.97357468000000003</v>
      </c>
      <c r="C101" s="11">
        <f t="shared" si="8"/>
        <v>1.1334801625947531E-4</v>
      </c>
      <c r="D101" s="41">
        <v>0.63557739000000002</v>
      </c>
      <c r="E101" s="11">
        <f t="shared" si="9"/>
        <v>1.1673799033925075E-4</v>
      </c>
      <c r="F101" s="41">
        <v>1.14102769</v>
      </c>
      <c r="G101" s="11">
        <f t="shared" si="10"/>
        <v>1.5085730720915605E-4</v>
      </c>
      <c r="H101" s="11">
        <f t="shared" si="11"/>
        <v>0.5317956480484618</v>
      </c>
      <c r="I101" s="11">
        <f t="shared" si="12"/>
        <v>-0.14675630702704512</v>
      </c>
    </row>
    <row r="102" spans="1:9" x14ac:dyDescent="0.3">
      <c r="A102" s="25" t="s">
        <v>57</v>
      </c>
      <c r="B102" s="41">
        <v>0.92287096999999996</v>
      </c>
      <c r="C102" s="11">
        <f t="shared" si="8"/>
        <v>1.0744485848066399E-4</v>
      </c>
      <c r="D102" s="41">
        <v>1.22546471</v>
      </c>
      <c r="E102" s="11">
        <f t="shared" si="9"/>
        <v>2.2508397832885895E-4</v>
      </c>
      <c r="F102" s="41">
        <v>6.7537603800000001</v>
      </c>
      <c r="G102" s="11">
        <f t="shared" si="10"/>
        <v>8.9292671281508207E-4</v>
      </c>
      <c r="H102" s="11">
        <f t="shared" si="11"/>
        <v>-0.24692162698018461</v>
      </c>
      <c r="I102" s="11">
        <f t="shared" si="12"/>
        <v>-0.86335449911238937</v>
      </c>
    </row>
    <row r="103" spans="1:9" x14ac:dyDescent="0.3">
      <c r="A103" s="25" t="s">
        <v>211</v>
      </c>
      <c r="B103" s="41">
        <v>0.80914812000000003</v>
      </c>
      <c r="C103" s="11">
        <f t="shared" si="8"/>
        <v>9.4204724245790654E-5</v>
      </c>
      <c r="D103" s="41">
        <v>4.4636099999999998E-3</v>
      </c>
      <c r="E103" s="11">
        <f t="shared" si="9"/>
        <v>8.1984172070404045E-7</v>
      </c>
      <c r="F103" s="41">
        <v>0.1311455</v>
      </c>
      <c r="G103" s="11">
        <f t="shared" si="10"/>
        <v>1.7338980601424644E-5</v>
      </c>
      <c r="H103" s="11">
        <f t="shared" si="11"/>
        <v>180.27661690873532</v>
      </c>
      <c r="I103" s="11">
        <f t="shared" si="12"/>
        <v>5.169850433297368</v>
      </c>
    </row>
    <row r="104" spans="1:9" x14ac:dyDescent="0.3">
      <c r="A104" s="25" t="s">
        <v>277</v>
      </c>
      <c r="B104" s="41">
        <v>0.76209196000000001</v>
      </c>
      <c r="C104" s="11">
        <f t="shared" si="8"/>
        <v>8.872623091768923E-5</v>
      </c>
      <c r="D104" s="41">
        <v>2.9401996400000003</v>
      </c>
      <c r="E104" s="11">
        <f t="shared" si="9"/>
        <v>5.4003336583415679E-4</v>
      </c>
      <c r="F104" s="41">
        <v>4.1397037799999996</v>
      </c>
      <c r="G104" s="11">
        <f t="shared" si="10"/>
        <v>5.4731762460064786E-4</v>
      </c>
      <c r="H104" s="11">
        <f t="shared" si="11"/>
        <v>-0.74080264835349752</v>
      </c>
      <c r="I104" s="11">
        <f t="shared" si="12"/>
        <v>-0.81590664441212746</v>
      </c>
    </row>
    <row r="105" spans="1:9" x14ac:dyDescent="0.3">
      <c r="A105" s="25" t="s">
        <v>127</v>
      </c>
      <c r="B105" s="41">
        <v>0.71899716000000002</v>
      </c>
      <c r="C105" s="11">
        <f t="shared" si="8"/>
        <v>8.3708937235504692E-5</v>
      </c>
      <c r="D105" s="41">
        <v>3.3963599999999997E-2</v>
      </c>
      <c r="E105" s="11">
        <f t="shared" si="9"/>
        <v>6.2381740934588257E-6</v>
      </c>
      <c r="F105" s="41">
        <v>2.40400144</v>
      </c>
      <c r="G105" s="11">
        <f t="shared" si="10"/>
        <v>3.1783732063972393E-4</v>
      </c>
      <c r="H105" s="11">
        <f t="shared" si="11"/>
        <v>20.169639260855742</v>
      </c>
      <c r="I105" s="11">
        <f t="shared" si="12"/>
        <v>-0.70091650194685406</v>
      </c>
    </row>
    <row r="106" spans="1:9" x14ac:dyDescent="0.3">
      <c r="A106" s="25" t="s">
        <v>160</v>
      </c>
      <c r="B106" s="41">
        <v>0.71146670000000001</v>
      </c>
      <c r="C106" s="11">
        <f t="shared" si="8"/>
        <v>8.2832206646618256E-5</v>
      </c>
      <c r="D106" s="41">
        <v>0.29522340999999996</v>
      </c>
      <c r="E106" s="11">
        <f t="shared" si="9"/>
        <v>5.4224376333621087E-5</v>
      </c>
      <c r="F106" s="41">
        <v>0.93205895999999999</v>
      </c>
      <c r="G106" s="11">
        <f t="shared" si="10"/>
        <v>1.2322917848362337E-4</v>
      </c>
      <c r="H106" s="11">
        <f t="shared" si="11"/>
        <v>1.4099264350344036</v>
      </c>
      <c r="I106" s="11">
        <f t="shared" si="12"/>
        <v>-0.23667200195146454</v>
      </c>
    </row>
    <row r="107" spans="1:9" x14ac:dyDescent="0.3">
      <c r="A107" s="25" t="s">
        <v>195</v>
      </c>
      <c r="B107" s="41">
        <v>0.69046162</v>
      </c>
      <c r="C107" s="11">
        <f t="shared" si="8"/>
        <v>8.0386699179875603E-5</v>
      </c>
      <c r="D107" s="41">
        <v>0.98952247999999998</v>
      </c>
      <c r="E107" s="11">
        <f t="shared" si="9"/>
        <v>1.8174791540446624E-4</v>
      </c>
      <c r="F107" s="41">
        <v>9.7209378100000006</v>
      </c>
      <c r="G107" s="11">
        <f t="shared" si="10"/>
        <v>1.2852225361544649E-3</v>
      </c>
      <c r="H107" s="11">
        <f t="shared" si="11"/>
        <v>-0.30222745419588648</v>
      </c>
      <c r="I107" s="11">
        <f t="shared" si="12"/>
        <v>-0.92897170689748498</v>
      </c>
    </row>
    <row r="108" spans="1:9" x14ac:dyDescent="0.3">
      <c r="A108" s="25" t="s">
        <v>140</v>
      </c>
      <c r="B108" s="41">
        <v>0.67421399999999998</v>
      </c>
      <c r="C108" s="11">
        <f t="shared" si="8"/>
        <v>7.8495076961498087E-5</v>
      </c>
      <c r="D108" s="41">
        <v>0.63671199999999994</v>
      </c>
      <c r="E108" s="11">
        <f t="shared" si="9"/>
        <v>1.1694638681984112E-4</v>
      </c>
      <c r="F108" s="41">
        <v>1.96322106</v>
      </c>
      <c r="G108" s="11">
        <f t="shared" si="10"/>
        <v>2.5956095996925804E-4</v>
      </c>
      <c r="H108" s="11">
        <f t="shared" si="11"/>
        <v>5.8899471032429096E-2</v>
      </c>
      <c r="I108" s="11">
        <f t="shared" si="12"/>
        <v>-0.65657764490362591</v>
      </c>
    </row>
    <row r="109" spans="1:9" x14ac:dyDescent="0.3">
      <c r="A109" s="25" t="s">
        <v>267</v>
      </c>
      <c r="B109" s="41">
        <v>0.66105612000000002</v>
      </c>
      <c r="C109" s="11">
        <f t="shared" si="8"/>
        <v>7.6963176402847355E-5</v>
      </c>
      <c r="D109" s="41">
        <v>0.65887470999999997</v>
      </c>
      <c r="E109" s="11">
        <f t="shared" si="9"/>
        <v>1.2101706376112063E-4</v>
      </c>
      <c r="F109" s="41">
        <v>0.13452132999999999</v>
      </c>
      <c r="G109" s="11">
        <f t="shared" si="10"/>
        <v>1.7785305110338084E-5</v>
      </c>
      <c r="H109" s="11">
        <f t="shared" si="11"/>
        <v>3.31081155019608E-3</v>
      </c>
      <c r="I109" s="11">
        <f t="shared" si="12"/>
        <v>3.9141360704655543</v>
      </c>
    </row>
    <row r="110" spans="1:9" x14ac:dyDescent="0.3">
      <c r="A110" s="25" t="s">
        <v>169</v>
      </c>
      <c r="B110" s="41">
        <v>0.64523781000000002</v>
      </c>
      <c r="C110" s="11">
        <f t="shared" si="8"/>
        <v>7.5121536417841354E-5</v>
      </c>
      <c r="D110" s="41">
        <v>0.12849232999999999</v>
      </c>
      <c r="E110" s="11">
        <f t="shared" si="9"/>
        <v>2.3600487704900609E-5</v>
      </c>
      <c r="F110" s="41">
        <v>0.36814828000000005</v>
      </c>
      <c r="G110" s="11">
        <f t="shared" si="10"/>
        <v>4.8673541107913346E-5</v>
      </c>
      <c r="H110" s="11">
        <f t="shared" si="11"/>
        <v>4.0216056475900164</v>
      </c>
      <c r="I110" s="11">
        <f t="shared" si="12"/>
        <v>0.75265740749895649</v>
      </c>
    </row>
    <row r="111" spans="1:9" x14ac:dyDescent="0.3">
      <c r="A111" s="25" t="s">
        <v>258</v>
      </c>
      <c r="B111" s="41">
        <v>0.60969018999999991</v>
      </c>
      <c r="C111" s="11">
        <f t="shared" si="8"/>
        <v>7.0982919943401342E-5</v>
      </c>
      <c r="D111" s="41">
        <v>0.28819389000000001</v>
      </c>
      <c r="E111" s="11">
        <f t="shared" si="9"/>
        <v>5.2933247903376636E-5</v>
      </c>
      <c r="F111" s="41">
        <v>0.19842354000000001</v>
      </c>
      <c r="G111" s="11">
        <f t="shared" si="10"/>
        <v>2.6233930336351666E-5</v>
      </c>
      <c r="H111" s="11">
        <f t="shared" si="11"/>
        <v>1.1155555726736606</v>
      </c>
      <c r="I111" s="11">
        <f t="shared" si="12"/>
        <v>2.0726706619587567</v>
      </c>
    </row>
    <row r="112" spans="1:9" x14ac:dyDescent="0.3">
      <c r="A112" s="25" t="s">
        <v>142</v>
      </c>
      <c r="B112" s="41">
        <v>0.59866471999999993</v>
      </c>
      <c r="C112" s="11">
        <f t="shared" si="8"/>
        <v>6.9699284308148013E-5</v>
      </c>
      <c r="D112" s="41">
        <v>0.37125000000000002</v>
      </c>
      <c r="E112" s="11">
        <f t="shared" si="9"/>
        <v>6.8188358483688106E-5</v>
      </c>
      <c r="F112" s="41">
        <v>0.67067108999999991</v>
      </c>
      <c r="G112" s="11">
        <f t="shared" si="10"/>
        <v>8.867062170982856E-5</v>
      </c>
      <c r="H112" s="11">
        <f t="shared" si="11"/>
        <v>0.61256490235690197</v>
      </c>
      <c r="I112" s="11">
        <f t="shared" si="12"/>
        <v>-0.10736465470727241</v>
      </c>
    </row>
    <row r="113" spans="1:9" x14ac:dyDescent="0.3">
      <c r="A113" s="25" t="s">
        <v>222</v>
      </c>
      <c r="B113" s="41">
        <v>0.59460031999999996</v>
      </c>
      <c r="C113" s="11">
        <f t="shared" si="8"/>
        <v>6.9226088274244364E-5</v>
      </c>
      <c r="D113" s="41">
        <v>0.70035542000000006</v>
      </c>
      <c r="E113" s="11">
        <f t="shared" si="9"/>
        <v>1.2863592308405103E-4</v>
      </c>
      <c r="F113" s="41">
        <v>0.14229900000000001</v>
      </c>
      <c r="G113" s="11">
        <f t="shared" si="10"/>
        <v>1.8813604741314995E-5</v>
      </c>
      <c r="H113" s="11">
        <f t="shared" si="11"/>
        <v>-0.15100204407642059</v>
      </c>
      <c r="I113" s="11">
        <f t="shared" si="12"/>
        <v>3.1785277479110885</v>
      </c>
    </row>
    <row r="114" spans="1:9" x14ac:dyDescent="0.3">
      <c r="A114" s="25" t="s">
        <v>274</v>
      </c>
      <c r="B114" s="41">
        <v>0.56488830000000001</v>
      </c>
      <c r="C114" s="11">
        <f t="shared" si="8"/>
        <v>6.5766879037145218E-5</v>
      </c>
      <c r="D114" s="41">
        <v>0.33231471999999995</v>
      </c>
      <c r="E114" s="11">
        <f t="shared" si="9"/>
        <v>6.1037024260650325E-5</v>
      </c>
      <c r="F114" s="41">
        <v>0.20223692999999998</v>
      </c>
      <c r="G114" s="11">
        <f t="shared" si="10"/>
        <v>2.6738105433748575E-5</v>
      </c>
      <c r="H114" s="11">
        <f t="shared" si="11"/>
        <v>0.69985939834383526</v>
      </c>
      <c r="I114" s="11">
        <f t="shared" si="12"/>
        <v>1.7932005296955409</v>
      </c>
    </row>
    <row r="115" spans="1:9" x14ac:dyDescent="0.3">
      <c r="A115" s="25" t="s">
        <v>255</v>
      </c>
      <c r="B115" s="41">
        <v>0.56237292000000005</v>
      </c>
      <c r="C115" s="11">
        <f t="shared" si="8"/>
        <v>6.5474026995082294E-5</v>
      </c>
      <c r="D115" s="41">
        <v>0.52601434999999996</v>
      </c>
      <c r="E115" s="11">
        <f t="shared" si="9"/>
        <v>9.6614289738354694E-5</v>
      </c>
      <c r="F115" s="41">
        <v>2.9509109900000001</v>
      </c>
      <c r="G115" s="11">
        <f t="shared" si="10"/>
        <v>3.9014520827737739E-4</v>
      </c>
      <c r="H115" s="11">
        <f t="shared" si="11"/>
        <v>6.9120870942019241E-2</v>
      </c>
      <c r="I115" s="11">
        <f t="shared" si="12"/>
        <v>-0.80942396368248304</v>
      </c>
    </row>
    <row r="116" spans="1:9" x14ac:dyDescent="0.3">
      <c r="A116" s="25" t="s">
        <v>302</v>
      </c>
      <c r="B116" s="41">
        <v>0.55587679000000001</v>
      </c>
      <c r="C116" s="11">
        <f t="shared" si="8"/>
        <v>6.471771783463487E-5</v>
      </c>
      <c r="D116" s="41">
        <v>0.2158052</v>
      </c>
      <c r="E116" s="11">
        <f t="shared" si="9"/>
        <v>3.9637447381128644E-5</v>
      </c>
      <c r="F116" s="41">
        <v>0.20571186</v>
      </c>
      <c r="G116" s="11">
        <f t="shared" si="10"/>
        <v>2.7197532130519021E-5</v>
      </c>
      <c r="H116" s="11">
        <f t="shared" si="11"/>
        <v>1.575826671461114</v>
      </c>
      <c r="I116" s="11">
        <f t="shared" si="12"/>
        <v>1.7022107038456609</v>
      </c>
    </row>
    <row r="117" spans="1:9" x14ac:dyDescent="0.3">
      <c r="A117" s="25" t="s">
        <v>305</v>
      </c>
      <c r="B117" s="41">
        <v>0.51283752000000005</v>
      </c>
      <c r="C117" s="11">
        <f t="shared" si="8"/>
        <v>5.9706889208980862E-5</v>
      </c>
      <c r="D117" s="41">
        <v>0.10817686</v>
      </c>
      <c r="E117" s="11">
        <f t="shared" si="9"/>
        <v>1.9869097668201322E-5</v>
      </c>
      <c r="F117" s="41">
        <v>0.18791876000000002</v>
      </c>
      <c r="G117" s="11">
        <f t="shared" si="10"/>
        <v>2.4845074625387633E-5</v>
      </c>
      <c r="H117" s="11">
        <f t="shared" si="11"/>
        <v>3.7407321676743068</v>
      </c>
      <c r="I117" s="11">
        <f t="shared" si="12"/>
        <v>1.7290384419309706</v>
      </c>
    </row>
    <row r="118" spans="1:9" x14ac:dyDescent="0.3">
      <c r="A118" s="25" t="s">
        <v>201</v>
      </c>
      <c r="B118" s="41">
        <v>0.48881256000000001</v>
      </c>
      <c r="C118" s="11">
        <f t="shared" si="8"/>
        <v>5.690979350317096E-5</v>
      </c>
      <c r="D118" s="41">
        <v>0.62625146999999992</v>
      </c>
      <c r="E118" s="11">
        <f t="shared" si="9"/>
        <v>1.1502507673345896E-4</v>
      </c>
      <c r="F118" s="41">
        <v>0.41234845000000003</v>
      </c>
      <c r="G118" s="11">
        <f t="shared" si="10"/>
        <v>5.451732446464058E-5</v>
      </c>
      <c r="H118" s="11">
        <f t="shared" si="11"/>
        <v>-0.21946281419507074</v>
      </c>
      <c r="I118" s="11">
        <f t="shared" si="12"/>
        <v>0.18543566733426542</v>
      </c>
    </row>
    <row r="119" spans="1:9" x14ac:dyDescent="0.3">
      <c r="A119" s="25" t="s">
        <v>60</v>
      </c>
      <c r="B119" s="41">
        <v>0.43369373999999999</v>
      </c>
      <c r="C119" s="11">
        <f t="shared" si="8"/>
        <v>5.049260842851075E-5</v>
      </c>
      <c r="D119" s="41">
        <v>1.38141655</v>
      </c>
      <c r="E119" s="11">
        <f t="shared" si="9"/>
        <v>2.5372801865777681E-4</v>
      </c>
      <c r="F119" s="41">
        <v>0</v>
      </c>
      <c r="G119" s="11">
        <f t="shared" si="10"/>
        <v>0</v>
      </c>
      <c r="H119" s="11">
        <f t="shared" si="11"/>
        <v>-0.6860514375624065</v>
      </c>
      <c r="I119" s="11" t="e">
        <f t="shared" si="12"/>
        <v>#DIV/0!</v>
      </c>
    </row>
    <row r="120" spans="1:9" x14ac:dyDescent="0.3">
      <c r="A120" s="25" t="s">
        <v>149</v>
      </c>
      <c r="B120" s="41">
        <v>0.42046158</v>
      </c>
      <c r="C120" s="11">
        <f t="shared" si="8"/>
        <v>4.8952059852588477E-5</v>
      </c>
      <c r="D120" s="41">
        <v>5.2946899999999998E-2</v>
      </c>
      <c r="E120" s="11">
        <f t="shared" si="9"/>
        <v>9.7248813408753809E-6</v>
      </c>
      <c r="F120" s="41">
        <v>5.2999999999999999E-2</v>
      </c>
      <c r="G120" s="11">
        <f t="shared" si="10"/>
        <v>7.0072245854833459E-6</v>
      </c>
      <c r="H120" s="11">
        <f t="shared" si="11"/>
        <v>6.9411935354100054</v>
      </c>
      <c r="I120" s="11">
        <f t="shared" si="12"/>
        <v>6.9332373584905662</v>
      </c>
    </row>
    <row r="121" spans="1:9" x14ac:dyDescent="0.3">
      <c r="A121" s="25" t="s">
        <v>80</v>
      </c>
      <c r="B121" s="41">
        <v>0.41093131999999999</v>
      </c>
      <c r="C121" s="11">
        <f t="shared" si="8"/>
        <v>4.7842503402910652E-5</v>
      </c>
      <c r="D121" s="41">
        <v>0.94205220000000001</v>
      </c>
      <c r="E121" s="11">
        <f t="shared" si="9"/>
        <v>1.7302893770760147E-4</v>
      </c>
      <c r="F121" s="41">
        <v>2.0022979999999999E-2</v>
      </c>
      <c r="G121" s="11">
        <f t="shared" si="10"/>
        <v>2.6472739194460628E-6</v>
      </c>
      <c r="H121" s="11">
        <f t="shared" si="11"/>
        <v>-0.56379134829258937</v>
      </c>
      <c r="I121" s="11">
        <f t="shared" si="12"/>
        <v>19.522985090131439</v>
      </c>
    </row>
    <row r="122" spans="1:9" x14ac:dyDescent="0.3">
      <c r="A122" s="25" t="s">
        <v>130</v>
      </c>
      <c r="B122" s="41">
        <v>0.36684075999999999</v>
      </c>
      <c r="C122" s="11">
        <f t="shared" si="8"/>
        <v>4.2709278788062027E-5</v>
      </c>
      <c r="D122" s="41">
        <v>0.77931813000000005</v>
      </c>
      <c r="E122" s="11">
        <f t="shared" si="9"/>
        <v>1.4313918928290223E-4</v>
      </c>
      <c r="F122" s="41">
        <v>0.115</v>
      </c>
      <c r="G122" s="11">
        <f t="shared" si="10"/>
        <v>1.5204355232652544E-5</v>
      </c>
      <c r="H122" s="11">
        <f t="shared" si="11"/>
        <v>-0.52927983338460249</v>
      </c>
      <c r="I122" s="11">
        <f t="shared" si="12"/>
        <v>2.1899196521739128</v>
      </c>
    </row>
    <row r="123" spans="1:9" x14ac:dyDescent="0.3">
      <c r="A123" s="25" t="s">
        <v>180</v>
      </c>
      <c r="B123" s="41">
        <v>0.36676653000000004</v>
      </c>
      <c r="C123" s="11">
        <f t="shared" si="8"/>
        <v>4.2700636592019158E-5</v>
      </c>
      <c r="D123" s="41">
        <v>0.61094529000000009</v>
      </c>
      <c r="E123" s="11">
        <f t="shared" si="9"/>
        <v>1.1221375474327487E-4</v>
      </c>
      <c r="F123" s="41">
        <v>0.22955004999999998</v>
      </c>
      <c r="G123" s="11">
        <f t="shared" si="10"/>
        <v>3.0349221772810023E-5</v>
      </c>
      <c r="H123" s="11">
        <f t="shared" si="11"/>
        <v>-0.39967369254945895</v>
      </c>
      <c r="I123" s="11">
        <f t="shared" si="12"/>
        <v>0.59776279726360371</v>
      </c>
    </row>
    <row r="124" spans="1:9" x14ac:dyDescent="0.3">
      <c r="A124" s="25" t="s">
        <v>250</v>
      </c>
      <c r="B124" s="41">
        <v>0.36491319</v>
      </c>
      <c r="C124" s="11">
        <f t="shared" si="8"/>
        <v>4.2484862274167814E-5</v>
      </c>
      <c r="D124" s="41">
        <v>3.25858816</v>
      </c>
      <c r="E124" s="11">
        <f t="shared" si="9"/>
        <v>5.9851253226877196E-4</v>
      </c>
      <c r="F124" s="41">
        <v>13.10292508</v>
      </c>
      <c r="G124" s="11">
        <f t="shared" si="10"/>
        <v>1.7323611087230631E-3</v>
      </c>
      <c r="H124" s="11">
        <f t="shared" si="11"/>
        <v>-0.88801494018808436</v>
      </c>
      <c r="I124" s="11">
        <f t="shared" si="12"/>
        <v>-0.97215024982803311</v>
      </c>
    </row>
    <row r="125" spans="1:9" x14ac:dyDescent="0.3">
      <c r="A125" s="25" t="s">
        <v>264</v>
      </c>
      <c r="B125" s="41">
        <v>0.36132099000000001</v>
      </c>
      <c r="C125" s="11">
        <f t="shared" si="8"/>
        <v>4.2066641923565342E-5</v>
      </c>
      <c r="D125" s="41">
        <v>0.38270927000000005</v>
      </c>
      <c r="E125" s="11">
        <f t="shared" si="9"/>
        <v>7.0293109488998203E-5</v>
      </c>
      <c r="F125" s="41">
        <v>2.8576072099999998</v>
      </c>
      <c r="G125" s="11">
        <f t="shared" si="10"/>
        <v>3.7780934901068813E-4</v>
      </c>
      <c r="H125" s="11">
        <f t="shared" si="11"/>
        <v>-5.588649577262661E-2</v>
      </c>
      <c r="I125" s="11">
        <f t="shared" si="12"/>
        <v>-0.87355820326335198</v>
      </c>
    </row>
    <row r="126" spans="1:9" x14ac:dyDescent="0.3">
      <c r="A126" s="25" t="s">
        <v>227</v>
      </c>
      <c r="B126" s="41">
        <v>0.35848689</v>
      </c>
      <c r="C126" s="11">
        <f t="shared" si="8"/>
        <v>4.1736683041642718E-5</v>
      </c>
      <c r="D126" s="41">
        <v>0.34777179999999996</v>
      </c>
      <c r="E126" s="11">
        <f t="shared" si="9"/>
        <v>6.3876062407858527E-5</v>
      </c>
      <c r="F126" s="41">
        <v>0.19509936999999999</v>
      </c>
      <c r="G126" s="11">
        <f t="shared" si="10"/>
        <v>2.5794435888232302E-5</v>
      </c>
      <c r="H126" s="11">
        <f t="shared" si="11"/>
        <v>3.0810692528836503E-2</v>
      </c>
      <c r="I126" s="11">
        <f t="shared" si="12"/>
        <v>0.83745795796265265</v>
      </c>
    </row>
    <row r="127" spans="1:9" x14ac:dyDescent="0.3">
      <c r="A127" s="25" t="s">
        <v>61</v>
      </c>
      <c r="B127" s="41">
        <v>0.35730404999999998</v>
      </c>
      <c r="C127" s="11">
        <f t="shared" si="8"/>
        <v>4.1598971399889296E-5</v>
      </c>
      <c r="D127" s="41">
        <v>0.83053531999999997</v>
      </c>
      <c r="E127" s="11">
        <f t="shared" si="9"/>
        <v>1.5254637073003262E-4</v>
      </c>
      <c r="F127" s="41">
        <v>8.4614800000000004E-3</v>
      </c>
      <c r="G127" s="11">
        <f t="shared" si="10"/>
        <v>1.1187073714259552E-6</v>
      </c>
      <c r="H127" s="11">
        <f t="shared" si="11"/>
        <v>-0.56979066224420172</v>
      </c>
      <c r="I127" s="11">
        <f t="shared" si="12"/>
        <v>41.22713402383507</v>
      </c>
    </row>
    <row r="128" spans="1:9" x14ac:dyDescent="0.3">
      <c r="A128" s="25" t="s">
        <v>129</v>
      </c>
      <c r="B128" s="41">
        <v>0.35410153999999999</v>
      </c>
      <c r="C128" s="11">
        <f t="shared" si="8"/>
        <v>4.1226120541081905E-5</v>
      </c>
      <c r="D128" s="41">
        <v>0</v>
      </c>
      <c r="E128" s="11">
        <f t="shared" si="9"/>
        <v>0</v>
      </c>
      <c r="F128" s="41">
        <v>0.34153929999999999</v>
      </c>
      <c r="G128" s="11">
        <f t="shared" si="10"/>
        <v>4.5155520374882491E-5</v>
      </c>
      <c r="H128" s="11" t="e">
        <f t="shared" si="11"/>
        <v>#DIV/0!</v>
      </c>
      <c r="I128" s="11">
        <f t="shared" si="12"/>
        <v>3.6781243037038447E-2</v>
      </c>
    </row>
    <row r="129" spans="1:9" x14ac:dyDescent="0.3">
      <c r="A129" s="25" t="s">
        <v>292</v>
      </c>
      <c r="B129" s="41">
        <v>0.34562716999999998</v>
      </c>
      <c r="C129" s="11">
        <f t="shared" si="8"/>
        <v>4.0239495633633811E-5</v>
      </c>
      <c r="D129" s="41">
        <v>4.5917380000000001E-2</v>
      </c>
      <c r="E129" s="11">
        <f t="shared" si="9"/>
        <v>8.4337529106309245E-6</v>
      </c>
      <c r="F129" s="41">
        <v>0.322241</v>
      </c>
      <c r="G129" s="11">
        <f t="shared" si="10"/>
        <v>4.260405769152338E-5</v>
      </c>
      <c r="H129" s="11">
        <f t="shared" si="11"/>
        <v>6.5271535527506135</v>
      </c>
      <c r="I129" s="11">
        <f t="shared" si="12"/>
        <v>7.2573539679928967E-2</v>
      </c>
    </row>
    <row r="130" spans="1:9" x14ac:dyDescent="0.3">
      <c r="A130" s="25" t="s">
        <v>291</v>
      </c>
      <c r="B130" s="41">
        <v>0.34338999999999997</v>
      </c>
      <c r="C130" s="11">
        <f t="shared" si="8"/>
        <v>3.9979034071984307E-5</v>
      </c>
      <c r="D130" s="41">
        <v>0.49358229999999997</v>
      </c>
      <c r="E130" s="11">
        <f t="shared" si="9"/>
        <v>9.0657419026540838E-5</v>
      </c>
      <c r="F130" s="41">
        <v>0.31022263</v>
      </c>
      <c r="G130" s="11">
        <f t="shared" si="10"/>
        <v>4.101508754545856E-5</v>
      </c>
      <c r="H130" s="11">
        <f t="shared" si="11"/>
        <v>-0.3042902875569079</v>
      </c>
      <c r="I130" s="11">
        <f t="shared" si="12"/>
        <v>0.10691473410563246</v>
      </c>
    </row>
    <row r="131" spans="1:9" x14ac:dyDescent="0.3">
      <c r="A131" s="25" t="s">
        <v>309</v>
      </c>
      <c r="B131" s="41">
        <v>0.34330886999999999</v>
      </c>
      <c r="C131" s="11">
        <f t="shared" si="8"/>
        <v>3.9969588546388752E-5</v>
      </c>
      <c r="D131" s="41">
        <v>0.16111501</v>
      </c>
      <c r="E131" s="11">
        <f t="shared" si="9"/>
        <v>2.9592371876048466E-5</v>
      </c>
      <c r="F131" s="41">
        <v>1.0126708</v>
      </c>
      <c r="G131" s="11">
        <f t="shared" si="10"/>
        <v>1.3388701371247336E-4</v>
      </c>
      <c r="H131" s="11">
        <f t="shared" si="11"/>
        <v>1.1308310752672885</v>
      </c>
      <c r="I131" s="11">
        <f t="shared" si="12"/>
        <v>-0.66098669972512292</v>
      </c>
    </row>
    <row r="132" spans="1:9" x14ac:dyDescent="0.3">
      <c r="A132" s="25" t="s">
        <v>156</v>
      </c>
      <c r="B132" s="41">
        <v>0.33695218999999998</v>
      </c>
      <c r="C132" s="11">
        <f t="shared" si="8"/>
        <v>3.9229514792625676E-5</v>
      </c>
      <c r="D132" s="41">
        <v>0.90643810999999996</v>
      </c>
      <c r="E132" s="11">
        <f t="shared" si="9"/>
        <v>1.6648761424365444E-4</v>
      </c>
      <c r="F132" s="41">
        <v>0.58392975000000003</v>
      </c>
      <c r="G132" s="11">
        <f t="shared" si="10"/>
        <v>7.7202394347078196E-5</v>
      </c>
      <c r="H132" s="11">
        <f t="shared" si="11"/>
        <v>-0.62826784721132256</v>
      </c>
      <c r="I132" s="11">
        <f t="shared" si="12"/>
        <v>-0.42295765886221759</v>
      </c>
    </row>
    <row r="133" spans="1:9" x14ac:dyDescent="0.3">
      <c r="A133" s="25" t="s">
        <v>256</v>
      </c>
      <c r="B133" s="41">
        <v>0.31822628999999997</v>
      </c>
      <c r="C133" s="11">
        <f t="shared" ref="C133:C196" si="13">(B133/$B$268)</f>
        <v>3.704935988383808E-5</v>
      </c>
      <c r="D133" s="41">
        <v>0.61849454000000004</v>
      </c>
      <c r="E133" s="11">
        <f t="shared" ref="E133:E196" si="14">(D133/$D$268)</f>
        <v>1.1360034320194956E-4</v>
      </c>
      <c r="F133" s="41">
        <v>1.2137411200000001</v>
      </c>
      <c r="G133" s="11">
        <f t="shared" ref="G133:G196" si="15">(F133/$F$268)</f>
        <v>1.604708795561527E-4</v>
      </c>
      <c r="H133" s="11">
        <f t="shared" si="11"/>
        <v>-0.48548245874571516</v>
      </c>
      <c r="I133" s="11">
        <f t="shared" si="12"/>
        <v>-0.73781370281003578</v>
      </c>
    </row>
    <row r="134" spans="1:9" x14ac:dyDescent="0.3">
      <c r="A134" s="25" t="s">
        <v>259</v>
      </c>
      <c r="B134" s="41">
        <v>0.31603296000000003</v>
      </c>
      <c r="C134" s="11">
        <f t="shared" si="13"/>
        <v>3.6794002375462464E-5</v>
      </c>
      <c r="D134" s="41">
        <v>0.46625640000000002</v>
      </c>
      <c r="E134" s="11">
        <f t="shared" si="14"/>
        <v>8.563840686468384E-5</v>
      </c>
      <c r="F134" s="41">
        <v>0.27924300000000002</v>
      </c>
      <c r="G134" s="11">
        <f t="shared" si="15"/>
        <v>3.6919215375926908E-5</v>
      </c>
      <c r="H134" s="11">
        <f t="shared" ref="H134:H197" si="16">(B134/D134)-1</f>
        <v>-0.32219062301343204</v>
      </c>
      <c r="I134" s="11">
        <f t="shared" ref="I134:I197" si="17">(B134/F134)-1</f>
        <v>0.13174890686606289</v>
      </c>
    </row>
    <row r="135" spans="1:9" x14ac:dyDescent="0.3">
      <c r="A135" s="25" t="s">
        <v>152</v>
      </c>
      <c r="B135" s="41">
        <v>0.30957553999999998</v>
      </c>
      <c r="C135" s="11">
        <f t="shared" si="13"/>
        <v>3.6042200010230178E-5</v>
      </c>
      <c r="D135" s="41">
        <v>0.18199397</v>
      </c>
      <c r="E135" s="11">
        <f t="shared" si="14"/>
        <v>3.3427259443042635E-5</v>
      </c>
      <c r="F135" s="41">
        <v>0.44963390999999997</v>
      </c>
      <c r="G135" s="11">
        <f t="shared" si="15"/>
        <v>5.9446901672056721E-5</v>
      </c>
      <c r="H135" s="11">
        <f t="shared" si="16"/>
        <v>0.70102086349344428</v>
      </c>
      <c r="I135" s="11">
        <f t="shared" si="17"/>
        <v>-0.31149423316404223</v>
      </c>
    </row>
    <row r="136" spans="1:9" x14ac:dyDescent="0.3">
      <c r="A136" s="25" t="s">
        <v>200</v>
      </c>
      <c r="B136" s="41">
        <v>0.29651371000000004</v>
      </c>
      <c r="C136" s="11">
        <f t="shared" si="13"/>
        <v>3.4521482031801963E-5</v>
      </c>
      <c r="D136" s="41">
        <v>0.18992520000000002</v>
      </c>
      <c r="E136" s="11">
        <f t="shared" si="14"/>
        <v>3.4884007064474507E-5</v>
      </c>
      <c r="F136" s="41">
        <v>0.29507384999999997</v>
      </c>
      <c r="G136" s="11">
        <f t="shared" si="15"/>
        <v>3.9012240306664621E-5</v>
      </c>
      <c r="H136" s="11">
        <f t="shared" si="16"/>
        <v>0.56121309863040825</v>
      </c>
      <c r="I136" s="11">
        <f t="shared" si="17"/>
        <v>4.879659786863666E-3</v>
      </c>
    </row>
    <row r="137" spans="1:9" x14ac:dyDescent="0.3">
      <c r="A137" s="25" t="s">
        <v>96</v>
      </c>
      <c r="B137" s="41">
        <v>0.28220000000000001</v>
      </c>
      <c r="C137" s="11">
        <f t="shared" si="13"/>
        <v>3.2855014459110554E-5</v>
      </c>
      <c r="D137" s="41">
        <v>0</v>
      </c>
      <c r="E137" s="11">
        <f t="shared" si="14"/>
        <v>0</v>
      </c>
      <c r="F137" s="41">
        <v>2.3E-5</v>
      </c>
      <c r="G137" s="11">
        <f t="shared" si="15"/>
        <v>3.0408710465305088E-9</v>
      </c>
      <c r="H137" s="11" t="e">
        <f t="shared" si="16"/>
        <v>#DIV/0!</v>
      </c>
      <c r="I137" s="11">
        <f t="shared" si="17"/>
        <v>12268.565217391304</v>
      </c>
    </row>
    <row r="138" spans="1:9" x14ac:dyDescent="0.3">
      <c r="A138" s="25" t="s">
        <v>252</v>
      </c>
      <c r="B138" s="41">
        <v>0.27603071000000001</v>
      </c>
      <c r="C138" s="11">
        <f t="shared" si="13"/>
        <v>3.2136757506054403E-5</v>
      </c>
      <c r="D138" s="41">
        <v>0.13182251</v>
      </c>
      <c r="E138" s="11">
        <f t="shared" si="14"/>
        <v>2.4212149678382652E-5</v>
      </c>
      <c r="F138" s="41">
        <v>2.6102073799999999</v>
      </c>
      <c r="G138" s="11">
        <f t="shared" si="15"/>
        <v>3.4510017596879378E-4</v>
      </c>
      <c r="H138" s="11">
        <f t="shared" si="16"/>
        <v>1.0939573218564873</v>
      </c>
      <c r="I138" s="11">
        <f t="shared" si="17"/>
        <v>-0.89424950978416129</v>
      </c>
    </row>
    <row r="139" spans="1:9" x14ac:dyDescent="0.3">
      <c r="A139" s="25" t="s">
        <v>235</v>
      </c>
      <c r="B139" s="41">
        <v>0.25211385999999997</v>
      </c>
      <c r="C139" s="11">
        <f t="shared" si="13"/>
        <v>2.9352248460815635E-5</v>
      </c>
      <c r="D139" s="41">
        <v>0.17217134000000001</v>
      </c>
      <c r="E139" s="11">
        <f t="shared" si="14"/>
        <v>3.1623113946227472E-5</v>
      </c>
      <c r="F139" s="41">
        <v>1.0339879999999999</v>
      </c>
      <c r="G139" s="11">
        <f t="shared" si="15"/>
        <v>1.3670539876782555E-4</v>
      </c>
      <c r="H139" s="11">
        <f t="shared" si="16"/>
        <v>0.46431955515941237</v>
      </c>
      <c r="I139" s="11">
        <f t="shared" si="17"/>
        <v>-0.75617332116040026</v>
      </c>
    </row>
    <row r="140" spans="1:9" x14ac:dyDescent="0.3">
      <c r="A140" s="25" t="s">
        <v>92</v>
      </c>
      <c r="B140" s="41">
        <v>0.21956842999999998</v>
      </c>
      <c r="C140" s="11">
        <f t="shared" si="13"/>
        <v>2.5563160674749122E-5</v>
      </c>
      <c r="D140" s="41">
        <v>0.16696137999999999</v>
      </c>
      <c r="E140" s="11">
        <f t="shared" si="14"/>
        <v>3.0666188370023628E-5</v>
      </c>
      <c r="F140" s="41">
        <v>1.1572032400000001</v>
      </c>
      <c r="G140" s="11">
        <f t="shared" si="15"/>
        <v>1.5299590554205633E-4</v>
      </c>
      <c r="H140" s="11">
        <f t="shared" si="16"/>
        <v>0.31508514124643661</v>
      </c>
      <c r="I140" s="11">
        <f t="shared" si="17"/>
        <v>-0.81025940611780523</v>
      </c>
    </row>
    <row r="141" spans="1:9" x14ac:dyDescent="0.3">
      <c r="A141" s="25" t="s">
        <v>136</v>
      </c>
      <c r="B141" s="41">
        <v>0.20663999999999999</v>
      </c>
      <c r="C141" s="11">
        <f t="shared" si="13"/>
        <v>2.4057973734339491E-5</v>
      </c>
      <c r="D141" s="41">
        <v>0.19703999999999999</v>
      </c>
      <c r="E141" s="11">
        <f t="shared" si="14"/>
        <v>3.6190799072393002E-5</v>
      </c>
      <c r="F141" s="41">
        <v>0</v>
      </c>
      <c r="G141" s="11">
        <f t="shared" si="15"/>
        <v>0</v>
      </c>
      <c r="H141" s="11">
        <f t="shared" si="16"/>
        <v>4.8721071863580878E-2</v>
      </c>
      <c r="I141" s="11" t="e">
        <f t="shared" si="17"/>
        <v>#DIV/0!</v>
      </c>
    </row>
    <row r="142" spans="1:9" x14ac:dyDescent="0.3">
      <c r="A142" s="25" t="s">
        <v>93</v>
      </c>
      <c r="B142" s="41">
        <v>0.19954176000000001</v>
      </c>
      <c r="C142" s="11">
        <f t="shared" si="13"/>
        <v>2.3231564174331565E-5</v>
      </c>
      <c r="D142" s="41">
        <v>2.0248269999999999E-2</v>
      </c>
      <c r="E142" s="11">
        <f t="shared" si="14"/>
        <v>3.7190472550424439E-6</v>
      </c>
      <c r="F142" s="41">
        <v>0.15777737999999999</v>
      </c>
      <c r="G142" s="11">
        <f t="shared" si="15"/>
        <v>2.0860028984323554E-5</v>
      </c>
      <c r="H142" s="11">
        <f t="shared" si="16"/>
        <v>8.8547559865608285</v>
      </c>
      <c r="I142" s="11">
        <f t="shared" si="17"/>
        <v>0.26470448425496751</v>
      </c>
    </row>
    <row r="143" spans="1:9" x14ac:dyDescent="0.3">
      <c r="A143" s="25" t="s">
        <v>304</v>
      </c>
      <c r="B143" s="41">
        <v>0.19926498000000001</v>
      </c>
      <c r="C143" s="11">
        <f t="shared" si="13"/>
        <v>2.319934018105732E-5</v>
      </c>
      <c r="D143" s="41">
        <v>0.25013314000000003</v>
      </c>
      <c r="E143" s="11">
        <f t="shared" si="14"/>
        <v>4.5942540657159723E-5</v>
      </c>
      <c r="F143" s="41">
        <v>0.18326547000000001</v>
      </c>
      <c r="G143" s="11">
        <f t="shared" si="15"/>
        <v>2.4229854850078506E-5</v>
      </c>
      <c r="H143" s="11">
        <f t="shared" si="16"/>
        <v>-0.20336433628906592</v>
      </c>
      <c r="I143" s="11">
        <f t="shared" si="17"/>
        <v>8.7302370708459032E-2</v>
      </c>
    </row>
    <row r="144" spans="1:9" x14ac:dyDescent="0.3">
      <c r="A144" s="25" t="s">
        <v>288</v>
      </c>
      <c r="B144" s="41">
        <v>0.18430660999999998</v>
      </c>
      <c r="C144" s="11">
        <f t="shared" si="13"/>
        <v>2.1457818343230506E-5</v>
      </c>
      <c r="D144" s="41">
        <v>0.17995674</v>
      </c>
      <c r="E144" s="11">
        <f t="shared" si="14"/>
        <v>3.305307662942991E-5</v>
      </c>
      <c r="F144" s="41">
        <v>1.2100809800000001</v>
      </c>
      <c r="G144" s="11">
        <f t="shared" si="15"/>
        <v>1.5998696591475062E-4</v>
      </c>
      <c r="H144" s="11">
        <f t="shared" si="16"/>
        <v>2.4171753722588951E-2</v>
      </c>
      <c r="I144" s="11">
        <f t="shared" si="17"/>
        <v>-0.84769068099888656</v>
      </c>
    </row>
    <row r="145" spans="1:9" x14ac:dyDescent="0.3">
      <c r="A145" s="25" t="s">
        <v>290</v>
      </c>
      <c r="B145" s="41">
        <v>0.18221528000000001</v>
      </c>
      <c r="C145" s="11">
        <f t="shared" si="13"/>
        <v>2.1214336141285891E-5</v>
      </c>
      <c r="D145" s="41">
        <v>9.4325640000000002E-2</v>
      </c>
      <c r="E145" s="11">
        <f t="shared" si="14"/>
        <v>1.7325011594675582E-5</v>
      </c>
      <c r="F145" s="41">
        <v>9.5704890000000001E-2</v>
      </c>
      <c r="G145" s="11">
        <f t="shared" si="15"/>
        <v>1.26533143048864E-5</v>
      </c>
      <c r="H145" s="11">
        <f t="shared" si="16"/>
        <v>0.9317682869684214</v>
      </c>
      <c r="I145" s="11">
        <f t="shared" si="17"/>
        <v>0.90392862893421655</v>
      </c>
    </row>
    <row r="146" spans="1:9" x14ac:dyDescent="0.3">
      <c r="A146" s="25" t="s">
        <v>289</v>
      </c>
      <c r="B146" s="41">
        <v>0.17494703</v>
      </c>
      <c r="C146" s="11">
        <f t="shared" si="13"/>
        <v>2.036813323964723E-5</v>
      </c>
      <c r="D146" s="41">
        <v>5.0445989999999996E-2</v>
      </c>
      <c r="E146" s="11">
        <f t="shared" si="14"/>
        <v>9.2655333338304245E-6</v>
      </c>
      <c r="F146" s="41">
        <v>2.9317169999999997E-2</v>
      </c>
      <c r="G146" s="11">
        <f t="shared" si="15"/>
        <v>3.8760753660527319E-6</v>
      </c>
      <c r="H146" s="11">
        <f t="shared" si="16"/>
        <v>2.468006674068643</v>
      </c>
      <c r="I146" s="11">
        <f t="shared" si="17"/>
        <v>4.9673914637736187</v>
      </c>
    </row>
    <row r="147" spans="1:9" x14ac:dyDescent="0.3">
      <c r="A147" s="25" t="s">
        <v>113</v>
      </c>
      <c r="B147" s="41">
        <v>0.17436695000000002</v>
      </c>
      <c r="C147" s="11">
        <f t="shared" si="13"/>
        <v>2.0300597673426675E-5</v>
      </c>
      <c r="D147" s="41">
        <v>0.71905447</v>
      </c>
      <c r="E147" s="11">
        <f t="shared" si="14"/>
        <v>1.3207042146709321E-4</v>
      </c>
      <c r="F147" s="41">
        <v>0.34845500000000001</v>
      </c>
      <c r="G147" s="11">
        <f t="shared" si="15"/>
        <v>4.6069857413860366E-5</v>
      </c>
      <c r="H147" s="11">
        <f t="shared" si="16"/>
        <v>-0.75750522766376793</v>
      </c>
      <c r="I147" s="11">
        <f t="shared" si="17"/>
        <v>-0.49959980485285038</v>
      </c>
    </row>
    <row r="148" spans="1:9" x14ac:dyDescent="0.3">
      <c r="A148" s="25" t="s">
        <v>246</v>
      </c>
      <c r="B148" s="41">
        <v>0.16568126999999999</v>
      </c>
      <c r="C148" s="11">
        <f t="shared" si="13"/>
        <v>1.9289371089489013E-5</v>
      </c>
      <c r="D148" s="41">
        <v>6.0251999999999997E-3</v>
      </c>
      <c r="E148" s="11">
        <f t="shared" si="14"/>
        <v>1.1066626196253671E-6</v>
      </c>
      <c r="F148" s="41">
        <v>1.22808118</v>
      </c>
      <c r="G148" s="11">
        <f t="shared" si="15"/>
        <v>1.6236680448047922E-4</v>
      </c>
      <c r="H148" s="11">
        <f t="shared" si="16"/>
        <v>26.498053176658036</v>
      </c>
      <c r="I148" s="11">
        <f t="shared" si="17"/>
        <v>-0.86508931762963748</v>
      </c>
    </row>
    <row r="149" spans="1:9" x14ac:dyDescent="0.3">
      <c r="A149" s="25" t="s">
        <v>286</v>
      </c>
      <c r="B149" s="41">
        <v>0.14621248000000001</v>
      </c>
      <c r="C149" s="11">
        <f t="shared" si="13"/>
        <v>1.7022725529774674E-5</v>
      </c>
      <c r="D149" s="41">
        <v>2.480344E-2</v>
      </c>
      <c r="E149" s="11">
        <f t="shared" si="14"/>
        <v>4.5557060157539362E-6</v>
      </c>
      <c r="F149" s="41">
        <v>5.8760499999999998E-3</v>
      </c>
      <c r="G149" s="11">
        <f t="shared" si="15"/>
        <v>7.7688305708546073E-7</v>
      </c>
      <c r="H149" s="11">
        <f t="shared" si="16"/>
        <v>4.8948468438248893</v>
      </c>
      <c r="I149" s="11">
        <f t="shared" si="17"/>
        <v>23.882783502522955</v>
      </c>
    </row>
    <row r="150" spans="1:9" x14ac:dyDescent="0.3">
      <c r="A150" s="25" t="s">
        <v>281</v>
      </c>
      <c r="B150" s="41">
        <v>0.14534676000000002</v>
      </c>
      <c r="C150" s="11">
        <f t="shared" si="13"/>
        <v>1.6921934448564394E-5</v>
      </c>
      <c r="D150" s="41">
        <v>0.26095299</v>
      </c>
      <c r="E150" s="11">
        <f t="shared" si="14"/>
        <v>4.7929847890936771E-5</v>
      </c>
      <c r="F150" s="41">
        <v>7.4052359999999998E-2</v>
      </c>
      <c r="G150" s="11">
        <f t="shared" si="15"/>
        <v>9.790594671793651E-6</v>
      </c>
      <c r="H150" s="11">
        <f t="shared" si="16"/>
        <v>-0.44301554084511541</v>
      </c>
      <c r="I150" s="11">
        <f t="shared" si="17"/>
        <v>0.96275662247631311</v>
      </c>
    </row>
    <row r="151" spans="1:9" x14ac:dyDescent="0.3">
      <c r="A151" s="25" t="s">
        <v>185</v>
      </c>
      <c r="B151" s="41">
        <v>0.13769961999999999</v>
      </c>
      <c r="C151" s="11">
        <f t="shared" si="13"/>
        <v>1.6031619440517464E-5</v>
      </c>
      <c r="D151" s="41">
        <v>6.9578429999999997E-2</v>
      </c>
      <c r="E151" s="11">
        <f t="shared" si="14"/>
        <v>1.2779633474941949E-5</v>
      </c>
      <c r="F151" s="41">
        <v>5.7931989999999996E-2</v>
      </c>
      <c r="G151" s="11">
        <f t="shared" si="15"/>
        <v>7.6592917851693454E-6</v>
      </c>
      <c r="H151" s="11">
        <f t="shared" si="16"/>
        <v>0.97905615289106129</v>
      </c>
      <c r="I151" s="11">
        <f t="shared" si="17"/>
        <v>1.3769185211832013</v>
      </c>
    </row>
    <row r="152" spans="1:9" x14ac:dyDescent="0.3">
      <c r="A152" s="25" t="s">
        <v>296</v>
      </c>
      <c r="B152" s="41">
        <v>0.13587698000000001</v>
      </c>
      <c r="C152" s="11">
        <f t="shared" si="13"/>
        <v>1.5819419357052714E-5</v>
      </c>
      <c r="D152" s="41">
        <v>0.19856167999999999</v>
      </c>
      <c r="E152" s="11">
        <f t="shared" si="14"/>
        <v>3.6470289607982122E-5</v>
      </c>
      <c r="F152" s="41">
        <v>2.3074999999999998E-2</v>
      </c>
      <c r="G152" s="11">
        <f t="shared" si="15"/>
        <v>3.0507869303778905E-6</v>
      </c>
      <c r="H152" s="11">
        <f t="shared" si="16"/>
        <v>-0.31569384384741295</v>
      </c>
      <c r="I152" s="11">
        <f t="shared" si="17"/>
        <v>4.8884931744312032</v>
      </c>
    </row>
    <row r="153" spans="1:9" x14ac:dyDescent="0.3">
      <c r="A153" s="25" t="s">
        <v>299</v>
      </c>
      <c r="B153" s="41">
        <v>0.11850141</v>
      </c>
      <c r="C153" s="11">
        <f t="shared" si="13"/>
        <v>1.3796476041725683E-5</v>
      </c>
      <c r="D153" s="41">
        <v>6.1021489999999998E-2</v>
      </c>
      <c r="E153" s="11">
        <f t="shared" si="14"/>
        <v>1.1207960229841854E-5</v>
      </c>
      <c r="F153" s="41">
        <v>6.5883720000000007E-2</v>
      </c>
      <c r="G153" s="11">
        <f t="shared" si="15"/>
        <v>8.7106041993792621E-6</v>
      </c>
      <c r="H153" s="11">
        <f t="shared" si="16"/>
        <v>0.94196192193930384</v>
      </c>
      <c r="I153" s="11">
        <f t="shared" si="17"/>
        <v>0.798644794191949</v>
      </c>
    </row>
    <row r="154" spans="1:9" x14ac:dyDescent="0.3">
      <c r="A154" s="25" t="s">
        <v>261</v>
      </c>
      <c r="B154" s="41">
        <v>0.108776</v>
      </c>
      <c r="C154" s="11">
        <f t="shared" si="13"/>
        <v>1.2664199336655597E-5</v>
      </c>
      <c r="D154" s="41">
        <v>7.1500509999999989E-2</v>
      </c>
      <c r="E154" s="11">
        <f t="shared" si="14"/>
        <v>1.3132666417903099E-5</v>
      </c>
      <c r="F154" s="41">
        <v>3.7519050000000005E-2</v>
      </c>
      <c r="G154" s="11">
        <f t="shared" si="15"/>
        <v>4.9604605581882824E-6</v>
      </c>
      <c r="H154" s="11">
        <f t="shared" si="16"/>
        <v>0.52133180588502115</v>
      </c>
      <c r="I154" s="11">
        <f t="shared" si="17"/>
        <v>1.8992205293044462</v>
      </c>
    </row>
    <row r="155" spans="1:9" x14ac:dyDescent="0.3">
      <c r="A155" s="25" t="s">
        <v>83</v>
      </c>
      <c r="B155" s="41">
        <v>0.10870592999999999</v>
      </c>
      <c r="C155" s="11">
        <f t="shared" si="13"/>
        <v>1.2656041466835788E-5</v>
      </c>
      <c r="D155" s="41">
        <v>3.1173939999999997E-2</v>
      </c>
      <c r="E155" s="11">
        <f t="shared" si="14"/>
        <v>5.7257906964821113E-6</v>
      </c>
      <c r="F155" s="41">
        <v>1.0766E-2</v>
      </c>
      <c r="G155" s="11">
        <f t="shared" si="15"/>
        <v>1.4233920733455415E-6</v>
      </c>
      <c r="H155" s="11">
        <f t="shared" si="16"/>
        <v>2.4870770265163786</v>
      </c>
      <c r="I155" s="11">
        <f t="shared" si="17"/>
        <v>9.0971512167936091</v>
      </c>
    </row>
    <row r="156" spans="1:9" x14ac:dyDescent="0.3">
      <c r="A156" s="25" t="s">
        <v>101</v>
      </c>
      <c r="B156" s="41">
        <v>9.9724279999999998E-2</v>
      </c>
      <c r="C156" s="11">
        <f t="shared" si="13"/>
        <v>1.1610356702070834E-5</v>
      </c>
      <c r="D156" s="41">
        <v>1.2099999999999999E-3</v>
      </c>
      <c r="E156" s="11">
        <f t="shared" si="14"/>
        <v>2.222435387616501E-7</v>
      </c>
      <c r="F156" s="41">
        <v>0.41969200000000001</v>
      </c>
      <c r="G156" s="11">
        <f t="shared" si="15"/>
        <v>5.5488228315673145E-5</v>
      </c>
      <c r="H156" s="11">
        <f t="shared" si="16"/>
        <v>81.416760330578512</v>
      </c>
      <c r="I156" s="11">
        <f t="shared" si="17"/>
        <v>-0.76238698855351061</v>
      </c>
    </row>
    <row r="157" spans="1:9" x14ac:dyDescent="0.3">
      <c r="A157" s="25" t="s">
        <v>145</v>
      </c>
      <c r="B157" s="41">
        <v>9.3210000000000001E-2</v>
      </c>
      <c r="C157" s="11">
        <f t="shared" si="13"/>
        <v>1.0851934435626133E-5</v>
      </c>
      <c r="D157" s="41">
        <v>1.0430644</v>
      </c>
      <c r="E157" s="11">
        <f t="shared" si="14"/>
        <v>1.9158208546470854E-4</v>
      </c>
      <c r="F157" s="41">
        <v>7.3991999999999992E-4</v>
      </c>
      <c r="G157" s="11">
        <f t="shared" si="15"/>
        <v>9.7826143684732774E-8</v>
      </c>
      <c r="H157" s="11">
        <f t="shared" si="16"/>
        <v>-0.91063830766345777</v>
      </c>
      <c r="I157" s="11">
        <f t="shared" si="17"/>
        <v>124.97307817061305</v>
      </c>
    </row>
    <row r="158" spans="1:9" x14ac:dyDescent="0.3">
      <c r="A158" s="25" t="s">
        <v>279</v>
      </c>
      <c r="B158" s="41">
        <v>8.7973830000000003E-2</v>
      </c>
      <c r="C158" s="11">
        <f t="shared" si="13"/>
        <v>1.0242315579990552E-5</v>
      </c>
      <c r="D158" s="41">
        <v>2.19491E-3</v>
      </c>
      <c r="E158" s="11">
        <f t="shared" si="14"/>
        <v>4.0314426914325076E-7</v>
      </c>
      <c r="F158" s="41">
        <v>6.0873910000000003E-2</v>
      </c>
      <c r="G158" s="11">
        <f t="shared" si="15"/>
        <v>8.0482482786132174E-6</v>
      </c>
      <c r="H158" s="11">
        <f t="shared" si="16"/>
        <v>39.080837027486325</v>
      </c>
      <c r="I158" s="11">
        <f t="shared" si="17"/>
        <v>0.4451811950308433</v>
      </c>
    </row>
    <row r="159" spans="1:9" x14ac:dyDescent="0.3">
      <c r="A159" s="25" t="s">
        <v>188</v>
      </c>
      <c r="B159" s="41">
        <v>8.5769810000000002E-2</v>
      </c>
      <c r="C159" s="11">
        <f t="shared" si="13"/>
        <v>9.9857134929311308E-6</v>
      </c>
      <c r="D159" s="41">
        <v>8.6619189999999999E-2</v>
      </c>
      <c r="E159" s="11">
        <f t="shared" si="14"/>
        <v>1.5909549843196476E-5</v>
      </c>
      <c r="F159" s="41">
        <v>3.6755161800000002</v>
      </c>
      <c r="G159" s="11">
        <f t="shared" si="15"/>
        <v>4.8594655360071384E-4</v>
      </c>
      <c r="H159" s="11">
        <f t="shared" si="16"/>
        <v>-9.8059102145841015E-3</v>
      </c>
      <c r="I159" s="11">
        <f t="shared" si="17"/>
        <v>-0.97666455382057382</v>
      </c>
    </row>
    <row r="160" spans="1:9" x14ac:dyDescent="0.3">
      <c r="A160" s="25" t="s">
        <v>199</v>
      </c>
      <c r="B160" s="41">
        <v>8.2299999999999998E-2</v>
      </c>
      <c r="C160" s="11">
        <f t="shared" si="13"/>
        <v>9.5817423458001368E-6</v>
      </c>
      <c r="D160" s="41">
        <v>0.10339569</v>
      </c>
      <c r="E160" s="11">
        <f t="shared" si="14"/>
        <v>1.8990928957274842E-5</v>
      </c>
      <c r="F160" s="41">
        <v>0.117384</v>
      </c>
      <c r="G160" s="11">
        <f t="shared" si="15"/>
        <v>1.5519548127214663E-5</v>
      </c>
      <c r="H160" s="11">
        <f t="shared" si="16"/>
        <v>-0.20402871725117366</v>
      </c>
      <c r="I160" s="11">
        <f t="shared" si="17"/>
        <v>-0.29888230082464395</v>
      </c>
    </row>
    <row r="161" spans="1:9" x14ac:dyDescent="0.3">
      <c r="A161" s="25" t="s">
        <v>154</v>
      </c>
      <c r="B161" s="41">
        <v>7.3489139999999994E-2</v>
      </c>
      <c r="C161" s="11">
        <f t="shared" si="13"/>
        <v>8.5559417338327412E-6</v>
      </c>
      <c r="D161" s="41">
        <v>1.2E-4</v>
      </c>
      <c r="E161" s="11">
        <f t="shared" si="14"/>
        <v>2.2040681530081003E-8</v>
      </c>
      <c r="F161" s="41">
        <v>0.15949279</v>
      </c>
      <c r="G161" s="11">
        <f t="shared" si="15"/>
        <v>2.1086826401798726E-5</v>
      </c>
      <c r="H161" s="11">
        <f t="shared" si="16"/>
        <v>611.40949999999998</v>
      </c>
      <c r="I161" s="11">
        <f t="shared" si="17"/>
        <v>-0.53923221231505203</v>
      </c>
    </row>
    <row r="162" spans="1:9" x14ac:dyDescent="0.3">
      <c r="A162" s="25" t="s">
        <v>241</v>
      </c>
      <c r="B162" s="41">
        <v>7.0159659999999999E-2</v>
      </c>
      <c r="C162" s="11">
        <f t="shared" si="13"/>
        <v>8.1683084470102059E-6</v>
      </c>
      <c r="D162" s="41">
        <v>2.6964499999999999E-2</v>
      </c>
      <c r="E162" s="11">
        <f t="shared" si="14"/>
        <v>4.9526329759822428E-6</v>
      </c>
      <c r="F162" s="41">
        <v>1.3251490100000001</v>
      </c>
      <c r="G162" s="11">
        <f t="shared" si="15"/>
        <v>1.7520031551511165E-4</v>
      </c>
      <c r="H162" s="11">
        <f t="shared" si="16"/>
        <v>1.6019269780637506</v>
      </c>
      <c r="I162" s="11">
        <f t="shared" si="17"/>
        <v>-0.9470552673921554</v>
      </c>
    </row>
    <row r="163" spans="1:9" x14ac:dyDescent="0.3">
      <c r="A163" s="25" t="s">
        <v>287</v>
      </c>
      <c r="B163" s="41">
        <v>6.7985399999999988E-2</v>
      </c>
      <c r="C163" s="11">
        <f t="shared" si="13"/>
        <v>7.9151711552388884E-6</v>
      </c>
      <c r="D163" s="41">
        <v>6.4730319999999994E-2</v>
      </c>
      <c r="E163" s="11">
        <f t="shared" si="14"/>
        <v>1.1889169737168606E-5</v>
      </c>
      <c r="F163" s="41">
        <v>9.2424770000000003E-2</v>
      </c>
      <c r="G163" s="11">
        <f t="shared" si="15"/>
        <v>1.2219643785880069E-5</v>
      </c>
      <c r="H163" s="11">
        <f t="shared" si="16"/>
        <v>5.0286789869106174E-2</v>
      </c>
      <c r="I163" s="11">
        <f t="shared" si="17"/>
        <v>-0.26442446110496154</v>
      </c>
    </row>
    <row r="164" spans="1:9" x14ac:dyDescent="0.3">
      <c r="A164" s="25" t="s">
        <v>203</v>
      </c>
      <c r="B164" s="41">
        <v>6.3901150000000004E-2</v>
      </c>
      <c r="C164" s="11">
        <f t="shared" si="13"/>
        <v>7.4396640935641123E-6</v>
      </c>
      <c r="D164" s="41">
        <v>0.12771937999999999</v>
      </c>
      <c r="E164" s="11">
        <f t="shared" si="14"/>
        <v>2.3458518164994973E-5</v>
      </c>
      <c r="F164" s="41">
        <v>9.1039999999999992E-3</v>
      </c>
      <c r="G164" s="11">
        <f t="shared" si="15"/>
        <v>1.2036560872875544E-6</v>
      </c>
      <c r="H164" s="11">
        <f t="shared" si="16"/>
        <v>-0.49967538207592299</v>
      </c>
      <c r="I164" s="11">
        <f t="shared" si="17"/>
        <v>6.0190191124780323</v>
      </c>
    </row>
    <row r="165" spans="1:9" x14ac:dyDescent="0.3">
      <c r="A165" s="25" t="s">
        <v>308</v>
      </c>
      <c r="B165" s="41">
        <v>6.0458039999999998E-2</v>
      </c>
      <c r="C165" s="11">
        <f t="shared" si="13"/>
        <v>7.0388014825282923E-6</v>
      </c>
      <c r="D165" s="41">
        <v>7.9256279999999998E-2</v>
      </c>
      <c r="E165" s="11">
        <f t="shared" si="14"/>
        <v>1.455718688949107E-5</v>
      </c>
      <c r="F165" s="41">
        <v>0.30571629</v>
      </c>
      <c r="G165" s="11">
        <f t="shared" si="15"/>
        <v>4.0419296291901069E-5</v>
      </c>
      <c r="H165" s="11">
        <f t="shared" si="16"/>
        <v>-0.23718297149449863</v>
      </c>
      <c r="I165" s="11">
        <f t="shared" si="17"/>
        <v>-0.80224135259524443</v>
      </c>
    </row>
    <row r="166" spans="1:9" x14ac:dyDescent="0.3">
      <c r="A166" s="25" t="s">
        <v>166</v>
      </c>
      <c r="B166" s="41">
        <v>5.9525760000000004E-2</v>
      </c>
      <c r="C166" s="11">
        <f t="shared" si="13"/>
        <v>6.9302611817489186E-6</v>
      </c>
      <c r="D166" s="41">
        <v>9.4551999999999997E-2</v>
      </c>
      <c r="E166" s="11">
        <f t="shared" si="14"/>
        <v>1.7366587666935157E-5</v>
      </c>
      <c r="F166" s="41">
        <v>1.289E-3</v>
      </c>
      <c r="G166" s="11">
        <f t="shared" si="15"/>
        <v>1.7042099039034026E-7</v>
      </c>
      <c r="H166" s="11">
        <f t="shared" si="16"/>
        <v>-0.3704442000169218</v>
      </c>
      <c r="I166" s="11">
        <f t="shared" si="17"/>
        <v>45.179798293250585</v>
      </c>
    </row>
    <row r="167" spans="1:9" x14ac:dyDescent="0.3">
      <c r="A167" s="25" t="s">
        <v>280</v>
      </c>
      <c r="B167" s="41">
        <v>5.8751919999999999E-2</v>
      </c>
      <c r="C167" s="11">
        <f t="shared" si="13"/>
        <v>6.8401671902923686E-6</v>
      </c>
      <c r="D167" s="41">
        <v>2.6419999999999998E-3</v>
      </c>
      <c r="E167" s="11">
        <f t="shared" si="14"/>
        <v>4.8526233835395008E-7</v>
      </c>
      <c r="F167" s="41">
        <v>6.94E-3</v>
      </c>
      <c r="G167" s="11">
        <f t="shared" si="15"/>
        <v>9.1754978534442305E-7</v>
      </c>
      <c r="H167" s="11">
        <f t="shared" si="16"/>
        <v>21.2376684330053</v>
      </c>
      <c r="I167" s="11">
        <f t="shared" si="17"/>
        <v>7.4656945244956763</v>
      </c>
    </row>
    <row r="168" spans="1:9" x14ac:dyDescent="0.3">
      <c r="A168" s="25" t="s">
        <v>173</v>
      </c>
      <c r="B168" s="41">
        <v>5.6791109999999999E-2</v>
      </c>
      <c r="C168" s="11">
        <f t="shared" si="13"/>
        <v>6.6118807235965194E-6</v>
      </c>
      <c r="D168" s="41">
        <v>0.13435957999999998</v>
      </c>
      <c r="E168" s="11">
        <f t="shared" si="14"/>
        <v>2.4678139277462003E-5</v>
      </c>
      <c r="F168" s="41">
        <v>0.16506288</v>
      </c>
      <c r="G168" s="11">
        <f t="shared" si="15"/>
        <v>2.1823257941258252E-5</v>
      </c>
      <c r="H168" s="11">
        <f t="shared" si="16"/>
        <v>-0.57731997971413718</v>
      </c>
      <c r="I168" s="11">
        <f t="shared" si="17"/>
        <v>-0.6559425717035835</v>
      </c>
    </row>
    <row r="169" spans="1:9" x14ac:dyDescent="0.3">
      <c r="A169" s="25" t="s">
        <v>307</v>
      </c>
      <c r="B169" s="41">
        <v>5.4275400000000001E-2</v>
      </c>
      <c r="C169" s="11">
        <f t="shared" si="13"/>
        <v>6.3189902614245534E-6</v>
      </c>
      <c r="D169" s="41">
        <v>4.7115320000000002E-2</v>
      </c>
      <c r="E169" s="11">
        <f t="shared" si="14"/>
        <v>8.6537813608988004E-6</v>
      </c>
      <c r="F169" s="41">
        <v>9.1449000000000003E-2</v>
      </c>
      <c r="G169" s="11">
        <f t="shared" si="15"/>
        <v>1.2090635492789935E-5</v>
      </c>
      <c r="H169" s="11">
        <f t="shared" si="16"/>
        <v>0.15196925331293509</v>
      </c>
      <c r="I169" s="11">
        <f t="shared" si="17"/>
        <v>-0.40649542367877178</v>
      </c>
    </row>
    <row r="170" spans="1:9" x14ac:dyDescent="0.3">
      <c r="A170" s="25" t="s">
        <v>284</v>
      </c>
      <c r="B170" s="41">
        <v>5.1933889999999996E-2</v>
      </c>
      <c r="C170" s="11">
        <f t="shared" si="13"/>
        <v>6.0463809598435748E-6</v>
      </c>
      <c r="D170" s="41">
        <v>8.1796359999999999E-2</v>
      </c>
      <c r="E170" s="11">
        <f t="shared" si="14"/>
        <v>1.5023729342332137E-5</v>
      </c>
      <c r="F170" s="41">
        <v>1.3344E-2</v>
      </c>
      <c r="G170" s="11">
        <f t="shared" si="15"/>
        <v>1.7642340541262222E-6</v>
      </c>
      <c r="H170" s="11">
        <f t="shared" si="16"/>
        <v>-0.36508311616800559</v>
      </c>
      <c r="I170" s="11">
        <f t="shared" si="17"/>
        <v>2.8919282074340527</v>
      </c>
    </row>
    <row r="171" spans="1:9" x14ac:dyDescent="0.3">
      <c r="A171" s="25" t="s">
        <v>260</v>
      </c>
      <c r="B171" s="41">
        <v>4.8791290000000001E-2</v>
      </c>
      <c r="C171" s="11">
        <f t="shared" si="13"/>
        <v>5.6805050971958046E-6</v>
      </c>
      <c r="D171" s="41">
        <v>0.14692429000000001</v>
      </c>
      <c r="E171" s="11">
        <f t="shared" si="14"/>
        <v>2.6985929041027211E-5</v>
      </c>
      <c r="F171" s="41">
        <v>0.70647400000000005</v>
      </c>
      <c r="G171" s="11">
        <f t="shared" si="15"/>
        <v>9.3404188335938901E-5</v>
      </c>
      <c r="H171" s="11">
        <f t="shared" si="16"/>
        <v>-0.66791542773492396</v>
      </c>
      <c r="I171" s="11">
        <f t="shared" si="17"/>
        <v>-0.93093689222816411</v>
      </c>
    </row>
    <row r="172" spans="1:9" x14ac:dyDescent="0.3">
      <c r="A172" s="25" t="s">
        <v>75</v>
      </c>
      <c r="B172" s="41">
        <v>4.8076540000000001E-2</v>
      </c>
      <c r="C172" s="11">
        <f t="shared" si="13"/>
        <v>5.5972906337491388E-6</v>
      </c>
      <c r="D172" s="41">
        <v>1.7078470000000002E-2</v>
      </c>
      <c r="E172" s="11">
        <f t="shared" si="14"/>
        <v>3.1368426524253544E-6</v>
      </c>
      <c r="F172" s="41">
        <v>2.57647754</v>
      </c>
      <c r="G172" s="11">
        <f t="shared" si="15"/>
        <v>3.4064069362705002E-4</v>
      </c>
      <c r="H172" s="11">
        <f t="shared" si="16"/>
        <v>1.8150378810279841</v>
      </c>
      <c r="I172" s="11">
        <f t="shared" si="17"/>
        <v>-0.9813402060551244</v>
      </c>
    </row>
    <row r="173" spans="1:9" x14ac:dyDescent="0.3">
      <c r="A173" s="25" t="s">
        <v>81</v>
      </c>
      <c r="B173" s="41">
        <v>4.5853410000000004E-2</v>
      </c>
      <c r="C173" s="11">
        <f t="shared" si="13"/>
        <v>5.3384636731024965E-6</v>
      </c>
      <c r="D173" s="41">
        <v>1.1463049999999999E-2</v>
      </c>
      <c r="E173" s="11">
        <f t="shared" si="14"/>
        <v>2.1054452867782919E-6</v>
      </c>
      <c r="F173" s="41">
        <v>3.75889E-3</v>
      </c>
      <c r="G173" s="11">
        <f t="shared" si="15"/>
        <v>4.9696955513448105E-7</v>
      </c>
      <c r="H173" s="11">
        <f t="shared" si="16"/>
        <v>3.0001055565490864</v>
      </c>
      <c r="I173" s="11">
        <f t="shared" si="17"/>
        <v>11.198657050352631</v>
      </c>
    </row>
    <row r="174" spans="1:9" x14ac:dyDescent="0.3">
      <c r="A174" s="25" t="s">
        <v>126</v>
      </c>
      <c r="B174" s="41">
        <v>4.4457000000000003E-2</v>
      </c>
      <c r="C174" s="11">
        <f t="shared" si="13"/>
        <v>5.1758872353248687E-6</v>
      </c>
      <c r="D174" s="41">
        <v>6.4104999999999995E-2</v>
      </c>
      <c r="E174" s="11">
        <f t="shared" si="14"/>
        <v>1.1774315745715355E-5</v>
      </c>
      <c r="F174" s="41">
        <v>2.4199999999999998E-3</v>
      </c>
      <c r="G174" s="11">
        <f t="shared" si="15"/>
        <v>3.1995251880886223E-7</v>
      </c>
      <c r="H174" s="11">
        <f t="shared" si="16"/>
        <v>-0.30649715310818182</v>
      </c>
      <c r="I174" s="11">
        <f t="shared" si="17"/>
        <v>17.370661157024795</v>
      </c>
    </row>
    <row r="175" spans="1:9" x14ac:dyDescent="0.3">
      <c r="A175" s="25" t="s">
        <v>82</v>
      </c>
      <c r="B175" s="41">
        <v>4.0300000000000002E-2</v>
      </c>
      <c r="C175" s="11">
        <f t="shared" si="13"/>
        <v>4.6919102859750364E-6</v>
      </c>
      <c r="D175" s="41">
        <v>3.4499999999999998E-4</v>
      </c>
      <c r="E175" s="11">
        <f t="shared" si="14"/>
        <v>6.3366959398982877E-8</v>
      </c>
      <c r="F175" s="41">
        <v>0</v>
      </c>
      <c r="G175" s="11">
        <f t="shared" si="15"/>
        <v>0</v>
      </c>
      <c r="H175" s="11">
        <f t="shared" si="16"/>
        <v>115.81159420289856</v>
      </c>
      <c r="I175" s="11" t="e">
        <f t="shared" si="17"/>
        <v>#DIV/0!</v>
      </c>
    </row>
    <row r="176" spans="1:9" x14ac:dyDescent="0.3">
      <c r="A176" s="25" t="s">
        <v>197</v>
      </c>
      <c r="B176" s="41">
        <v>3.6019000000000002E-2</v>
      </c>
      <c r="C176" s="11">
        <f t="shared" si="13"/>
        <v>4.1934966895914356E-6</v>
      </c>
      <c r="D176" s="41">
        <v>4.2189999999999997E-3</v>
      </c>
      <c r="E176" s="11">
        <f t="shared" si="14"/>
        <v>7.7491362812843124E-7</v>
      </c>
      <c r="F176" s="41">
        <v>0.23099337</v>
      </c>
      <c r="G176" s="11">
        <f t="shared" si="15"/>
        <v>3.0540045685804744E-5</v>
      </c>
      <c r="H176" s="11">
        <f t="shared" si="16"/>
        <v>7.5373311211187506</v>
      </c>
      <c r="I176" s="11">
        <f t="shared" si="17"/>
        <v>-0.84406911765476211</v>
      </c>
    </row>
    <row r="177" spans="1:9" x14ac:dyDescent="0.3">
      <c r="A177" s="25" t="s">
        <v>78</v>
      </c>
      <c r="B177" s="41">
        <v>3.4889040000000003E-2</v>
      </c>
      <c r="C177" s="11">
        <f t="shared" si="13"/>
        <v>4.0619415792504839E-6</v>
      </c>
      <c r="D177" s="41">
        <v>2.2697459999999999E-2</v>
      </c>
      <c r="E177" s="11">
        <f t="shared" si="14"/>
        <v>4.1688957283479363E-6</v>
      </c>
      <c r="F177" s="41">
        <v>3.3940089999999999E-2</v>
      </c>
      <c r="G177" s="11">
        <f t="shared" si="15"/>
        <v>4.4872798694625934E-6</v>
      </c>
      <c r="H177" s="11">
        <f t="shared" si="16"/>
        <v>0.5371341110415</v>
      </c>
      <c r="I177" s="11">
        <f t="shared" si="17"/>
        <v>2.7959560507942127E-2</v>
      </c>
    </row>
    <row r="178" spans="1:9" x14ac:dyDescent="0.3">
      <c r="A178" s="25" t="s">
        <v>118</v>
      </c>
      <c r="B178" s="41">
        <v>3.3307000000000003E-2</v>
      </c>
      <c r="C178" s="11">
        <f t="shared" si="13"/>
        <v>3.8777532480141575E-6</v>
      </c>
      <c r="D178" s="41">
        <v>3.3530999999999998E-2</v>
      </c>
      <c r="E178" s="11">
        <f t="shared" si="14"/>
        <v>6.1587174365428839E-6</v>
      </c>
      <c r="F178" s="41">
        <v>0</v>
      </c>
      <c r="G178" s="11">
        <f t="shared" si="15"/>
        <v>0</v>
      </c>
      <c r="H178" s="11">
        <f t="shared" si="16"/>
        <v>-6.6803853150814163E-3</v>
      </c>
      <c r="I178" s="11" t="e">
        <f t="shared" si="17"/>
        <v>#DIV/0!</v>
      </c>
    </row>
    <row r="179" spans="1:9" x14ac:dyDescent="0.3">
      <c r="A179" s="25" t="s">
        <v>171</v>
      </c>
      <c r="B179" s="41">
        <v>3.18885E-2</v>
      </c>
      <c r="C179" s="11">
        <f t="shared" si="13"/>
        <v>3.7126049914222072E-6</v>
      </c>
      <c r="D179" s="41">
        <v>0</v>
      </c>
      <c r="E179" s="11">
        <f t="shared" si="14"/>
        <v>0</v>
      </c>
      <c r="F179" s="41">
        <v>1.2179999999999999E-4</v>
      </c>
      <c r="G179" s="11">
        <f t="shared" si="15"/>
        <v>1.6103395368148519E-8</v>
      </c>
      <c r="H179" s="11" t="e">
        <f t="shared" si="16"/>
        <v>#DIV/0!</v>
      </c>
      <c r="I179" s="11">
        <f t="shared" si="17"/>
        <v>260.81034482758622</v>
      </c>
    </row>
    <row r="180" spans="1:9" x14ac:dyDescent="0.3">
      <c r="A180" s="25" t="s">
        <v>300</v>
      </c>
      <c r="B180" s="41">
        <v>3.1770699999999999E-2</v>
      </c>
      <c r="C180" s="11">
        <f t="shared" si="13"/>
        <v>3.6988901767401262E-6</v>
      </c>
      <c r="D180" s="41">
        <v>9.1425199999999998E-2</v>
      </c>
      <c r="E180" s="11">
        <f t="shared" si="14"/>
        <v>1.6792280975199682E-5</v>
      </c>
      <c r="F180" s="41">
        <v>3.1067000000000001E-2</v>
      </c>
      <c r="G180" s="11">
        <f t="shared" si="15"/>
        <v>4.1074235131549273E-6</v>
      </c>
      <c r="H180" s="11">
        <f t="shared" si="16"/>
        <v>-0.65249515450882245</v>
      </c>
      <c r="I180" s="11">
        <f t="shared" si="17"/>
        <v>2.2651044516689645E-2</v>
      </c>
    </row>
    <row r="181" spans="1:9" x14ac:dyDescent="0.3">
      <c r="A181" s="25" t="s">
        <v>205</v>
      </c>
      <c r="B181" s="41">
        <v>3.109E-2</v>
      </c>
      <c r="C181" s="11">
        <f t="shared" si="13"/>
        <v>3.6196399699991038E-6</v>
      </c>
      <c r="D181" s="41">
        <v>1.45E-4</v>
      </c>
      <c r="E181" s="11">
        <f t="shared" si="14"/>
        <v>2.6632490182181213E-8</v>
      </c>
      <c r="F181" s="41">
        <v>0</v>
      </c>
      <c r="G181" s="11">
        <f t="shared" si="15"/>
        <v>0</v>
      </c>
      <c r="H181" s="11">
        <f t="shared" si="16"/>
        <v>213.41379310344828</v>
      </c>
      <c r="I181" s="11" t="e">
        <f t="shared" si="17"/>
        <v>#DIV/0!</v>
      </c>
    </row>
    <row r="182" spans="1:9" x14ac:dyDescent="0.3">
      <c r="A182" s="25" t="s">
        <v>240</v>
      </c>
      <c r="B182" s="41">
        <v>2.8287509999999998E-2</v>
      </c>
      <c r="C182" s="11">
        <f t="shared" si="13"/>
        <v>3.2933612688243598E-6</v>
      </c>
      <c r="D182" s="41">
        <v>7.7548020000000009E-2</v>
      </c>
      <c r="E182" s="11">
        <f t="shared" si="14"/>
        <v>1.4243426767569603E-5</v>
      </c>
      <c r="F182" s="41">
        <v>0.13242579999999998</v>
      </c>
      <c r="G182" s="11">
        <f t="shared" si="15"/>
        <v>1.7508251349288688E-5</v>
      </c>
      <c r="H182" s="11">
        <f t="shared" si="16"/>
        <v>-0.63522588971323835</v>
      </c>
      <c r="I182" s="11">
        <f t="shared" si="17"/>
        <v>-0.78638973674314216</v>
      </c>
    </row>
    <row r="183" spans="1:9" x14ac:dyDescent="0.3">
      <c r="A183" s="25" t="s">
        <v>283</v>
      </c>
      <c r="B183" s="41">
        <v>2.78055E-2</v>
      </c>
      <c r="C183" s="11">
        <f t="shared" si="13"/>
        <v>3.2372434604634958E-6</v>
      </c>
      <c r="D183" s="41">
        <v>4.804928E-2</v>
      </c>
      <c r="E183" s="11">
        <f t="shared" si="14"/>
        <v>8.825323985247421E-6</v>
      </c>
      <c r="F183" s="41">
        <v>5.4791970000000002E-2</v>
      </c>
      <c r="G183" s="11">
        <f t="shared" si="15"/>
        <v>7.2441441371899236E-6</v>
      </c>
      <c r="H183" s="11">
        <f t="shared" si="16"/>
        <v>-0.4213128687880443</v>
      </c>
      <c r="I183" s="11">
        <f t="shared" si="17"/>
        <v>-0.4925260033541411</v>
      </c>
    </row>
    <row r="184" spans="1:9" x14ac:dyDescent="0.3">
      <c r="A184" s="25" t="s">
        <v>144</v>
      </c>
      <c r="B184" s="41">
        <v>2.5999999999999999E-2</v>
      </c>
      <c r="C184" s="11">
        <f t="shared" si="13"/>
        <v>3.0270388941774426E-6</v>
      </c>
      <c r="D184" s="41">
        <v>7.8624999999999995E-4</v>
      </c>
      <c r="E184" s="11">
        <f t="shared" si="14"/>
        <v>1.4441238210855155E-7</v>
      </c>
      <c r="F184" s="41">
        <v>0</v>
      </c>
      <c r="G184" s="11">
        <f t="shared" si="15"/>
        <v>0</v>
      </c>
      <c r="H184" s="11">
        <f t="shared" si="16"/>
        <v>32.068362480127185</v>
      </c>
      <c r="I184" s="11" t="e">
        <f t="shared" si="17"/>
        <v>#DIV/0!</v>
      </c>
    </row>
    <row r="185" spans="1:9" x14ac:dyDescent="0.3">
      <c r="A185" s="25" t="s">
        <v>112</v>
      </c>
      <c r="B185" s="41">
        <v>2.558204E-2</v>
      </c>
      <c r="C185" s="11">
        <f t="shared" si="13"/>
        <v>2.978378079707812E-6</v>
      </c>
      <c r="D185" s="41">
        <v>3.5580399999999998E-2</v>
      </c>
      <c r="E185" s="11">
        <f t="shared" si="14"/>
        <v>6.5351355426074504E-6</v>
      </c>
      <c r="F185" s="41">
        <v>3.1993000000000001E-2</v>
      </c>
      <c r="G185" s="11">
        <f t="shared" si="15"/>
        <v>4.229851625723938E-6</v>
      </c>
      <c r="H185" s="11">
        <f t="shared" si="16"/>
        <v>-0.28100752099470494</v>
      </c>
      <c r="I185" s="11">
        <f t="shared" si="17"/>
        <v>-0.20038633451067422</v>
      </c>
    </row>
    <row r="186" spans="1:9" x14ac:dyDescent="0.3">
      <c r="A186" s="25" t="s">
        <v>294</v>
      </c>
      <c r="B186" s="41">
        <v>2.496545E-2</v>
      </c>
      <c r="C186" s="11">
        <f t="shared" si="13"/>
        <v>2.9065918523323939E-6</v>
      </c>
      <c r="D186" s="41">
        <v>2.0110599999999999E-2</v>
      </c>
      <c r="E186" s="11">
        <f t="shared" si="14"/>
        <v>3.6937610831570582E-6</v>
      </c>
      <c r="F186" s="41">
        <v>3.4926800000000001E-2</v>
      </c>
      <c r="G186" s="11">
        <f t="shared" si="15"/>
        <v>4.6177345594765987E-6</v>
      </c>
      <c r="H186" s="11">
        <f t="shared" si="16"/>
        <v>0.2414075164341194</v>
      </c>
      <c r="I186" s="11">
        <f t="shared" si="17"/>
        <v>-0.28520648899985113</v>
      </c>
    </row>
    <row r="187" spans="1:9" x14ac:dyDescent="0.3">
      <c r="A187" s="25" t="s">
        <v>226</v>
      </c>
      <c r="B187" s="41">
        <v>2.3036459999999998E-2</v>
      </c>
      <c r="C187" s="11">
        <f t="shared" si="13"/>
        <v>2.6820100155447264E-6</v>
      </c>
      <c r="D187" s="41">
        <v>0.12003764</v>
      </c>
      <c r="E187" s="11">
        <f t="shared" si="14"/>
        <v>2.2047594957187606E-5</v>
      </c>
      <c r="F187" s="41">
        <v>1.4028879999999999E-2</v>
      </c>
      <c r="G187" s="11">
        <f t="shared" si="15"/>
        <v>1.8547832611848225E-6</v>
      </c>
      <c r="H187" s="11">
        <f t="shared" si="16"/>
        <v>-0.80808969586539692</v>
      </c>
      <c r="I187" s="11">
        <f t="shared" si="17"/>
        <v>0.64207406435866576</v>
      </c>
    </row>
    <row r="188" spans="1:9" x14ac:dyDescent="0.3">
      <c r="A188" s="25" t="s">
        <v>174</v>
      </c>
      <c r="B188" s="41">
        <v>2.2863520000000002E-2</v>
      </c>
      <c r="C188" s="11">
        <f t="shared" si="13"/>
        <v>2.6618755499155329E-6</v>
      </c>
      <c r="D188" s="41">
        <v>6.6101800000000002E-3</v>
      </c>
      <c r="E188" s="11">
        <f t="shared" si="14"/>
        <v>1.2141072686375903E-6</v>
      </c>
      <c r="F188" s="41">
        <v>0.11809823</v>
      </c>
      <c r="G188" s="11">
        <f t="shared" si="15"/>
        <v>1.5613977750152206E-5</v>
      </c>
      <c r="H188" s="11">
        <f t="shared" si="16"/>
        <v>2.4588347064679028</v>
      </c>
      <c r="I188" s="11">
        <f t="shared" si="17"/>
        <v>-0.80640251763299076</v>
      </c>
    </row>
    <row r="189" spans="1:9" x14ac:dyDescent="0.3">
      <c r="A189" s="25" t="s">
        <v>132</v>
      </c>
      <c r="B189" s="41">
        <v>2.1464810000000001E-2</v>
      </c>
      <c r="C189" s="11">
        <f t="shared" si="13"/>
        <v>2.4990313356203432E-6</v>
      </c>
      <c r="D189" s="41">
        <v>0</v>
      </c>
      <c r="E189" s="11">
        <f t="shared" si="14"/>
        <v>0</v>
      </c>
      <c r="F189" s="41">
        <v>2.2849040000000001E-2</v>
      </c>
      <c r="G189" s="11">
        <f t="shared" si="15"/>
        <v>3.0209123555224984E-6</v>
      </c>
      <c r="H189" s="11" t="e">
        <f t="shared" si="16"/>
        <v>#DIV/0!</v>
      </c>
      <c r="I189" s="11">
        <f t="shared" si="17"/>
        <v>-6.0581538655453349E-2</v>
      </c>
    </row>
    <row r="190" spans="1:9" x14ac:dyDescent="0.3">
      <c r="A190" s="25" t="s">
        <v>168</v>
      </c>
      <c r="B190" s="41">
        <v>1.9125E-2</v>
      </c>
      <c r="C190" s="11">
        <f t="shared" si="13"/>
        <v>2.2266199558132152E-6</v>
      </c>
      <c r="D190" s="41">
        <v>0.119764</v>
      </c>
      <c r="E190" s="11">
        <f t="shared" si="14"/>
        <v>2.1997334856405177E-5</v>
      </c>
      <c r="F190" s="41">
        <v>0</v>
      </c>
      <c r="G190" s="11">
        <f t="shared" si="15"/>
        <v>0</v>
      </c>
      <c r="H190" s="11">
        <f t="shared" si="16"/>
        <v>-0.84031094485822111</v>
      </c>
      <c r="I190" s="11" t="e">
        <f t="shared" si="17"/>
        <v>#DIV/0!</v>
      </c>
    </row>
    <row r="191" spans="1:9" x14ac:dyDescent="0.3">
      <c r="A191" s="25" t="s">
        <v>84</v>
      </c>
      <c r="B191" s="41">
        <v>1.845693E-2</v>
      </c>
      <c r="C191" s="11">
        <f t="shared" si="13"/>
        <v>2.1488401914273259E-6</v>
      </c>
      <c r="D191" s="41">
        <v>2.3249299999999998E-3</v>
      </c>
      <c r="E191" s="11">
        <f t="shared" si="14"/>
        <v>4.270253475810935E-7</v>
      </c>
      <c r="F191" s="41">
        <v>8.0400000000000003E-4</v>
      </c>
      <c r="G191" s="11">
        <f t="shared" si="15"/>
        <v>1.0629827484393605E-7</v>
      </c>
      <c r="H191" s="11">
        <f t="shared" si="16"/>
        <v>6.9387035308589944</v>
      </c>
      <c r="I191" s="11">
        <f t="shared" si="17"/>
        <v>21.956380597014924</v>
      </c>
    </row>
    <row r="192" spans="1:9" x14ac:dyDescent="0.3">
      <c r="A192" s="25" t="s">
        <v>71</v>
      </c>
      <c r="B192" s="41">
        <v>1.637657E-2</v>
      </c>
      <c r="C192" s="11">
        <f t="shared" si="13"/>
        <v>1.9066351670469033E-6</v>
      </c>
      <c r="D192" s="41">
        <v>5.7265199999999995E-2</v>
      </c>
      <c r="E192" s="11">
        <f t="shared" si="14"/>
        <v>1.0518033632969954E-5</v>
      </c>
      <c r="F192" s="41">
        <v>8.1066799999999998E-3</v>
      </c>
      <c r="G192" s="11">
        <f t="shared" si="15"/>
        <v>1.0717986302386062E-6</v>
      </c>
      <c r="H192" s="11">
        <f t="shared" si="16"/>
        <v>-0.71402230324874449</v>
      </c>
      <c r="I192" s="11">
        <f t="shared" si="17"/>
        <v>1.0201327793868762</v>
      </c>
    </row>
    <row r="193" spans="1:9" x14ac:dyDescent="0.3">
      <c r="A193" s="25" t="s">
        <v>77</v>
      </c>
      <c r="B193" s="41">
        <v>1.4094559999999999E-2</v>
      </c>
      <c r="C193" s="11">
        <f t="shared" si="13"/>
        <v>1.6409531275506775E-6</v>
      </c>
      <c r="D193" s="41">
        <v>0.55260278000000007</v>
      </c>
      <c r="E193" s="11">
        <f t="shared" si="14"/>
        <v>1.0149784905514514E-4</v>
      </c>
      <c r="F193" s="41">
        <v>0.15033304</v>
      </c>
      <c r="G193" s="11">
        <f t="shared" si="15"/>
        <v>1.9875799507517948E-5</v>
      </c>
      <c r="H193" s="11">
        <f t="shared" si="16"/>
        <v>-0.97449422892877957</v>
      </c>
      <c r="I193" s="11">
        <f t="shared" si="17"/>
        <v>-0.90624442903569302</v>
      </c>
    </row>
    <row r="194" spans="1:9" x14ac:dyDescent="0.3">
      <c r="A194" s="25" t="s">
        <v>87</v>
      </c>
      <c r="B194" s="41">
        <v>1.2999520000000001E-2</v>
      </c>
      <c r="C194" s="11">
        <f t="shared" si="13"/>
        <v>1.5134635632937521E-6</v>
      </c>
      <c r="D194" s="41">
        <v>2.1753000000000002E-3</v>
      </c>
      <c r="E194" s="11">
        <f t="shared" si="14"/>
        <v>3.9954245443654341E-7</v>
      </c>
      <c r="F194" s="41">
        <v>8.4310660000000009E-2</v>
      </c>
      <c r="G194" s="11">
        <f t="shared" si="15"/>
        <v>1.114686282208165E-5</v>
      </c>
      <c r="H194" s="11">
        <f t="shared" si="16"/>
        <v>4.9759665333517216</v>
      </c>
      <c r="I194" s="11">
        <f t="shared" si="17"/>
        <v>-0.8458140405970016</v>
      </c>
    </row>
    <row r="195" spans="1:9" x14ac:dyDescent="0.3">
      <c r="A195" s="25" t="s">
        <v>285</v>
      </c>
      <c r="B195" s="41">
        <v>1.12484E-2</v>
      </c>
      <c r="C195" s="11">
        <f t="shared" si="13"/>
        <v>1.3095901652794441E-6</v>
      </c>
      <c r="D195" s="41">
        <v>0.12728501</v>
      </c>
      <c r="E195" s="11">
        <f t="shared" si="14"/>
        <v>2.3378736408026466E-5</v>
      </c>
      <c r="F195" s="41">
        <v>0.13358482000000002</v>
      </c>
      <c r="G195" s="11">
        <f t="shared" si="15"/>
        <v>1.7661487451912597E-5</v>
      </c>
      <c r="H195" s="11">
        <f t="shared" si="16"/>
        <v>-0.91162824279151178</v>
      </c>
      <c r="I195" s="11">
        <f t="shared" si="17"/>
        <v>-0.91579582171088003</v>
      </c>
    </row>
    <row r="196" spans="1:9" x14ac:dyDescent="0.3">
      <c r="A196" s="25" t="s">
        <v>238</v>
      </c>
      <c r="B196" s="41">
        <v>1.0699E-2</v>
      </c>
      <c r="C196" s="11">
        <f t="shared" si="13"/>
        <v>1.2456265049540179E-6</v>
      </c>
      <c r="D196" s="41">
        <v>6.5385E-3</v>
      </c>
      <c r="E196" s="11">
        <f t="shared" si="14"/>
        <v>1.2009416348702887E-6</v>
      </c>
      <c r="F196" s="41">
        <v>0.78132281999999997</v>
      </c>
      <c r="G196" s="11">
        <f t="shared" si="15"/>
        <v>1.0330008440572036E-4</v>
      </c>
      <c r="H196" s="11">
        <f t="shared" si="16"/>
        <v>0.63630802171751943</v>
      </c>
      <c r="I196" s="11">
        <f t="shared" si="17"/>
        <v>-0.98630655636040432</v>
      </c>
    </row>
    <row r="197" spans="1:9" x14ac:dyDescent="0.3">
      <c r="A197" s="25" t="s">
        <v>232</v>
      </c>
      <c r="B197" s="41">
        <v>9.1927999999999992E-3</v>
      </c>
      <c r="C197" s="11">
        <f t="shared" ref="C197:C260" si="18">(B197/$B$268)</f>
        <v>1.0702678133228614E-6</v>
      </c>
      <c r="D197" s="41">
        <v>2.5953E-2</v>
      </c>
      <c r="E197" s="11">
        <f t="shared" ref="E197:E260" si="19">(D197/$D$268)</f>
        <v>4.7668483979182692E-6</v>
      </c>
      <c r="F197" s="41">
        <v>3.157136E-2</v>
      </c>
      <c r="G197" s="11">
        <f t="shared" ref="G197:G260" si="20">(F197/$F$268)</f>
        <v>4.1741058488518022E-6</v>
      </c>
      <c r="H197" s="11">
        <f t="shared" si="16"/>
        <v>-0.64579046738334678</v>
      </c>
      <c r="I197" s="11">
        <f t="shared" si="17"/>
        <v>-0.70882470694958977</v>
      </c>
    </row>
    <row r="198" spans="1:9" x14ac:dyDescent="0.3">
      <c r="A198" s="25" t="s">
        <v>243</v>
      </c>
      <c r="B198" s="41">
        <v>9.0607999999999991E-3</v>
      </c>
      <c r="C198" s="11">
        <f t="shared" si="18"/>
        <v>1.0548997697062681E-6</v>
      </c>
      <c r="D198" s="41">
        <v>1.0166E-2</v>
      </c>
      <c r="E198" s="11">
        <f t="shared" si="19"/>
        <v>1.8672130702900288E-6</v>
      </c>
      <c r="F198" s="41">
        <v>1.41974226</v>
      </c>
      <c r="G198" s="11">
        <f t="shared" si="20"/>
        <v>1.8770665791173E-4</v>
      </c>
      <c r="H198" s="11">
        <f t="shared" ref="H198:H261" si="21">(B198/D198)-1</f>
        <v>-0.10871532559512109</v>
      </c>
      <c r="I198" s="11">
        <f t="shared" ref="I198:I261" si="22">(B198/F198)-1</f>
        <v>-0.9936179965510078</v>
      </c>
    </row>
    <row r="199" spans="1:9" x14ac:dyDescent="0.3">
      <c r="A199" s="25" t="s">
        <v>135</v>
      </c>
      <c r="B199" s="41">
        <v>8.5400000000000007E-3</v>
      </c>
      <c r="C199" s="11">
        <f t="shared" si="18"/>
        <v>9.94265852164437E-7</v>
      </c>
      <c r="D199" s="41">
        <v>2.9139999999999999E-2</v>
      </c>
      <c r="E199" s="11">
        <f t="shared" si="19"/>
        <v>5.3522121648880038E-6</v>
      </c>
      <c r="F199" s="41">
        <v>0</v>
      </c>
      <c r="G199" s="11">
        <f t="shared" si="20"/>
        <v>0</v>
      </c>
      <c r="H199" s="11">
        <f t="shared" si="21"/>
        <v>-0.70693205216197663</v>
      </c>
      <c r="I199" s="11" t="e">
        <f t="shared" si="22"/>
        <v>#DIV/0!</v>
      </c>
    </row>
    <row r="200" spans="1:9" x14ac:dyDescent="0.3">
      <c r="A200" s="25" t="s">
        <v>244</v>
      </c>
      <c r="B200" s="41">
        <v>8.0000000000000002E-3</v>
      </c>
      <c r="C200" s="11">
        <f t="shared" si="18"/>
        <v>9.3139658282382856E-7</v>
      </c>
      <c r="D200" s="41">
        <v>3.2500900000000002E-3</v>
      </c>
      <c r="E200" s="11">
        <f t="shared" si="19"/>
        <v>5.9695165528417471E-7</v>
      </c>
      <c r="F200" s="41">
        <v>0.20787924999999999</v>
      </c>
      <c r="G200" s="11">
        <f t="shared" si="20"/>
        <v>2.7484086630412052E-5</v>
      </c>
      <c r="H200" s="11">
        <f t="shared" si="21"/>
        <v>1.4614702977456009</v>
      </c>
      <c r="I200" s="11">
        <f t="shared" si="22"/>
        <v>-0.96151612053632096</v>
      </c>
    </row>
    <row r="201" spans="1:9" x14ac:dyDescent="0.3">
      <c r="A201" s="25" t="s">
        <v>151</v>
      </c>
      <c r="B201" s="41">
        <v>7.9019999999999993E-3</v>
      </c>
      <c r="C201" s="11">
        <f t="shared" si="18"/>
        <v>9.1998697468423655E-7</v>
      </c>
      <c r="D201" s="41">
        <v>0.25901381000000001</v>
      </c>
      <c r="E201" s="11">
        <f t="shared" si="19"/>
        <v>4.7573674150857588E-5</v>
      </c>
      <c r="F201" s="41">
        <v>23.44037037</v>
      </c>
      <c r="G201" s="11">
        <f t="shared" si="20"/>
        <v>3.0990931990471579E-3</v>
      </c>
      <c r="H201" s="11">
        <f t="shared" si="21"/>
        <v>-0.9694919741924185</v>
      </c>
      <c r="I201" s="11">
        <f t="shared" si="22"/>
        <v>-0.9996628892856525</v>
      </c>
    </row>
    <row r="202" spans="1:9" x14ac:dyDescent="0.3">
      <c r="A202" s="25" t="s">
        <v>189</v>
      </c>
      <c r="B202" s="41">
        <v>7.8580000000000004E-3</v>
      </c>
      <c r="C202" s="11">
        <f t="shared" si="18"/>
        <v>9.1486429347870563E-7</v>
      </c>
      <c r="D202" s="41">
        <v>1.5660610000000002E-2</v>
      </c>
      <c r="E202" s="11">
        <f t="shared" si="19"/>
        <v>2.8764209798066825E-6</v>
      </c>
      <c r="F202" s="41">
        <v>2.495035E-2</v>
      </c>
      <c r="G202" s="11">
        <f t="shared" si="20"/>
        <v>3.2987303006870641E-6</v>
      </c>
      <c r="H202" s="11">
        <f t="shared" si="21"/>
        <v>-0.49823155036745059</v>
      </c>
      <c r="I202" s="11">
        <f t="shared" si="22"/>
        <v>-0.68505451827329078</v>
      </c>
    </row>
    <row r="203" spans="1:9" x14ac:dyDescent="0.3">
      <c r="A203" s="25" t="s">
        <v>297</v>
      </c>
      <c r="B203" s="41">
        <v>7.3575300000000001E-3</v>
      </c>
      <c r="C203" s="11">
        <f t="shared" si="18"/>
        <v>8.5659728750297546E-7</v>
      </c>
      <c r="D203" s="41">
        <v>0</v>
      </c>
      <c r="E203" s="11">
        <f t="shared" si="19"/>
        <v>0</v>
      </c>
      <c r="F203" s="41">
        <v>0</v>
      </c>
      <c r="G203" s="11">
        <f t="shared" si="20"/>
        <v>0</v>
      </c>
      <c r="H203" s="11" t="e">
        <f t="shared" si="21"/>
        <v>#DIV/0!</v>
      </c>
      <c r="I203" s="11" t="e">
        <f t="shared" si="22"/>
        <v>#DIV/0!</v>
      </c>
    </row>
    <row r="204" spans="1:9" x14ac:dyDescent="0.3">
      <c r="A204" s="25" t="s">
        <v>141</v>
      </c>
      <c r="B204" s="41">
        <v>7.26774E-3</v>
      </c>
      <c r="C204" s="11">
        <f t="shared" si="18"/>
        <v>8.4614352510650651E-7</v>
      </c>
      <c r="D204" s="41">
        <v>2.6593040000000002E-2</v>
      </c>
      <c r="E204" s="11">
        <f t="shared" si="19"/>
        <v>4.8844060463058783E-6</v>
      </c>
      <c r="F204" s="41">
        <v>2.0931080000000001E-2</v>
      </c>
      <c r="G204" s="11">
        <f t="shared" si="20"/>
        <v>2.7673354410701655E-6</v>
      </c>
      <c r="H204" s="11">
        <f t="shared" si="21"/>
        <v>-0.72670518301029141</v>
      </c>
      <c r="I204" s="11">
        <f t="shared" si="22"/>
        <v>-0.65277759198283136</v>
      </c>
    </row>
    <row r="205" spans="1:9" x14ac:dyDescent="0.3">
      <c r="A205" s="25" t="s">
        <v>150</v>
      </c>
      <c r="B205" s="41">
        <v>6.71523E-3</v>
      </c>
      <c r="C205" s="11">
        <f t="shared" si="18"/>
        <v>7.8181778435950726E-7</v>
      </c>
      <c r="D205" s="41">
        <v>89.768143120000005</v>
      </c>
      <c r="E205" s="11">
        <f t="shared" si="19"/>
        <v>1.6487925450455434E-2</v>
      </c>
      <c r="F205" s="41">
        <v>208.42569958999999</v>
      </c>
      <c r="G205" s="11">
        <f t="shared" si="20"/>
        <v>2.7556333705917247E-2</v>
      </c>
      <c r="H205" s="11">
        <f t="shared" si="21"/>
        <v>-0.99992519361806309</v>
      </c>
      <c r="I205" s="11">
        <f t="shared" si="22"/>
        <v>-0.99996778118047247</v>
      </c>
    </row>
    <row r="206" spans="1:9" x14ac:dyDescent="0.3">
      <c r="A206" s="25" t="s">
        <v>69</v>
      </c>
      <c r="B206" s="41">
        <v>5.2718800000000005E-3</v>
      </c>
      <c r="C206" s="11">
        <f t="shared" si="18"/>
        <v>6.1377637713216077E-7</v>
      </c>
      <c r="D206" s="41">
        <v>3.0286999999999996E-3</v>
      </c>
      <c r="E206" s="11">
        <f t="shared" si="19"/>
        <v>5.5628843458463606E-7</v>
      </c>
      <c r="F206" s="41">
        <v>1.2500000000000001E-5</v>
      </c>
      <c r="G206" s="11">
        <f t="shared" si="20"/>
        <v>1.6526473078970158E-9</v>
      </c>
      <c r="H206" s="11">
        <f t="shared" si="21"/>
        <v>0.74064119919437421</v>
      </c>
      <c r="I206" s="11">
        <f t="shared" si="22"/>
        <v>420.75040000000001</v>
      </c>
    </row>
    <row r="207" spans="1:9" x14ac:dyDescent="0.3">
      <c r="A207" s="25" t="s">
        <v>194</v>
      </c>
      <c r="B207" s="41">
        <v>5.0928400000000004E-3</v>
      </c>
      <c r="C207" s="11">
        <f t="shared" si="18"/>
        <v>5.9293172160856347E-7</v>
      </c>
      <c r="D207" s="41">
        <v>1.1999999999999999E-3</v>
      </c>
      <c r="E207" s="11">
        <f t="shared" si="19"/>
        <v>2.2040681530081E-7</v>
      </c>
      <c r="F207" s="41">
        <v>7.7710000000000001E-3</v>
      </c>
      <c r="G207" s="11">
        <f t="shared" si="20"/>
        <v>1.0274177783734166E-6</v>
      </c>
      <c r="H207" s="11">
        <f t="shared" si="21"/>
        <v>3.2440333333333342</v>
      </c>
      <c r="I207" s="11">
        <f t="shared" si="22"/>
        <v>-0.34463518208724742</v>
      </c>
    </row>
    <row r="208" spans="1:9" x14ac:dyDescent="0.3">
      <c r="A208" s="25" t="s">
        <v>190</v>
      </c>
      <c r="B208" s="41">
        <v>4.0000000000000001E-3</v>
      </c>
      <c r="C208" s="11">
        <f t="shared" si="18"/>
        <v>4.6569829141191428E-7</v>
      </c>
      <c r="D208" s="41">
        <v>1.1490000000000001E-3</v>
      </c>
      <c r="E208" s="11">
        <f t="shared" si="19"/>
        <v>2.110395256505256E-7</v>
      </c>
      <c r="F208" s="41">
        <v>1.575E-5</v>
      </c>
      <c r="G208" s="11">
        <f t="shared" si="20"/>
        <v>2.0823356079502396E-9</v>
      </c>
      <c r="H208" s="11">
        <f t="shared" si="21"/>
        <v>2.4812880765883376</v>
      </c>
      <c r="I208" s="11">
        <f t="shared" si="22"/>
        <v>252.96825396825398</v>
      </c>
    </row>
    <row r="209" spans="1:9" x14ac:dyDescent="0.3">
      <c r="A209" s="25" t="s">
        <v>207</v>
      </c>
      <c r="B209" s="41">
        <v>3.5000000000000001E-3</v>
      </c>
      <c r="C209" s="11">
        <f t="shared" si="18"/>
        <v>4.0748600498542502E-7</v>
      </c>
      <c r="D209" s="41">
        <v>0</v>
      </c>
      <c r="E209" s="11">
        <f t="shared" si="19"/>
        <v>0</v>
      </c>
      <c r="F209" s="41">
        <v>0.10418175</v>
      </c>
      <c r="G209" s="11">
        <f t="shared" si="20"/>
        <v>1.3774055093559993E-5</v>
      </c>
      <c r="H209" s="11" t="e">
        <f t="shared" si="21"/>
        <v>#DIV/0!</v>
      </c>
      <c r="I209" s="11">
        <f t="shared" si="22"/>
        <v>-0.96640486457560948</v>
      </c>
    </row>
    <row r="210" spans="1:9" x14ac:dyDescent="0.3">
      <c r="A210" s="25" t="s">
        <v>245</v>
      </c>
      <c r="B210" s="41">
        <v>2.3976100000000001E-3</v>
      </c>
      <c r="C210" s="11">
        <f t="shared" si="18"/>
        <v>2.7914072011802998E-7</v>
      </c>
      <c r="D210" s="41">
        <v>0.45487295</v>
      </c>
      <c r="E210" s="11">
        <f t="shared" si="19"/>
        <v>8.3547581896653832E-5</v>
      </c>
      <c r="F210" s="41">
        <v>7.9581089999999993E-2</v>
      </c>
      <c r="G210" s="11">
        <f t="shared" si="20"/>
        <v>1.0521557931840808E-5</v>
      </c>
      <c r="H210" s="11">
        <f t="shared" si="21"/>
        <v>-0.99472905566268555</v>
      </c>
      <c r="I210" s="11">
        <f t="shared" si="22"/>
        <v>-0.96987211409142549</v>
      </c>
    </row>
    <row r="211" spans="1:9" x14ac:dyDescent="0.3">
      <c r="A211" s="25" t="s">
        <v>193</v>
      </c>
      <c r="B211" s="41">
        <v>2.2499999999999998E-3</v>
      </c>
      <c r="C211" s="11">
        <f t="shared" si="18"/>
        <v>2.6195528891920175E-7</v>
      </c>
      <c r="D211" s="41">
        <v>1.0000000000000001E-5</v>
      </c>
      <c r="E211" s="11">
        <f t="shared" si="19"/>
        <v>1.8367234608400837E-9</v>
      </c>
      <c r="F211" s="41">
        <v>1.216592E-2</v>
      </c>
      <c r="G211" s="11">
        <f t="shared" si="20"/>
        <v>1.6084779948872369E-6</v>
      </c>
      <c r="H211" s="11">
        <f t="shared" si="21"/>
        <v>223.99999999999997</v>
      </c>
      <c r="I211" s="11">
        <f t="shared" si="22"/>
        <v>-0.81505714323289979</v>
      </c>
    </row>
    <row r="212" spans="1:9" x14ac:dyDescent="0.3">
      <c r="A212" s="25" t="s">
        <v>97</v>
      </c>
      <c r="B212" s="41">
        <v>2.1924000000000002E-3</v>
      </c>
      <c r="C212" s="11">
        <f t="shared" si="18"/>
        <v>2.5524923352287025E-7</v>
      </c>
      <c r="D212" s="41">
        <v>0</v>
      </c>
      <c r="E212" s="11">
        <f t="shared" si="19"/>
        <v>0</v>
      </c>
      <c r="F212" s="41">
        <v>3.045E-3</v>
      </c>
      <c r="G212" s="11">
        <f t="shared" si="20"/>
        <v>4.0258488420371299E-7</v>
      </c>
      <c r="H212" s="11" t="e">
        <f t="shared" si="21"/>
        <v>#DIV/0!</v>
      </c>
      <c r="I212" s="11">
        <f t="shared" si="22"/>
        <v>-0.27999999999999992</v>
      </c>
    </row>
    <row r="213" spans="1:9" x14ac:dyDescent="0.3">
      <c r="A213" s="25" t="s">
        <v>191</v>
      </c>
      <c r="B213" s="41">
        <v>1.7940899999999999E-3</v>
      </c>
      <c r="C213" s="11">
        <f t="shared" si="18"/>
        <v>2.0887616190980031E-7</v>
      </c>
      <c r="D213" s="41">
        <v>5.71E-4</v>
      </c>
      <c r="E213" s="11">
        <f t="shared" si="19"/>
        <v>1.0487690961396877E-7</v>
      </c>
      <c r="F213" s="41">
        <v>3.4999999999999997E-5</v>
      </c>
      <c r="G213" s="11">
        <f t="shared" si="20"/>
        <v>4.6274124621116437E-9</v>
      </c>
      <c r="H213" s="11">
        <f t="shared" si="21"/>
        <v>2.1420140105078809</v>
      </c>
      <c r="I213" s="11">
        <f t="shared" si="22"/>
        <v>50.259714285714288</v>
      </c>
    </row>
    <row r="214" spans="1:9" x14ac:dyDescent="0.3">
      <c r="A214" s="25" t="s">
        <v>137</v>
      </c>
      <c r="B214" s="41">
        <v>1.5E-3</v>
      </c>
      <c r="C214" s="11">
        <f t="shared" si="18"/>
        <v>1.7463685927946785E-7</v>
      </c>
      <c r="D214" s="41">
        <v>7.5000000000000002E-4</v>
      </c>
      <c r="E214" s="11">
        <f t="shared" si="19"/>
        <v>1.3775425956300627E-7</v>
      </c>
      <c r="F214" s="41">
        <v>0</v>
      </c>
      <c r="G214" s="11">
        <f t="shared" si="20"/>
        <v>0</v>
      </c>
      <c r="H214" s="11">
        <f t="shared" si="21"/>
        <v>1</v>
      </c>
      <c r="I214" s="11" t="e">
        <f t="shared" si="22"/>
        <v>#DIV/0!</v>
      </c>
    </row>
    <row r="215" spans="1:9" x14ac:dyDescent="0.3">
      <c r="A215" s="25" t="s">
        <v>116</v>
      </c>
      <c r="B215" s="41">
        <v>1.4018699999999999E-3</v>
      </c>
      <c r="C215" s="11">
        <f t="shared" si="18"/>
        <v>1.6321211594540506E-7</v>
      </c>
      <c r="D215" s="41">
        <v>3.54923E-3</v>
      </c>
      <c r="E215" s="11">
        <f t="shared" si="19"/>
        <v>6.5189540089174495E-7</v>
      </c>
      <c r="F215" s="41">
        <v>1.9338000000000001E-3</v>
      </c>
      <c r="G215" s="11">
        <f t="shared" si="20"/>
        <v>2.5567114912089992E-7</v>
      </c>
      <c r="H215" s="11">
        <f t="shared" si="21"/>
        <v>-0.60502137083254681</v>
      </c>
      <c r="I215" s="11">
        <f t="shared" si="22"/>
        <v>-0.27506981073533976</v>
      </c>
    </row>
    <row r="216" spans="1:9" x14ac:dyDescent="0.3">
      <c r="A216" s="25" t="s">
        <v>70</v>
      </c>
      <c r="B216" s="41">
        <v>1.39152E-3</v>
      </c>
      <c r="C216" s="11">
        <f t="shared" si="18"/>
        <v>1.6200712161637674E-7</v>
      </c>
      <c r="D216" s="41">
        <v>5.6851999999999998E-4</v>
      </c>
      <c r="E216" s="11">
        <f t="shared" si="19"/>
        <v>1.0442140219568042E-7</v>
      </c>
      <c r="F216" s="41">
        <v>0</v>
      </c>
      <c r="G216" s="11">
        <f t="shared" si="20"/>
        <v>0</v>
      </c>
      <c r="H216" s="11">
        <f t="shared" si="21"/>
        <v>1.4476183775416875</v>
      </c>
      <c r="I216" s="11" t="e">
        <f t="shared" si="22"/>
        <v>#DIV/0!</v>
      </c>
    </row>
    <row r="217" spans="1:9" x14ac:dyDescent="0.3">
      <c r="A217" s="25" t="s">
        <v>98</v>
      </c>
      <c r="B217" s="41">
        <v>1.2101199999999999E-3</v>
      </c>
      <c r="C217" s="11">
        <f t="shared" si="18"/>
        <v>1.4088770410084641E-7</v>
      </c>
      <c r="D217" s="41">
        <v>2.8951999999999998E-4</v>
      </c>
      <c r="E217" s="11">
        <f t="shared" si="19"/>
        <v>5.3176817638242097E-8</v>
      </c>
      <c r="F217" s="41">
        <v>0</v>
      </c>
      <c r="G217" s="11">
        <f t="shared" si="20"/>
        <v>0</v>
      </c>
      <c r="H217" s="11">
        <f t="shared" si="21"/>
        <v>3.1797457861287644</v>
      </c>
      <c r="I217" s="11" t="e">
        <f t="shared" si="22"/>
        <v>#DIV/0!</v>
      </c>
    </row>
    <row r="218" spans="1:9" x14ac:dyDescent="0.3">
      <c r="A218" s="25" t="s">
        <v>229</v>
      </c>
      <c r="B218" s="41">
        <v>1.1624999999999999E-3</v>
      </c>
      <c r="C218" s="11">
        <f t="shared" si="18"/>
        <v>1.3534356594158759E-7</v>
      </c>
      <c r="D218" s="41">
        <v>0</v>
      </c>
      <c r="E218" s="11">
        <f t="shared" si="19"/>
        <v>0</v>
      </c>
      <c r="F218" s="41">
        <v>0.33440587999999999</v>
      </c>
      <c r="G218" s="11">
        <f t="shared" si="20"/>
        <v>4.4212398186154597E-5</v>
      </c>
      <c r="H218" s="11" t="e">
        <f t="shared" si="21"/>
        <v>#DIV/0!</v>
      </c>
      <c r="I218" s="11">
        <f t="shared" si="22"/>
        <v>-0.99652368552849613</v>
      </c>
    </row>
    <row r="219" spans="1:9" x14ac:dyDescent="0.3">
      <c r="A219" s="25" t="s">
        <v>184</v>
      </c>
      <c r="B219" s="41">
        <v>1.06328E-3</v>
      </c>
      <c r="C219" s="11">
        <f t="shared" si="18"/>
        <v>1.2379191982311506E-7</v>
      </c>
      <c r="D219" s="41">
        <v>4.0603799999999997E-3</v>
      </c>
      <c r="E219" s="11">
        <f t="shared" si="19"/>
        <v>7.4577952059258579E-7</v>
      </c>
      <c r="F219" s="41">
        <v>0</v>
      </c>
      <c r="G219" s="11">
        <f t="shared" si="20"/>
        <v>0</v>
      </c>
      <c r="H219" s="11">
        <f t="shared" si="21"/>
        <v>-0.73813288411429467</v>
      </c>
      <c r="I219" s="11" t="e">
        <f t="shared" si="22"/>
        <v>#DIV/0!</v>
      </c>
    </row>
    <row r="220" spans="1:9" x14ac:dyDescent="0.3">
      <c r="A220" s="25" t="s">
        <v>192</v>
      </c>
      <c r="B220" s="41">
        <v>5.0000000000000001E-4</v>
      </c>
      <c r="C220" s="11">
        <f t="shared" si="18"/>
        <v>5.8212286426489285E-8</v>
      </c>
      <c r="D220" s="41">
        <v>4.0000000000000002E-4</v>
      </c>
      <c r="E220" s="11">
        <f t="shared" si="19"/>
        <v>7.3468938433603347E-8</v>
      </c>
      <c r="F220" s="41">
        <v>3.993E-3</v>
      </c>
      <c r="G220" s="11">
        <f t="shared" si="20"/>
        <v>5.2792165603462263E-7</v>
      </c>
      <c r="H220" s="11">
        <f t="shared" si="21"/>
        <v>0.25</v>
      </c>
      <c r="I220" s="11">
        <f t="shared" si="22"/>
        <v>-0.87478086651640374</v>
      </c>
    </row>
    <row r="221" spans="1:9" x14ac:dyDescent="0.3">
      <c r="A221" s="25" t="s">
        <v>106</v>
      </c>
      <c r="B221" s="41">
        <v>4.8999999999999998E-4</v>
      </c>
      <c r="C221" s="11">
        <f t="shared" si="18"/>
        <v>5.7048040697959498E-8</v>
      </c>
      <c r="D221" s="41">
        <v>0</v>
      </c>
      <c r="E221" s="11">
        <f t="shared" si="19"/>
        <v>0</v>
      </c>
      <c r="F221" s="41">
        <v>0</v>
      </c>
      <c r="G221" s="11">
        <f t="shared" si="20"/>
        <v>0</v>
      </c>
      <c r="H221" s="11" t="e">
        <f t="shared" si="21"/>
        <v>#DIV/0!</v>
      </c>
      <c r="I221" s="11" t="e">
        <f t="shared" si="22"/>
        <v>#DIV/0!</v>
      </c>
    </row>
    <row r="222" spans="1:9" x14ac:dyDescent="0.3">
      <c r="A222" s="25" t="s">
        <v>210</v>
      </c>
      <c r="B222" s="41">
        <v>3.3572000000000002E-4</v>
      </c>
      <c r="C222" s="11">
        <f t="shared" si="18"/>
        <v>3.9086057598201969E-8</v>
      </c>
      <c r="D222" s="41">
        <v>0</v>
      </c>
      <c r="E222" s="11">
        <f t="shared" si="19"/>
        <v>0</v>
      </c>
      <c r="F222" s="41">
        <v>0</v>
      </c>
      <c r="G222" s="11">
        <f t="shared" si="20"/>
        <v>0</v>
      </c>
      <c r="H222" s="11" t="e">
        <f t="shared" si="21"/>
        <v>#DIV/0!</v>
      </c>
      <c r="I222" s="11" t="e">
        <f t="shared" si="22"/>
        <v>#DIV/0!</v>
      </c>
    </row>
    <row r="223" spans="1:9" x14ac:dyDescent="0.3">
      <c r="A223" s="25" t="s">
        <v>94</v>
      </c>
      <c r="B223" s="41">
        <v>2.2499999999999999E-4</v>
      </c>
      <c r="C223" s="11">
        <f t="shared" si="18"/>
        <v>2.6195528891920178E-8</v>
      </c>
      <c r="D223" s="41">
        <v>2.9399999999999999E-3</v>
      </c>
      <c r="E223" s="11">
        <f t="shared" si="19"/>
        <v>5.3999669748698455E-7</v>
      </c>
      <c r="F223" s="41">
        <v>2.3625E-4</v>
      </c>
      <c r="G223" s="11">
        <f t="shared" si="20"/>
        <v>3.1235034119253596E-8</v>
      </c>
      <c r="H223" s="11">
        <f t="shared" si="21"/>
        <v>-0.92346938775510201</v>
      </c>
      <c r="I223" s="11">
        <f t="shared" si="22"/>
        <v>-4.7619047619047672E-2</v>
      </c>
    </row>
    <row r="224" spans="1:9" x14ac:dyDescent="0.3">
      <c r="A224" s="25" t="s">
        <v>143</v>
      </c>
      <c r="B224" s="41">
        <v>2.1368E-4</v>
      </c>
      <c r="C224" s="11">
        <f t="shared" si="18"/>
        <v>2.4877602727224463E-8</v>
      </c>
      <c r="D224" s="41">
        <v>0</v>
      </c>
      <c r="E224" s="11">
        <f t="shared" si="19"/>
        <v>0</v>
      </c>
      <c r="F224" s="41">
        <v>0</v>
      </c>
      <c r="G224" s="11">
        <f t="shared" si="20"/>
        <v>0</v>
      </c>
      <c r="H224" s="11" t="e">
        <f t="shared" si="21"/>
        <v>#DIV/0!</v>
      </c>
      <c r="I224" s="11" t="e">
        <f t="shared" si="22"/>
        <v>#DIV/0!</v>
      </c>
    </row>
    <row r="225" spans="1:9" x14ac:dyDescent="0.3">
      <c r="A225" s="25" t="s">
        <v>66</v>
      </c>
      <c r="B225" s="41">
        <v>2.0000000000000001E-4</v>
      </c>
      <c r="C225" s="11">
        <f t="shared" si="18"/>
        <v>2.3284914570595717E-8</v>
      </c>
      <c r="D225" s="41">
        <v>0</v>
      </c>
      <c r="E225" s="11">
        <f t="shared" si="19"/>
        <v>0</v>
      </c>
      <c r="F225" s="41">
        <v>9.5856999999999998E-2</v>
      </c>
      <c r="G225" s="11">
        <f t="shared" si="20"/>
        <v>1.2673425039446737E-5</v>
      </c>
      <c r="H225" s="11" t="e">
        <f t="shared" si="21"/>
        <v>#DIV/0!</v>
      </c>
      <c r="I225" s="11">
        <f t="shared" si="22"/>
        <v>-0.9979135587385376</v>
      </c>
    </row>
    <row r="226" spans="1:9" x14ac:dyDescent="0.3">
      <c r="A226" s="25" t="s">
        <v>298</v>
      </c>
      <c r="B226" s="41">
        <v>1.6200000000000001E-4</v>
      </c>
      <c r="C226" s="11">
        <f t="shared" si="18"/>
        <v>1.8860780802182528E-8</v>
      </c>
      <c r="D226" s="41">
        <v>1.74E-4</v>
      </c>
      <c r="E226" s="11">
        <f t="shared" si="19"/>
        <v>3.1958988218617455E-8</v>
      </c>
      <c r="F226" s="41">
        <v>0</v>
      </c>
      <c r="G226" s="11">
        <f t="shared" si="20"/>
        <v>0</v>
      </c>
      <c r="H226" s="11">
        <f t="shared" si="21"/>
        <v>-6.8965517241379226E-2</v>
      </c>
      <c r="I226" s="11" t="e">
        <f t="shared" si="22"/>
        <v>#DIV/0!</v>
      </c>
    </row>
    <row r="227" spans="1:9" x14ac:dyDescent="0.3">
      <c r="A227" s="25" t="s">
        <v>179</v>
      </c>
      <c r="B227" s="41">
        <v>1.6000000000000001E-4</v>
      </c>
      <c r="C227" s="11">
        <f t="shared" si="18"/>
        <v>1.8627931656476575E-8</v>
      </c>
      <c r="D227" s="41">
        <v>2.055E-3</v>
      </c>
      <c r="E227" s="11">
        <f t="shared" si="19"/>
        <v>3.7744667120263715E-7</v>
      </c>
      <c r="F227" s="41">
        <v>1.3424999999999999E-3</v>
      </c>
      <c r="G227" s="11">
        <f t="shared" si="20"/>
        <v>1.7749432086813948E-7</v>
      </c>
      <c r="H227" s="11">
        <f t="shared" si="21"/>
        <v>-0.92214111922141118</v>
      </c>
      <c r="I227" s="11">
        <f t="shared" si="22"/>
        <v>-0.88081936685288642</v>
      </c>
    </row>
    <row r="228" spans="1:9" x14ac:dyDescent="0.3">
      <c r="A228" s="25" t="s">
        <v>147</v>
      </c>
      <c r="B228" s="41">
        <v>1.2E-5</v>
      </c>
      <c r="C228" s="11">
        <f t="shared" si="18"/>
        <v>1.3970948742357429E-9</v>
      </c>
      <c r="D228" s="41">
        <v>2.63656757</v>
      </c>
      <c r="E228" s="11">
        <f t="shared" si="19"/>
        <v>4.8426455119091294E-4</v>
      </c>
      <c r="F228" s="41">
        <v>1E-4</v>
      </c>
      <c r="G228" s="11">
        <f t="shared" si="20"/>
        <v>1.3221178463176126E-8</v>
      </c>
      <c r="H228" s="11">
        <f t="shared" si="21"/>
        <v>-0.99999544862792955</v>
      </c>
      <c r="I228" s="11">
        <f t="shared" si="22"/>
        <v>-0.88</v>
      </c>
    </row>
    <row r="229" spans="1:9" x14ac:dyDescent="0.3">
      <c r="A229" s="25" t="s">
        <v>177</v>
      </c>
      <c r="B229" s="41">
        <v>1.1E-5</v>
      </c>
      <c r="C229" s="11">
        <f t="shared" si="18"/>
        <v>1.2806703013827643E-9</v>
      </c>
      <c r="D229" s="41">
        <v>0</v>
      </c>
      <c r="E229" s="11">
        <f t="shared" si="19"/>
        <v>0</v>
      </c>
      <c r="F229" s="41">
        <v>0</v>
      </c>
      <c r="G229" s="11">
        <f t="shared" si="20"/>
        <v>0</v>
      </c>
      <c r="H229" s="11" t="e">
        <f t="shared" si="21"/>
        <v>#DIV/0!</v>
      </c>
      <c r="I229" s="11" t="e">
        <f t="shared" si="22"/>
        <v>#DIV/0!</v>
      </c>
    </row>
    <row r="230" spans="1:9" x14ac:dyDescent="0.3">
      <c r="A230" s="25" t="s">
        <v>67</v>
      </c>
      <c r="B230" s="41">
        <v>0</v>
      </c>
      <c r="C230" s="11">
        <f t="shared" si="18"/>
        <v>0</v>
      </c>
      <c r="D230" s="41">
        <v>7.1699999999999997E-4</v>
      </c>
      <c r="E230" s="11">
        <f t="shared" si="19"/>
        <v>1.3169307214223399E-7</v>
      </c>
      <c r="F230" s="41">
        <v>1.9068885500000001</v>
      </c>
      <c r="G230" s="11">
        <f t="shared" si="20"/>
        <v>2.5211313828937153E-4</v>
      </c>
      <c r="H230" s="11">
        <f t="shared" si="21"/>
        <v>-1</v>
      </c>
      <c r="I230" s="11">
        <f t="shared" si="22"/>
        <v>-1</v>
      </c>
    </row>
    <row r="231" spans="1:9" x14ac:dyDescent="0.3">
      <c r="A231" s="25" t="s">
        <v>68</v>
      </c>
      <c r="B231" s="41">
        <v>0</v>
      </c>
      <c r="C231" s="11">
        <f t="shared" si="18"/>
        <v>0</v>
      </c>
      <c r="D231" s="41">
        <v>0</v>
      </c>
      <c r="E231" s="11">
        <f t="shared" si="19"/>
        <v>0</v>
      </c>
      <c r="F231" s="41">
        <v>0</v>
      </c>
      <c r="G231" s="11">
        <f t="shared" si="20"/>
        <v>0</v>
      </c>
      <c r="H231" s="11" t="e">
        <f t="shared" si="21"/>
        <v>#DIV/0!</v>
      </c>
      <c r="I231" s="11" t="e">
        <f t="shared" si="22"/>
        <v>#DIV/0!</v>
      </c>
    </row>
    <row r="232" spans="1:9" x14ac:dyDescent="0.3">
      <c r="A232" s="25" t="s">
        <v>91</v>
      </c>
      <c r="B232" s="41">
        <v>0</v>
      </c>
      <c r="C232" s="11">
        <f t="shared" si="18"/>
        <v>0</v>
      </c>
      <c r="D232" s="41">
        <v>0</v>
      </c>
      <c r="E232" s="11">
        <f t="shared" si="19"/>
        <v>0</v>
      </c>
      <c r="F232" s="41">
        <v>0</v>
      </c>
      <c r="G232" s="11">
        <f t="shared" si="20"/>
        <v>0</v>
      </c>
      <c r="H232" s="11" t="e">
        <f t="shared" si="21"/>
        <v>#DIV/0!</v>
      </c>
      <c r="I232" s="11" t="e">
        <f t="shared" si="22"/>
        <v>#DIV/0!</v>
      </c>
    </row>
    <row r="233" spans="1:9" x14ac:dyDescent="0.3">
      <c r="A233" s="25" t="s">
        <v>99</v>
      </c>
      <c r="B233" s="41">
        <v>0</v>
      </c>
      <c r="C233" s="11">
        <f t="shared" si="18"/>
        <v>0</v>
      </c>
      <c r="D233" s="41">
        <v>0</v>
      </c>
      <c r="E233" s="11">
        <f t="shared" si="19"/>
        <v>0</v>
      </c>
      <c r="F233" s="41">
        <v>0</v>
      </c>
      <c r="G233" s="11">
        <f t="shared" si="20"/>
        <v>0</v>
      </c>
      <c r="H233" s="11" t="e">
        <f t="shared" si="21"/>
        <v>#DIV/0!</v>
      </c>
      <c r="I233" s="11" t="e">
        <f t="shared" si="22"/>
        <v>#DIV/0!</v>
      </c>
    </row>
    <row r="234" spans="1:9" x14ac:dyDescent="0.3">
      <c r="A234" s="25" t="s">
        <v>105</v>
      </c>
      <c r="B234" s="41">
        <v>0</v>
      </c>
      <c r="C234" s="11">
        <f t="shared" si="18"/>
        <v>0</v>
      </c>
      <c r="D234" s="41">
        <v>0</v>
      </c>
      <c r="E234" s="11">
        <f t="shared" si="19"/>
        <v>0</v>
      </c>
      <c r="F234" s="41">
        <v>0</v>
      </c>
      <c r="G234" s="11">
        <f t="shared" si="20"/>
        <v>0</v>
      </c>
      <c r="H234" s="11" t="e">
        <f t="shared" si="21"/>
        <v>#DIV/0!</v>
      </c>
      <c r="I234" s="11" t="e">
        <f t="shared" si="22"/>
        <v>#DIV/0!</v>
      </c>
    </row>
    <row r="235" spans="1:9" x14ac:dyDescent="0.3">
      <c r="A235" s="25" t="s">
        <v>107</v>
      </c>
      <c r="B235" s="41">
        <v>0</v>
      </c>
      <c r="C235" s="11">
        <f t="shared" si="18"/>
        <v>0</v>
      </c>
      <c r="D235" s="41">
        <v>0</v>
      </c>
      <c r="E235" s="11">
        <f t="shared" si="19"/>
        <v>0</v>
      </c>
      <c r="F235" s="41">
        <v>0</v>
      </c>
      <c r="G235" s="11">
        <f t="shared" si="20"/>
        <v>0</v>
      </c>
      <c r="H235" s="11" t="e">
        <f t="shared" si="21"/>
        <v>#DIV/0!</v>
      </c>
      <c r="I235" s="11" t="e">
        <f t="shared" si="22"/>
        <v>#DIV/0!</v>
      </c>
    </row>
    <row r="236" spans="1:9" x14ac:dyDescent="0.3">
      <c r="A236" s="25" t="s">
        <v>108</v>
      </c>
      <c r="B236" s="41">
        <v>0</v>
      </c>
      <c r="C236" s="11">
        <f t="shared" si="18"/>
        <v>0</v>
      </c>
      <c r="D236" s="41">
        <v>0</v>
      </c>
      <c r="E236" s="11">
        <f t="shared" si="19"/>
        <v>0</v>
      </c>
      <c r="F236" s="41">
        <v>0</v>
      </c>
      <c r="G236" s="11">
        <f t="shared" si="20"/>
        <v>0</v>
      </c>
      <c r="H236" s="11" t="e">
        <f t="shared" si="21"/>
        <v>#DIV/0!</v>
      </c>
      <c r="I236" s="11" t="e">
        <f t="shared" si="22"/>
        <v>#DIV/0!</v>
      </c>
    </row>
    <row r="237" spans="1:9" x14ac:dyDescent="0.3">
      <c r="A237" s="25" t="s">
        <v>109</v>
      </c>
      <c r="B237" s="41">
        <v>0</v>
      </c>
      <c r="C237" s="11">
        <f t="shared" si="18"/>
        <v>0</v>
      </c>
      <c r="D237" s="41">
        <v>3.9100000000000003E-3</v>
      </c>
      <c r="E237" s="11">
        <f t="shared" si="19"/>
        <v>7.1815887318847273E-7</v>
      </c>
      <c r="F237" s="41">
        <v>0</v>
      </c>
      <c r="G237" s="11">
        <f t="shared" si="20"/>
        <v>0</v>
      </c>
      <c r="H237" s="11">
        <f t="shared" si="21"/>
        <v>-1</v>
      </c>
      <c r="I237" s="11" t="e">
        <f t="shared" si="22"/>
        <v>#DIV/0!</v>
      </c>
    </row>
    <row r="238" spans="1:9" x14ac:dyDescent="0.3">
      <c r="A238" s="25" t="s">
        <v>110</v>
      </c>
      <c r="B238" s="41">
        <v>0</v>
      </c>
      <c r="C238" s="11">
        <f t="shared" si="18"/>
        <v>0</v>
      </c>
      <c r="D238" s="41">
        <v>0</v>
      </c>
      <c r="E238" s="11">
        <f t="shared" si="19"/>
        <v>0</v>
      </c>
      <c r="F238" s="41">
        <v>0</v>
      </c>
      <c r="G238" s="11">
        <f t="shared" si="20"/>
        <v>0</v>
      </c>
      <c r="H238" s="11" t="e">
        <f t="shared" si="21"/>
        <v>#DIV/0!</v>
      </c>
      <c r="I238" s="11" t="e">
        <f t="shared" si="22"/>
        <v>#DIV/0!</v>
      </c>
    </row>
    <row r="239" spans="1:9" x14ac:dyDescent="0.3">
      <c r="A239" s="25" t="s">
        <v>111</v>
      </c>
      <c r="B239" s="41">
        <v>0</v>
      </c>
      <c r="C239" s="11">
        <f t="shared" si="18"/>
        <v>0</v>
      </c>
      <c r="D239" s="41">
        <v>2.0000000000000001E-4</v>
      </c>
      <c r="E239" s="11">
        <f t="shared" si="19"/>
        <v>3.6734469216801673E-8</v>
      </c>
      <c r="F239" s="41">
        <v>0.16023000000000001</v>
      </c>
      <c r="G239" s="11">
        <f t="shared" si="20"/>
        <v>2.1184294251547108E-5</v>
      </c>
      <c r="H239" s="11">
        <f t="shared" si="21"/>
        <v>-1</v>
      </c>
      <c r="I239" s="11">
        <f t="shared" si="22"/>
        <v>-1</v>
      </c>
    </row>
    <row r="240" spans="1:9" x14ac:dyDescent="0.3">
      <c r="A240" s="25" t="s">
        <v>121</v>
      </c>
      <c r="B240" s="41">
        <v>0</v>
      </c>
      <c r="C240" s="11">
        <f t="shared" si="18"/>
        <v>0</v>
      </c>
      <c r="D240" s="41">
        <v>0</v>
      </c>
      <c r="E240" s="11">
        <f t="shared" si="19"/>
        <v>0</v>
      </c>
      <c r="F240" s="41">
        <v>0</v>
      </c>
      <c r="G240" s="11">
        <f t="shared" si="20"/>
        <v>0</v>
      </c>
      <c r="H240" s="11" t="e">
        <f t="shared" si="21"/>
        <v>#DIV/0!</v>
      </c>
      <c r="I240" s="11" t="e">
        <f t="shared" si="22"/>
        <v>#DIV/0!</v>
      </c>
    </row>
    <row r="241" spans="1:9" x14ac:dyDescent="0.3">
      <c r="A241" s="25" t="s">
        <v>122</v>
      </c>
      <c r="B241" s="41">
        <v>0</v>
      </c>
      <c r="C241" s="11">
        <f t="shared" si="18"/>
        <v>0</v>
      </c>
      <c r="D241" s="41">
        <v>0</v>
      </c>
      <c r="E241" s="11">
        <f t="shared" si="19"/>
        <v>0</v>
      </c>
      <c r="F241" s="41">
        <v>0</v>
      </c>
      <c r="G241" s="11">
        <f t="shared" si="20"/>
        <v>0</v>
      </c>
      <c r="H241" s="11" t="e">
        <f t="shared" si="21"/>
        <v>#DIV/0!</v>
      </c>
      <c r="I241" s="11" t="e">
        <f t="shared" si="22"/>
        <v>#DIV/0!</v>
      </c>
    </row>
    <row r="242" spans="1:9" x14ac:dyDescent="0.3">
      <c r="A242" s="25" t="s">
        <v>131</v>
      </c>
      <c r="B242" s="41">
        <v>0</v>
      </c>
      <c r="C242" s="11">
        <f t="shared" si="18"/>
        <v>0</v>
      </c>
      <c r="D242" s="41">
        <v>0</v>
      </c>
      <c r="E242" s="11">
        <f t="shared" si="19"/>
        <v>0</v>
      </c>
      <c r="F242" s="41">
        <v>0</v>
      </c>
      <c r="G242" s="11">
        <f t="shared" si="20"/>
        <v>0</v>
      </c>
      <c r="H242" s="11" t="e">
        <f t="shared" si="21"/>
        <v>#DIV/0!</v>
      </c>
      <c r="I242" s="11" t="e">
        <f t="shared" si="22"/>
        <v>#DIV/0!</v>
      </c>
    </row>
    <row r="243" spans="1:9" x14ac:dyDescent="0.3">
      <c r="A243" s="25" t="s">
        <v>138</v>
      </c>
      <c r="B243" s="41">
        <v>0</v>
      </c>
      <c r="C243" s="11">
        <f t="shared" si="18"/>
        <v>0</v>
      </c>
      <c r="D243" s="41">
        <v>0</v>
      </c>
      <c r="E243" s="11">
        <f t="shared" si="19"/>
        <v>0</v>
      </c>
      <c r="F243" s="41">
        <v>0</v>
      </c>
      <c r="G243" s="11">
        <f t="shared" si="20"/>
        <v>0</v>
      </c>
      <c r="H243" s="11" t="e">
        <f t="shared" si="21"/>
        <v>#DIV/0!</v>
      </c>
      <c r="I243" s="11" t="e">
        <f t="shared" si="22"/>
        <v>#DIV/0!</v>
      </c>
    </row>
    <row r="244" spans="1:9" x14ac:dyDescent="0.3">
      <c r="A244" s="25" t="s">
        <v>139</v>
      </c>
      <c r="B244" s="41">
        <v>0</v>
      </c>
      <c r="C244" s="11">
        <f t="shared" si="18"/>
        <v>0</v>
      </c>
      <c r="D244" s="41">
        <v>0</v>
      </c>
      <c r="E244" s="11">
        <f t="shared" si="19"/>
        <v>0</v>
      </c>
      <c r="F244" s="41">
        <v>0</v>
      </c>
      <c r="G244" s="11">
        <f t="shared" si="20"/>
        <v>0</v>
      </c>
      <c r="H244" s="11" t="e">
        <f t="shared" si="21"/>
        <v>#DIV/0!</v>
      </c>
      <c r="I244" s="11" t="e">
        <f t="shared" si="22"/>
        <v>#DIV/0!</v>
      </c>
    </row>
    <row r="245" spans="1:9" x14ac:dyDescent="0.3">
      <c r="A245" s="25" t="s">
        <v>146</v>
      </c>
      <c r="B245" s="41">
        <v>0</v>
      </c>
      <c r="C245" s="11">
        <f t="shared" si="18"/>
        <v>0</v>
      </c>
      <c r="D245" s="41">
        <v>0</v>
      </c>
      <c r="E245" s="11">
        <f t="shared" si="19"/>
        <v>0</v>
      </c>
      <c r="F245" s="41">
        <v>1.9704300000000001E-2</v>
      </c>
      <c r="G245" s="11">
        <f t="shared" si="20"/>
        <v>2.6051406679196132E-6</v>
      </c>
      <c r="H245" s="11" t="e">
        <f t="shared" si="21"/>
        <v>#DIV/0!</v>
      </c>
      <c r="I245" s="11">
        <f t="shared" si="22"/>
        <v>-1</v>
      </c>
    </row>
    <row r="246" spans="1:9" x14ac:dyDescent="0.3">
      <c r="A246" s="25" t="s">
        <v>148</v>
      </c>
      <c r="B246" s="41">
        <v>0</v>
      </c>
      <c r="C246" s="11">
        <f t="shared" si="18"/>
        <v>0</v>
      </c>
      <c r="D246" s="41">
        <v>9.7789710000000002E-2</v>
      </c>
      <c r="E246" s="11">
        <f t="shared" si="19"/>
        <v>1.7961265458574813E-5</v>
      </c>
      <c r="F246" s="41">
        <v>0</v>
      </c>
      <c r="G246" s="11">
        <f t="shared" si="20"/>
        <v>0</v>
      </c>
      <c r="H246" s="11">
        <f t="shared" si="21"/>
        <v>-1</v>
      </c>
      <c r="I246" s="11" t="e">
        <f t="shared" si="22"/>
        <v>#DIV/0!</v>
      </c>
    </row>
    <row r="247" spans="1:9" x14ac:dyDescent="0.3">
      <c r="A247" s="25" t="s">
        <v>153</v>
      </c>
      <c r="B247" s="41">
        <v>0</v>
      </c>
      <c r="C247" s="11">
        <f t="shared" si="18"/>
        <v>0</v>
      </c>
      <c r="D247" s="41">
        <v>0</v>
      </c>
      <c r="E247" s="11">
        <f t="shared" si="19"/>
        <v>0</v>
      </c>
      <c r="F247" s="41">
        <v>2E-3</v>
      </c>
      <c r="G247" s="11">
        <f t="shared" si="20"/>
        <v>2.644235692635225E-7</v>
      </c>
      <c r="H247" s="11" t="e">
        <f t="shared" si="21"/>
        <v>#DIV/0!</v>
      </c>
      <c r="I247" s="11">
        <f t="shared" si="22"/>
        <v>-1</v>
      </c>
    </row>
    <row r="248" spans="1:9" x14ac:dyDescent="0.3">
      <c r="A248" s="25" t="s">
        <v>155</v>
      </c>
      <c r="B248" s="41">
        <v>0</v>
      </c>
      <c r="C248" s="11">
        <f t="shared" si="18"/>
        <v>0</v>
      </c>
      <c r="D248" s="41">
        <v>0</v>
      </c>
      <c r="E248" s="11">
        <f t="shared" si="19"/>
        <v>0</v>
      </c>
      <c r="F248" s="41">
        <v>0</v>
      </c>
      <c r="G248" s="11">
        <f t="shared" si="20"/>
        <v>0</v>
      </c>
      <c r="H248" s="11" t="e">
        <f t="shared" si="21"/>
        <v>#DIV/0!</v>
      </c>
      <c r="I248" s="11" t="e">
        <f t="shared" si="22"/>
        <v>#DIV/0!</v>
      </c>
    </row>
    <row r="249" spans="1:9" x14ac:dyDescent="0.3">
      <c r="A249" s="25" t="s">
        <v>163</v>
      </c>
      <c r="B249" s="41">
        <v>0</v>
      </c>
      <c r="C249" s="11">
        <f t="shared" si="18"/>
        <v>0</v>
      </c>
      <c r="D249" s="41">
        <v>1.7152049999999999E-2</v>
      </c>
      <c r="E249" s="11">
        <f t="shared" si="19"/>
        <v>3.1503572636502151E-6</v>
      </c>
      <c r="F249" s="41">
        <v>1.6028110000000002E-2</v>
      </c>
      <c r="G249" s="11">
        <f t="shared" si="20"/>
        <v>2.1191050273741792E-6</v>
      </c>
      <c r="H249" s="11">
        <f t="shared" si="21"/>
        <v>-1</v>
      </c>
      <c r="I249" s="11">
        <f t="shared" si="22"/>
        <v>-1</v>
      </c>
    </row>
    <row r="250" spans="1:9" x14ac:dyDescent="0.3">
      <c r="A250" s="25" t="s">
        <v>164</v>
      </c>
      <c r="B250" s="41">
        <v>0</v>
      </c>
      <c r="C250" s="11">
        <f t="shared" si="18"/>
        <v>0</v>
      </c>
      <c r="D250" s="41">
        <v>0</v>
      </c>
      <c r="E250" s="11">
        <f t="shared" si="19"/>
        <v>0</v>
      </c>
      <c r="F250" s="41">
        <v>0.18121699999999999</v>
      </c>
      <c r="G250" s="11">
        <f t="shared" si="20"/>
        <v>2.3959022975613876E-5</v>
      </c>
      <c r="H250" s="11" t="e">
        <f t="shared" si="21"/>
        <v>#DIV/0!</v>
      </c>
      <c r="I250" s="11">
        <f t="shared" si="22"/>
        <v>-1</v>
      </c>
    </row>
    <row r="251" spans="1:9" x14ac:dyDescent="0.3">
      <c r="A251" s="25" t="s">
        <v>165</v>
      </c>
      <c r="B251" s="41">
        <v>0</v>
      </c>
      <c r="C251" s="11">
        <f t="shared" si="18"/>
        <v>0</v>
      </c>
      <c r="D251" s="41">
        <v>0</v>
      </c>
      <c r="E251" s="11">
        <f t="shared" si="19"/>
        <v>0</v>
      </c>
      <c r="F251" s="41">
        <v>0</v>
      </c>
      <c r="G251" s="11">
        <f t="shared" si="20"/>
        <v>0</v>
      </c>
      <c r="H251" s="11" t="e">
        <f t="shared" si="21"/>
        <v>#DIV/0!</v>
      </c>
      <c r="I251" s="11" t="e">
        <f t="shared" si="22"/>
        <v>#DIV/0!</v>
      </c>
    </row>
    <row r="252" spans="1:9" x14ac:dyDescent="0.3">
      <c r="A252" s="25" t="s">
        <v>206</v>
      </c>
      <c r="B252" s="41">
        <v>0</v>
      </c>
      <c r="C252" s="11">
        <f t="shared" si="18"/>
        <v>0</v>
      </c>
      <c r="D252" s="41">
        <v>1.4999999999999999E-4</v>
      </c>
      <c r="E252" s="11">
        <f t="shared" si="19"/>
        <v>2.755085191260125E-8</v>
      </c>
      <c r="F252" s="41">
        <v>0</v>
      </c>
      <c r="G252" s="11">
        <f t="shared" si="20"/>
        <v>0</v>
      </c>
      <c r="H252" s="11">
        <f t="shared" si="21"/>
        <v>-1</v>
      </c>
      <c r="I252" s="11" t="e">
        <f t="shared" si="22"/>
        <v>#DIV/0!</v>
      </c>
    </row>
    <row r="253" spans="1:9" x14ac:dyDescent="0.3">
      <c r="A253" s="25" t="s">
        <v>208</v>
      </c>
      <c r="B253" s="41">
        <v>0</v>
      </c>
      <c r="C253" s="11">
        <f t="shared" si="18"/>
        <v>0</v>
      </c>
      <c r="D253" s="41">
        <v>6.93E-2</v>
      </c>
      <c r="E253" s="11">
        <f t="shared" si="19"/>
        <v>1.2728493583621778E-5</v>
      </c>
      <c r="F253" s="41">
        <v>2.5623400000000001E-2</v>
      </c>
      <c r="G253" s="11">
        <f t="shared" si="20"/>
        <v>3.3877154423334715E-6</v>
      </c>
      <c r="H253" s="11">
        <f t="shared" si="21"/>
        <v>-1</v>
      </c>
      <c r="I253" s="11">
        <f t="shared" si="22"/>
        <v>-1</v>
      </c>
    </row>
    <row r="254" spans="1:9" x14ac:dyDescent="0.3">
      <c r="A254" s="25" t="s">
        <v>213</v>
      </c>
      <c r="B254" s="41">
        <v>0</v>
      </c>
      <c r="C254" s="11">
        <f t="shared" si="18"/>
        <v>0</v>
      </c>
      <c r="D254" s="41">
        <v>0.17360465</v>
      </c>
      <c r="E254" s="11">
        <f t="shared" si="19"/>
        <v>3.1886373356593139E-5</v>
      </c>
      <c r="F254" s="41">
        <v>0.17704906000000001</v>
      </c>
      <c r="G254" s="11">
        <f t="shared" si="20"/>
        <v>2.3407972189975775E-5</v>
      </c>
      <c r="H254" s="11">
        <f t="shared" si="21"/>
        <v>-1</v>
      </c>
      <c r="I254" s="11">
        <f t="shared" si="22"/>
        <v>-1</v>
      </c>
    </row>
    <row r="255" spans="1:9" x14ac:dyDescent="0.3">
      <c r="A255" s="25" t="s">
        <v>215</v>
      </c>
      <c r="B255" s="41">
        <v>0</v>
      </c>
      <c r="C255" s="11">
        <f t="shared" si="18"/>
        <v>0</v>
      </c>
      <c r="D255" s="41">
        <v>0</v>
      </c>
      <c r="E255" s="11">
        <f t="shared" si="19"/>
        <v>0</v>
      </c>
      <c r="F255" s="41">
        <v>0</v>
      </c>
      <c r="G255" s="11">
        <f t="shared" si="20"/>
        <v>0</v>
      </c>
      <c r="H255" s="11" t="e">
        <f t="shared" si="21"/>
        <v>#DIV/0!</v>
      </c>
      <c r="I255" s="11" t="e">
        <f t="shared" si="22"/>
        <v>#DIV/0!</v>
      </c>
    </row>
    <row r="256" spans="1:9" x14ac:dyDescent="0.3">
      <c r="A256" s="25" t="s">
        <v>216</v>
      </c>
      <c r="B256" s="41">
        <v>0</v>
      </c>
      <c r="C256" s="11">
        <f t="shared" si="18"/>
        <v>0</v>
      </c>
      <c r="D256" s="41">
        <v>7.5828299999999996E-3</v>
      </c>
      <c r="E256" s="11">
        <f t="shared" si="19"/>
        <v>1.3927561760562009E-6</v>
      </c>
      <c r="F256" s="41">
        <v>0.18752373</v>
      </c>
      <c r="G256" s="11">
        <f t="shared" si="20"/>
        <v>2.4792847004104545E-5</v>
      </c>
      <c r="H256" s="11">
        <f t="shared" si="21"/>
        <v>-1</v>
      </c>
      <c r="I256" s="11">
        <f t="shared" si="22"/>
        <v>-1</v>
      </c>
    </row>
    <row r="257" spans="1:9" x14ac:dyDescent="0.3">
      <c r="A257" s="25" t="s">
        <v>217</v>
      </c>
      <c r="B257" s="41">
        <v>0</v>
      </c>
      <c r="C257" s="11">
        <f t="shared" si="18"/>
        <v>0</v>
      </c>
      <c r="D257" s="41">
        <v>0</v>
      </c>
      <c r="E257" s="11">
        <f t="shared" si="19"/>
        <v>0</v>
      </c>
      <c r="F257" s="41">
        <v>0</v>
      </c>
      <c r="G257" s="11">
        <f t="shared" si="20"/>
        <v>0</v>
      </c>
      <c r="H257" s="11" t="e">
        <f t="shared" si="21"/>
        <v>#DIV/0!</v>
      </c>
      <c r="I257" s="11" t="e">
        <f t="shared" si="22"/>
        <v>#DIV/0!</v>
      </c>
    </row>
    <row r="258" spans="1:9" x14ac:dyDescent="0.3">
      <c r="A258" s="25" t="s">
        <v>219</v>
      </c>
      <c r="B258" s="41">
        <v>0</v>
      </c>
      <c r="C258" s="11">
        <f t="shared" si="18"/>
        <v>0</v>
      </c>
      <c r="D258" s="41">
        <v>0</v>
      </c>
      <c r="E258" s="11">
        <f t="shared" si="19"/>
        <v>0</v>
      </c>
      <c r="F258" s="41">
        <v>0</v>
      </c>
      <c r="G258" s="11">
        <f t="shared" si="20"/>
        <v>0</v>
      </c>
      <c r="H258" s="11" t="e">
        <f t="shared" si="21"/>
        <v>#DIV/0!</v>
      </c>
      <c r="I258" s="11" t="e">
        <f t="shared" si="22"/>
        <v>#DIV/0!</v>
      </c>
    </row>
    <row r="259" spans="1:9" x14ac:dyDescent="0.3">
      <c r="A259" s="25" t="s">
        <v>220</v>
      </c>
      <c r="B259" s="41">
        <v>0</v>
      </c>
      <c r="C259" s="11">
        <f t="shared" si="18"/>
        <v>0</v>
      </c>
      <c r="D259" s="41">
        <v>0</v>
      </c>
      <c r="E259" s="11">
        <f t="shared" si="19"/>
        <v>0</v>
      </c>
      <c r="F259" s="41">
        <v>3.5749</v>
      </c>
      <c r="G259" s="11">
        <f t="shared" si="20"/>
        <v>4.726439088800833E-4</v>
      </c>
      <c r="H259" s="11" t="e">
        <f t="shared" si="21"/>
        <v>#DIV/0!</v>
      </c>
      <c r="I259" s="11">
        <f t="shared" si="22"/>
        <v>-1</v>
      </c>
    </row>
    <row r="260" spans="1:9" x14ac:dyDescent="0.3">
      <c r="A260" s="25" t="s">
        <v>230</v>
      </c>
      <c r="B260" s="41">
        <v>0</v>
      </c>
      <c r="C260" s="11">
        <f t="shared" si="18"/>
        <v>0</v>
      </c>
      <c r="D260" s="41">
        <v>0</v>
      </c>
      <c r="E260" s="11">
        <f t="shared" si="19"/>
        <v>0</v>
      </c>
      <c r="F260" s="41">
        <v>0</v>
      </c>
      <c r="G260" s="11">
        <f t="shared" si="20"/>
        <v>0</v>
      </c>
      <c r="H260" s="11" t="e">
        <f t="shared" si="21"/>
        <v>#DIV/0!</v>
      </c>
      <c r="I260" s="11" t="e">
        <f t="shared" si="22"/>
        <v>#DIV/0!</v>
      </c>
    </row>
    <row r="261" spans="1:9" x14ac:dyDescent="0.3">
      <c r="A261" s="25" t="s">
        <v>236</v>
      </c>
      <c r="B261" s="41">
        <v>0</v>
      </c>
      <c r="C261" s="11">
        <f t="shared" ref="C261:C267" si="23">(B261/$B$268)</f>
        <v>0</v>
      </c>
      <c r="D261" s="41">
        <v>3.9318059999999995E-2</v>
      </c>
      <c r="E261" s="11">
        <f t="shared" ref="E261:E267" si="24">(D261/$D$268)</f>
        <v>7.221640323671805E-6</v>
      </c>
      <c r="F261" s="41">
        <v>0.26683580000000001</v>
      </c>
      <c r="G261" s="11">
        <f t="shared" ref="G261:G267" si="25">(F261/$F$268)</f>
        <v>3.5278837321643719E-5</v>
      </c>
      <c r="H261" s="11">
        <f t="shared" si="21"/>
        <v>-1</v>
      </c>
      <c r="I261" s="11">
        <f t="shared" si="22"/>
        <v>-1</v>
      </c>
    </row>
    <row r="262" spans="1:9" x14ac:dyDescent="0.3">
      <c r="A262" s="25" t="s">
        <v>239</v>
      </c>
      <c r="B262" s="41">
        <v>0</v>
      </c>
      <c r="C262" s="11">
        <f t="shared" si="23"/>
        <v>0</v>
      </c>
      <c r="D262" s="41">
        <v>1.0755000000000001E-3</v>
      </c>
      <c r="E262" s="11">
        <f t="shared" si="24"/>
        <v>1.9753960821335099E-7</v>
      </c>
      <c r="F262" s="41">
        <v>3.1670000000000001E-3</v>
      </c>
      <c r="G262" s="11">
        <f t="shared" si="25"/>
        <v>4.1871472192878787E-7</v>
      </c>
      <c r="H262" s="11">
        <f t="shared" ref="H262:H267" si="26">(B262/D262)-1</f>
        <v>-1</v>
      </c>
      <c r="I262" s="11">
        <f t="shared" ref="I262:I267" si="27">(B262/F262)-1</f>
        <v>-1</v>
      </c>
    </row>
    <row r="263" spans="1:9" x14ac:dyDescent="0.3">
      <c r="A263" s="25" t="s">
        <v>276</v>
      </c>
      <c r="B263" s="41">
        <v>0</v>
      </c>
      <c r="C263" s="11">
        <f t="shared" si="23"/>
        <v>0</v>
      </c>
      <c r="D263" s="41">
        <v>1.8200480000000001</v>
      </c>
      <c r="E263" s="11">
        <f t="shared" si="24"/>
        <v>3.3429248614550724E-4</v>
      </c>
      <c r="F263" s="41">
        <v>0</v>
      </c>
      <c r="G263" s="11">
        <f t="shared" si="25"/>
        <v>0</v>
      </c>
      <c r="H263" s="11">
        <f t="shared" si="26"/>
        <v>-1</v>
      </c>
      <c r="I263" s="11" t="e">
        <f t="shared" si="27"/>
        <v>#DIV/0!</v>
      </c>
    </row>
    <row r="264" spans="1:9" x14ac:dyDescent="0.3">
      <c r="A264" s="25" t="s">
        <v>310</v>
      </c>
      <c r="B264" s="41">
        <v>0</v>
      </c>
      <c r="C264" s="11">
        <f t="shared" si="23"/>
        <v>0</v>
      </c>
      <c r="D264" s="41">
        <v>0</v>
      </c>
      <c r="E264" s="11">
        <f t="shared" si="24"/>
        <v>0</v>
      </c>
      <c r="F264" s="41">
        <v>0</v>
      </c>
      <c r="G264" s="11">
        <f t="shared" si="25"/>
        <v>0</v>
      </c>
      <c r="H264" s="11" t="e">
        <f t="shared" si="26"/>
        <v>#DIV/0!</v>
      </c>
      <c r="I264" s="11" t="e">
        <f t="shared" si="27"/>
        <v>#DIV/0!</v>
      </c>
    </row>
    <row r="265" spans="1:9" x14ac:dyDescent="0.3">
      <c r="A265" s="25" t="s">
        <v>311</v>
      </c>
      <c r="B265" s="41">
        <v>0</v>
      </c>
      <c r="C265" s="11">
        <f t="shared" si="23"/>
        <v>0</v>
      </c>
      <c r="D265" s="41">
        <v>0</v>
      </c>
      <c r="E265" s="11">
        <f t="shared" si="24"/>
        <v>0</v>
      </c>
      <c r="F265" s="41">
        <v>0</v>
      </c>
      <c r="G265" s="11">
        <f t="shared" si="25"/>
        <v>0</v>
      </c>
      <c r="H265" s="11" t="e">
        <f t="shared" si="26"/>
        <v>#DIV/0!</v>
      </c>
      <c r="I265" s="11" t="e">
        <f t="shared" si="27"/>
        <v>#DIV/0!</v>
      </c>
    </row>
    <row r="266" spans="1:9" x14ac:dyDescent="0.3">
      <c r="A266" s="25" t="s">
        <v>312</v>
      </c>
      <c r="B266" s="41">
        <v>0</v>
      </c>
      <c r="C266" s="11">
        <f t="shared" si="23"/>
        <v>0</v>
      </c>
      <c r="D266" s="41">
        <v>8.3199999999999996E-2</v>
      </c>
      <c r="E266" s="11">
        <f t="shared" si="24"/>
        <v>1.5281539194189495E-5</v>
      </c>
      <c r="F266" s="41">
        <v>0</v>
      </c>
      <c r="G266" s="11">
        <f t="shared" si="25"/>
        <v>0</v>
      </c>
      <c r="H266" s="11">
        <f t="shared" si="26"/>
        <v>-1</v>
      </c>
      <c r="I266" s="11" t="e">
        <f t="shared" si="27"/>
        <v>#DIV/0!</v>
      </c>
    </row>
    <row r="267" spans="1:9" x14ac:dyDescent="0.3">
      <c r="A267" s="25" t="s">
        <v>314</v>
      </c>
      <c r="B267" s="41">
        <v>0</v>
      </c>
      <c r="C267" s="11">
        <f t="shared" si="23"/>
        <v>0</v>
      </c>
      <c r="D267" s="41">
        <v>0</v>
      </c>
      <c r="E267" s="11">
        <f t="shared" si="24"/>
        <v>0</v>
      </c>
      <c r="F267" s="41">
        <v>0</v>
      </c>
      <c r="G267" s="11">
        <f t="shared" si="25"/>
        <v>0</v>
      </c>
      <c r="H267" s="11" t="e">
        <f t="shared" si="26"/>
        <v>#DIV/0!</v>
      </c>
      <c r="I267" s="11" t="e">
        <f t="shared" si="27"/>
        <v>#DIV/0!</v>
      </c>
    </row>
    <row r="268" spans="1:9" x14ac:dyDescent="0.3">
      <c r="A268" s="13" t="s">
        <v>25</v>
      </c>
      <c r="B268" s="16">
        <f>SUM(B5:B267)</f>
        <v>8589.2520410000052</v>
      </c>
      <c r="C268" s="15">
        <v>0.99999999999999822</v>
      </c>
      <c r="D268" s="16">
        <f>SUM(D5:D267)</f>
        <v>5444.4777415900071</v>
      </c>
      <c r="E268" s="15">
        <v>0.78147234415148747</v>
      </c>
      <c r="F268" s="16">
        <f>SUM(F5:F267)</f>
        <v>7563.6222806099986</v>
      </c>
      <c r="G268" s="15">
        <v>0.998956748427696</v>
      </c>
      <c r="H268" s="15">
        <v>-0.51563779421984968</v>
      </c>
      <c r="I268" s="15">
        <v>-0.26476699375184631</v>
      </c>
    </row>
  </sheetData>
  <mergeCells count="6">
    <mergeCell ref="I3:I4"/>
    <mergeCell ref="A3:A4"/>
    <mergeCell ref="B3:C3"/>
    <mergeCell ref="D3:E3"/>
    <mergeCell ref="F3:G3"/>
    <mergeCell ref="H3:H4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K271"/>
  <sheetViews>
    <sheetView topLeftCell="B1" workbookViewId="0">
      <selection activeCell="A10" sqref="A10"/>
    </sheetView>
  </sheetViews>
  <sheetFormatPr defaultColWidth="9.109375" defaultRowHeight="14.4" x14ac:dyDescent="0.3"/>
  <cols>
    <col min="1" max="1" width="38.109375" style="39" customWidth="1"/>
    <col min="2" max="2" width="12" style="39" bestFit="1" customWidth="1"/>
    <col min="3" max="3" width="8.109375" style="39" bestFit="1" customWidth="1"/>
    <col min="4" max="4" width="12" style="39" bestFit="1" customWidth="1"/>
    <col min="5" max="5" width="8.109375" style="39" bestFit="1" customWidth="1"/>
    <col min="6" max="6" width="12" style="39" bestFit="1" customWidth="1"/>
    <col min="7" max="7" width="8.44140625" style="39" bestFit="1" customWidth="1"/>
    <col min="8" max="8" width="10" style="39" bestFit="1" customWidth="1"/>
    <col min="9" max="9" width="11.109375" style="39" bestFit="1" customWidth="1"/>
    <col min="10" max="16384" width="9.109375" style="39"/>
  </cols>
  <sheetData>
    <row r="4" spans="1:11" x14ac:dyDescent="0.3">
      <c r="A4" s="3" t="s">
        <v>30</v>
      </c>
      <c r="B4" s="40"/>
      <c r="C4" s="40"/>
      <c r="K4" s="3" t="s">
        <v>44</v>
      </c>
    </row>
    <row r="6" spans="1:11" x14ac:dyDescent="0.3">
      <c r="A6" s="134" t="s">
        <v>26</v>
      </c>
      <c r="B6" s="135">
        <v>44367</v>
      </c>
      <c r="C6" s="135"/>
      <c r="D6" s="135">
        <v>44336</v>
      </c>
      <c r="E6" s="135"/>
      <c r="F6" s="135">
        <v>44001</v>
      </c>
      <c r="G6" s="135"/>
      <c r="H6" s="134" t="s">
        <v>23</v>
      </c>
      <c r="I6" s="134" t="s">
        <v>24</v>
      </c>
    </row>
    <row r="7" spans="1:11" x14ac:dyDescent="0.3">
      <c r="A7" s="134"/>
      <c r="B7" s="13" t="s">
        <v>21</v>
      </c>
      <c r="C7" s="13" t="s">
        <v>22</v>
      </c>
      <c r="D7" s="13" t="s">
        <v>21</v>
      </c>
      <c r="E7" s="13" t="s">
        <v>22</v>
      </c>
      <c r="F7" s="13" t="s">
        <v>21</v>
      </c>
      <c r="G7" s="13" t="s">
        <v>22</v>
      </c>
      <c r="H7" s="134"/>
      <c r="I7" s="134"/>
    </row>
    <row r="8" spans="1:11" x14ac:dyDescent="0.3">
      <c r="A8" s="25" t="s">
        <v>214</v>
      </c>
      <c r="B8" s="41">
        <v>2216.3970575799999</v>
      </c>
      <c r="C8" s="11">
        <f>(B8/$B$271)</f>
        <v>0.66189088003635188</v>
      </c>
      <c r="D8" s="41">
        <v>1525.9876569600001</v>
      </c>
      <c r="E8" s="11">
        <f>(D8/$D$271)</f>
        <v>0.57827503046361151</v>
      </c>
      <c r="F8" s="41">
        <v>2723.23750204</v>
      </c>
      <c r="G8" s="11">
        <f>(F8/$F$271)</f>
        <v>0.66895180265091292</v>
      </c>
      <c r="H8" s="11">
        <f>(B8/D8)-1</f>
        <v>0.4524344593949079</v>
      </c>
      <c r="I8" s="11">
        <f t="shared" ref="I8:I71" si="0">(B8/F8)-1</f>
        <v>-0.18611687158403245</v>
      </c>
    </row>
    <row r="9" spans="1:11" x14ac:dyDescent="0.3">
      <c r="A9" s="25" t="s">
        <v>698</v>
      </c>
      <c r="B9" s="41">
        <v>509.71707851999997</v>
      </c>
      <c r="C9" s="11">
        <f t="shared" ref="C9:C72" si="1">(B9/$B$271)</f>
        <v>0.15221870310526867</v>
      </c>
      <c r="D9" s="41">
        <v>336.94793067000001</v>
      </c>
      <c r="E9" s="11">
        <f t="shared" ref="E9:E72" si="2">(D9/$D$271)</f>
        <v>0.12768686167554799</v>
      </c>
      <c r="F9" s="41">
        <v>423.14018872000003</v>
      </c>
      <c r="G9" s="11">
        <f t="shared" ref="G9:G72" si="3">(F9/$F$271)</f>
        <v>0.10394260207060479</v>
      </c>
      <c r="H9" s="11">
        <f t="shared" ref="H9:H72" si="4">(B9/D9)-1</f>
        <v>0.51274731827691977</v>
      </c>
      <c r="I9" s="11">
        <f t="shared" si="0"/>
        <v>0.20460568886613029</v>
      </c>
    </row>
    <row r="10" spans="1:11" x14ac:dyDescent="0.3">
      <c r="A10" s="25" t="s">
        <v>611</v>
      </c>
      <c r="B10" s="41">
        <v>78.717970690000001</v>
      </c>
      <c r="C10" s="11">
        <f t="shared" si="1"/>
        <v>2.3507839769273484E-2</v>
      </c>
      <c r="D10" s="41">
        <v>70.537636459999987</v>
      </c>
      <c r="E10" s="11">
        <f t="shared" si="2"/>
        <v>2.6730330148277772E-2</v>
      </c>
      <c r="F10" s="41">
        <v>59.702531200000003</v>
      </c>
      <c r="G10" s="11">
        <f t="shared" si="3"/>
        <v>1.466567489583424E-2</v>
      </c>
      <c r="H10" s="11">
        <f t="shared" si="4"/>
        <v>0.11597119836356962</v>
      </c>
      <c r="I10" s="11">
        <f t="shared" si="0"/>
        <v>0.31850307026848457</v>
      </c>
    </row>
    <row r="11" spans="1:11" x14ac:dyDescent="0.3">
      <c r="A11" s="25" t="s">
        <v>612</v>
      </c>
      <c r="B11" s="41">
        <v>63.746255159999997</v>
      </c>
      <c r="C11" s="11">
        <f t="shared" si="1"/>
        <v>1.9036780789153024E-2</v>
      </c>
      <c r="D11" s="41">
        <v>23.017766260000002</v>
      </c>
      <c r="E11" s="11">
        <f t="shared" si="2"/>
        <v>8.7226128104617388E-3</v>
      </c>
      <c r="F11" s="41">
        <v>36.65079583</v>
      </c>
      <c r="G11" s="11">
        <f t="shared" si="3"/>
        <v>9.003113360734314E-3</v>
      </c>
      <c r="H11" s="11">
        <f t="shared" si="4"/>
        <v>1.7694370704761857</v>
      </c>
      <c r="I11" s="11">
        <f t="shared" si="0"/>
        <v>0.73928706638946662</v>
      </c>
    </row>
    <row r="12" spans="1:11" x14ac:dyDescent="0.3">
      <c r="A12" s="25" t="s">
        <v>167</v>
      </c>
      <c r="B12" s="41">
        <v>56.930705350000004</v>
      </c>
      <c r="C12" s="11">
        <f t="shared" si="1"/>
        <v>1.7001427851715885E-2</v>
      </c>
      <c r="D12" s="41">
        <v>75.347588139999999</v>
      </c>
      <c r="E12" s="11">
        <f t="shared" si="2"/>
        <v>2.8553067666234912E-2</v>
      </c>
      <c r="F12" s="41">
        <v>59.620967960000002</v>
      </c>
      <c r="G12" s="11">
        <f t="shared" si="3"/>
        <v>1.4645639230055118E-2</v>
      </c>
      <c r="H12" s="11">
        <f t="shared" si="4"/>
        <v>-0.24442564446496162</v>
      </c>
      <c r="I12" s="11">
        <f t="shared" si="0"/>
        <v>-4.5122759694289249E-2</v>
      </c>
    </row>
    <row r="13" spans="1:11" x14ac:dyDescent="0.3">
      <c r="A13" s="25" t="s">
        <v>613</v>
      </c>
      <c r="B13" s="41">
        <v>40.593510530000003</v>
      </c>
      <c r="C13" s="11">
        <f t="shared" si="1"/>
        <v>1.2122590722892986E-2</v>
      </c>
      <c r="D13" s="41">
        <v>48.594334700000005</v>
      </c>
      <c r="E13" s="11">
        <f t="shared" si="2"/>
        <v>1.8414887073846122E-2</v>
      </c>
      <c r="F13" s="41">
        <v>48.013737649999996</v>
      </c>
      <c r="G13" s="11">
        <f t="shared" si="3"/>
        <v>1.1794372076954355E-2</v>
      </c>
      <c r="H13" s="11">
        <f t="shared" si="4"/>
        <v>-0.16464520441309793</v>
      </c>
      <c r="I13" s="11">
        <f t="shared" si="0"/>
        <v>-0.1545438343936133</v>
      </c>
    </row>
    <row r="14" spans="1:11" x14ac:dyDescent="0.3">
      <c r="A14" s="25" t="s">
        <v>271</v>
      </c>
      <c r="B14" s="41">
        <v>34.66225017</v>
      </c>
      <c r="C14" s="11">
        <f t="shared" si="1"/>
        <v>1.0351316426178472E-2</v>
      </c>
      <c r="D14" s="41">
        <v>25.30028712</v>
      </c>
      <c r="E14" s="11">
        <f t="shared" si="2"/>
        <v>9.5875770936459295E-3</v>
      </c>
      <c r="F14" s="41">
        <v>25.96714669</v>
      </c>
      <c r="G14" s="11">
        <f t="shared" si="3"/>
        <v>6.3787200253241222E-3</v>
      </c>
      <c r="H14" s="11">
        <f t="shared" si="4"/>
        <v>0.37003386584491849</v>
      </c>
      <c r="I14" s="11">
        <f t="shared" si="0"/>
        <v>0.33485016986284832</v>
      </c>
    </row>
    <row r="15" spans="1:11" x14ac:dyDescent="0.3">
      <c r="A15" s="25" t="s">
        <v>124</v>
      </c>
      <c r="B15" s="41">
        <v>33.386127999999999</v>
      </c>
      <c r="C15" s="11">
        <f t="shared" si="1"/>
        <v>9.9702233258937047E-3</v>
      </c>
      <c r="D15" s="41">
        <v>41.431961999999999</v>
      </c>
      <c r="E15" s="11">
        <f t="shared" si="2"/>
        <v>1.5700696515099807E-2</v>
      </c>
      <c r="F15" s="41">
        <v>37.519621999999998</v>
      </c>
      <c r="G15" s="11">
        <f t="shared" si="3"/>
        <v>9.2165368436939905E-3</v>
      </c>
      <c r="H15" s="11">
        <f t="shared" si="4"/>
        <v>-0.19419389311083068</v>
      </c>
      <c r="I15" s="11">
        <f t="shared" si="0"/>
        <v>-0.11016886044321017</v>
      </c>
    </row>
    <row r="16" spans="1:11" x14ac:dyDescent="0.3">
      <c r="A16" s="25" t="s">
        <v>117</v>
      </c>
      <c r="B16" s="41">
        <v>29.759585899999998</v>
      </c>
      <c r="C16" s="11">
        <f t="shared" si="1"/>
        <v>8.8872155977212271E-3</v>
      </c>
      <c r="D16" s="41">
        <v>20.02378856</v>
      </c>
      <c r="E16" s="11">
        <f t="shared" si="2"/>
        <v>7.5880410216413938E-3</v>
      </c>
      <c r="F16" s="41">
        <v>5.1107094999999996</v>
      </c>
      <c r="G16" s="11">
        <f t="shared" si="3"/>
        <v>1.2554242258668517E-3</v>
      </c>
      <c r="H16" s="11">
        <f t="shared" si="4"/>
        <v>0.48621155336450461</v>
      </c>
      <c r="I16" s="11">
        <f t="shared" si="0"/>
        <v>4.8229852234802228</v>
      </c>
    </row>
    <row r="17" spans="1:9" x14ac:dyDescent="0.3">
      <c r="A17" s="25" t="s">
        <v>237</v>
      </c>
      <c r="B17" s="41">
        <v>23.086839469999997</v>
      </c>
      <c r="C17" s="11">
        <f t="shared" si="1"/>
        <v>6.8945085637051838E-3</v>
      </c>
      <c r="D17" s="41">
        <v>11.701683289999998</v>
      </c>
      <c r="E17" s="11">
        <f t="shared" si="2"/>
        <v>4.4343682795447781E-3</v>
      </c>
      <c r="F17" s="41">
        <v>26.8186362</v>
      </c>
      <c r="G17" s="11">
        <f t="shared" si="3"/>
        <v>6.5878848309006265E-3</v>
      </c>
      <c r="H17" s="11">
        <f t="shared" si="4"/>
        <v>0.97295029252154719</v>
      </c>
      <c r="I17" s="11">
        <f t="shared" si="0"/>
        <v>-0.13914938485947326</v>
      </c>
    </row>
    <row r="18" spans="1:9" x14ac:dyDescent="0.3">
      <c r="A18" s="25" t="s">
        <v>176</v>
      </c>
      <c r="B18" s="41">
        <v>17.96565635</v>
      </c>
      <c r="C18" s="11">
        <f t="shared" si="1"/>
        <v>5.3651506399831793E-3</v>
      </c>
      <c r="D18" s="41">
        <v>32.496615300000002</v>
      </c>
      <c r="E18" s="11">
        <f t="shared" si="2"/>
        <v>1.2314635126216063E-2</v>
      </c>
      <c r="F18" s="41">
        <v>27.215770350000003</v>
      </c>
      <c r="G18" s="11">
        <f t="shared" si="3"/>
        <v>6.6854391592828296E-3</v>
      </c>
      <c r="H18" s="11">
        <f t="shared" si="4"/>
        <v>-0.44715299780774409</v>
      </c>
      <c r="I18" s="11">
        <f t="shared" si="0"/>
        <v>-0.33988066040541098</v>
      </c>
    </row>
    <row r="19" spans="1:9" x14ac:dyDescent="0.3">
      <c r="A19" s="25" t="s">
        <v>270</v>
      </c>
      <c r="B19" s="41">
        <v>16.004105580000001</v>
      </c>
      <c r="C19" s="11">
        <f t="shared" si="1"/>
        <v>4.7793654527347887E-3</v>
      </c>
      <c r="D19" s="41">
        <v>22.058574950000001</v>
      </c>
      <c r="E19" s="11">
        <f t="shared" si="2"/>
        <v>8.3591260014559028E-3</v>
      </c>
      <c r="F19" s="41">
        <v>49.833323819999997</v>
      </c>
      <c r="G19" s="11">
        <f t="shared" si="3"/>
        <v>1.2241345742522763E-2</v>
      </c>
      <c r="H19" s="11">
        <f t="shared" si="4"/>
        <v>-0.27447237111751865</v>
      </c>
      <c r="I19" s="11">
        <f t="shared" si="0"/>
        <v>-0.67884731835653822</v>
      </c>
    </row>
    <row r="20" spans="1:9" x14ac:dyDescent="0.3">
      <c r="A20" s="25" t="s">
        <v>115</v>
      </c>
      <c r="B20" s="41">
        <v>15.283720730000001</v>
      </c>
      <c r="C20" s="11">
        <f t="shared" si="1"/>
        <v>4.5642342510844973E-3</v>
      </c>
      <c r="D20" s="41">
        <v>19.15979329</v>
      </c>
      <c r="E20" s="11">
        <f t="shared" si="2"/>
        <v>7.2606288772502662E-3</v>
      </c>
      <c r="F20" s="41">
        <v>0</v>
      </c>
      <c r="G20" s="11">
        <f t="shared" si="3"/>
        <v>0</v>
      </c>
      <c r="H20" s="11">
        <f t="shared" si="4"/>
        <v>-0.20230242056019587</v>
      </c>
      <c r="I20" s="11" t="e">
        <f t="shared" si="0"/>
        <v>#DIV/0!</v>
      </c>
    </row>
    <row r="21" spans="1:9" x14ac:dyDescent="0.3">
      <c r="A21" s="25" t="s">
        <v>90</v>
      </c>
      <c r="B21" s="41">
        <v>14.7202739</v>
      </c>
      <c r="C21" s="11">
        <f t="shared" si="1"/>
        <v>4.3959700328628799E-3</v>
      </c>
      <c r="D21" s="41">
        <v>12.17669136</v>
      </c>
      <c r="E21" s="11">
        <f t="shared" si="2"/>
        <v>4.6143732126757101E-3</v>
      </c>
      <c r="F21" s="41">
        <v>5.5688285400000002</v>
      </c>
      <c r="G21" s="11">
        <f t="shared" si="3"/>
        <v>1.3679592351736544E-3</v>
      </c>
      <c r="H21" s="11">
        <f t="shared" si="4"/>
        <v>0.20888946469938285</v>
      </c>
      <c r="I21" s="11">
        <f t="shared" si="0"/>
        <v>1.6433340143742332</v>
      </c>
    </row>
    <row r="22" spans="1:9" x14ac:dyDescent="0.3">
      <c r="A22" s="25" t="s">
        <v>269</v>
      </c>
      <c r="B22" s="41">
        <v>14.718525849999999</v>
      </c>
      <c r="C22" s="11">
        <f t="shared" si="1"/>
        <v>4.3954480062030387E-3</v>
      </c>
      <c r="D22" s="41">
        <v>3.5048765899999998</v>
      </c>
      <c r="E22" s="11">
        <f t="shared" si="2"/>
        <v>1.3281775954145714E-3</v>
      </c>
      <c r="F22" s="41">
        <v>5.2684841699999998</v>
      </c>
      <c r="G22" s="11">
        <f t="shared" si="3"/>
        <v>1.2941809078786443E-3</v>
      </c>
      <c r="H22" s="11">
        <f t="shared" si="4"/>
        <v>3.1994419695102589</v>
      </c>
      <c r="I22" s="11">
        <f t="shared" si="0"/>
        <v>1.7936927159828593</v>
      </c>
    </row>
    <row r="23" spans="1:9" x14ac:dyDescent="0.3">
      <c r="A23" s="25" t="s">
        <v>120</v>
      </c>
      <c r="B23" s="41">
        <v>14.480093419999999</v>
      </c>
      <c r="C23" s="11">
        <f t="shared" si="1"/>
        <v>4.3242440446284742E-3</v>
      </c>
      <c r="D23" s="41">
        <v>15.47923308</v>
      </c>
      <c r="E23" s="11">
        <f t="shared" si="2"/>
        <v>5.8658757428763251E-3</v>
      </c>
      <c r="F23" s="41">
        <v>0</v>
      </c>
      <c r="G23" s="11">
        <f t="shared" si="3"/>
        <v>0</v>
      </c>
      <c r="H23" s="11">
        <f t="shared" si="4"/>
        <v>-6.4547103518386995E-2</v>
      </c>
      <c r="I23" s="11" t="e">
        <f t="shared" si="0"/>
        <v>#DIV/0!</v>
      </c>
    </row>
    <row r="24" spans="1:9" x14ac:dyDescent="0.3">
      <c r="A24" s="25" t="s">
        <v>134</v>
      </c>
      <c r="B24" s="41">
        <v>9.6866978100000001</v>
      </c>
      <c r="C24" s="11">
        <f t="shared" si="1"/>
        <v>2.8927745216859369E-3</v>
      </c>
      <c r="D24" s="41">
        <v>0</v>
      </c>
      <c r="E24" s="11">
        <f t="shared" si="2"/>
        <v>0</v>
      </c>
      <c r="F24" s="41">
        <v>12.47100706</v>
      </c>
      <c r="G24" s="11">
        <f t="shared" si="3"/>
        <v>3.0634502673416563E-3</v>
      </c>
      <c r="H24" s="11" t="e">
        <f t="shared" si="4"/>
        <v>#DIV/0!</v>
      </c>
      <c r="I24" s="11">
        <f t="shared" si="0"/>
        <v>-0.22326258309407132</v>
      </c>
    </row>
    <row r="25" spans="1:9" x14ac:dyDescent="0.3">
      <c r="A25" s="25" t="s">
        <v>62</v>
      </c>
      <c r="B25" s="41">
        <v>9.5519374800000012</v>
      </c>
      <c r="C25" s="11">
        <f t="shared" si="1"/>
        <v>2.8525305441401993E-3</v>
      </c>
      <c r="D25" s="41">
        <v>19.082018489999999</v>
      </c>
      <c r="E25" s="11">
        <f t="shared" si="2"/>
        <v>7.2311560144560161E-3</v>
      </c>
      <c r="F25" s="41">
        <v>23.085589949999999</v>
      </c>
      <c r="G25" s="11">
        <f t="shared" si="3"/>
        <v>5.6708777698396516E-3</v>
      </c>
      <c r="H25" s="11">
        <f t="shared" si="4"/>
        <v>-0.49942730193843332</v>
      </c>
      <c r="I25" s="11">
        <f t="shared" si="0"/>
        <v>-0.58623810347978567</v>
      </c>
    </row>
    <row r="26" spans="1:9" x14ac:dyDescent="0.3">
      <c r="A26" s="25" t="s">
        <v>204</v>
      </c>
      <c r="B26" s="41">
        <v>8.639209300000001</v>
      </c>
      <c r="C26" s="11">
        <f t="shared" si="1"/>
        <v>2.5799591399199642E-3</v>
      </c>
      <c r="D26" s="41">
        <v>0</v>
      </c>
      <c r="E26" s="11">
        <f t="shared" si="2"/>
        <v>0</v>
      </c>
      <c r="F26" s="41">
        <v>5.9644867800000005</v>
      </c>
      <c r="G26" s="11">
        <f t="shared" si="3"/>
        <v>1.4651510124914302E-3</v>
      </c>
      <c r="H26" s="11" t="e">
        <f t="shared" si="4"/>
        <v>#DIV/0!</v>
      </c>
      <c r="I26" s="11">
        <f t="shared" si="0"/>
        <v>0.44844135273613595</v>
      </c>
    </row>
    <row r="27" spans="1:9" x14ac:dyDescent="0.3">
      <c r="A27" s="25" t="s">
        <v>272</v>
      </c>
      <c r="B27" s="41">
        <v>8.4424935199999993</v>
      </c>
      <c r="C27" s="11">
        <f t="shared" si="1"/>
        <v>2.5212131763770402E-3</v>
      </c>
      <c r="D27" s="41">
        <v>17.2328911</v>
      </c>
      <c r="E27" s="11">
        <f t="shared" si="2"/>
        <v>6.5304267569772463E-3</v>
      </c>
      <c r="F27" s="41">
        <v>16.824096899999997</v>
      </c>
      <c r="G27" s="11">
        <f t="shared" si="3"/>
        <v>4.1327684202342937E-3</v>
      </c>
      <c r="H27" s="11">
        <f t="shared" si="4"/>
        <v>-0.5100941872719198</v>
      </c>
      <c r="I27" s="11">
        <f t="shared" si="0"/>
        <v>-0.49819038904846058</v>
      </c>
    </row>
    <row r="28" spans="1:9" x14ac:dyDescent="0.3">
      <c r="A28" s="25" t="s">
        <v>268</v>
      </c>
      <c r="B28" s="41">
        <v>7.8450127500000004</v>
      </c>
      <c r="C28" s="11">
        <f t="shared" si="1"/>
        <v>2.342785276327447E-3</v>
      </c>
      <c r="D28" s="41">
        <v>4.6897405800000005</v>
      </c>
      <c r="E28" s="11">
        <f t="shared" si="2"/>
        <v>1.7771833634412041E-3</v>
      </c>
      <c r="F28" s="41">
        <v>4.3289845400000004</v>
      </c>
      <c r="G28" s="11">
        <f t="shared" si="3"/>
        <v>1.0633967876513173E-3</v>
      </c>
      <c r="H28" s="11">
        <f t="shared" si="4"/>
        <v>0.67280313615982568</v>
      </c>
      <c r="I28" s="11">
        <f t="shared" si="0"/>
        <v>0.81220622931584763</v>
      </c>
    </row>
    <row r="29" spans="1:9" x14ac:dyDescent="0.3">
      <c r="A29" s="25" t="s">
        <v>248</v>
      </c>
      <c r="B29" s="41">
        <v>6.1785285500000002</v>
      </c>
      <c r="C29" s="11">
        <f t="shared" si="1"/>
        <v>1.8451169140940875E-3</v>
      </c>
      <c r="D29" s="41">
        <v>0.92981851999999998</v>
      </c>
      <c r="E29" s="11">
        <f t="shared" si="2"/>
        <v>3.5235595158730981E-4</v>
      </c>
      <c r="F29" s="41">
        <v>7.48725576</v>
      </c>
      <c r="G29" s="11">
        <f t="shared" si="3"/>
        <v>1.8392127876501543E-3</v>
      </c>
      <c r="H29" s="11">
        <f t="shared" si="4"/>
        <v>5.6448757656494086</v>
      </c>
      <c r="I29" s="11">
        <f t="shared" si="0"/>
        <v>-0.17479397685220788</v>
      </c>
    </row>
    <row r="30" spans="1:9" x14ac:dyDescent="0.3">
      <c r="A30" s="25" t="s">
        <v>233</v>
      </c>
      <c r="B30" s="41">
        <v>5.7081665599999996</v>
      </c>
      <c r="C30" s="11">
        <f t="shared" si="1"/>
        <v>1.7046509671501417E-3</v>
      </c>
      <c r="D30" s="41">
        <v>0.26107764999999999</v>
      </c>
      <c r="E30" s="11">
        <f t="shared" si="2"/>
        <v>9.8935718987323062E-5</v>
      </c>
      <c r="F30" s="41">
        <v>3.4792246499999999</v>
      </c>
      <c r="G30" s="11">
        <f t="shared" si="3"/>
        <v>8.5465685593030046E-4</v>
      </c>
      <c r="H30" s="11">
        <f t="shared" si="4"/>
        <v>20.863865252349253</v>
      </c>
      <c r="I30" s="11">
        <f t="shared" si="0"/>
        <v>0.6406432852790922</v>
      </c>
    </row>
    <row r="31" spans="1:9" x14ac:dyDescent="0.3">
      <c r="A31" s="25" t="s">
        <v>254</v>
      </c>
      <c r="B31" s="41">
        <v>5.3968896700000002</v>
      </c>
      <c r="C31" s="11">
        <f t="shared" si="1"/>
        <v>1.6116931941047125E-3</v>
      </c>
      <c r="D31" s="41">
        <v>4.9990376400000001</v>
      </c>
      <c r="E31" s="11">
        <f t="shared" si="2"/>
        <v>1.8943918912939911E-3</v>
      </c>
      <c r="F31" s="41">
        <v>6.3722065199999998</v>
      </c>
      <c r="G31" s="11">
        <f t="shared" si="3"/>
        <v>1.5653056463950268E-3</v>
      </c>
      <c r="H31" s="11">
        <f t="shared" si="4"/>
        <v>7.9585724023474302E-2</v>
      </c>
      <c r="I31" s="11">
        <f t="shared" si="0"/>
        <v>-0.15305794734348932</v>
      </c>
    </row>
    <row r="32" spans="1:9" x14ac:dyDescent="0.3">
      <c r="A32" s="25" t="s">
        <v>249</v>
      </c>
      <c r="B32" s="41">
        <v>5.1423353299999999</v>
      </c>
      <c r="C32" s="11">
        <f t="shared" si="1"/>
        <v>1.5356746867062063E-3</v>
      </c>
      <c r="D32" s="41">
        <v>0.86129270999999996</v>
      </c>
      <c r="E32" s="11">
        <f t="shared" si="2"/>
        <v>3.2638800572316293E-4</v>
      </c>
      <c r="F32" s="41">
        <v>3.9738566800000004</v>
      </c>
      <c r="G32" s="11">
        <f t="shared" si="3"/>
        <v>9.7616112717712053E-4</v>
      </c>
      <c r="H32" s="11">
        <f t="shared" si="4"/>
        <v>4.9704851443593432</v>
      </c>
      <c r="I32" s="11">
        <f t="shared" si="0"/>
        <v>0.2940414675448233</v>
      </c>
    </row>
    <row r="33" spans="1:9" x14ac:dyDescent="0.3">
      <c r="A33" s="25" t="s">
        <v>65</v>
      </c>
      <c r="B33" s="41">
        <v>4.8926281700000001</v>
      </c>
      <c r="C33" s="11">
        <f t="shared" si="1"/>
        <v>1.4611037106626629E-3</v>
      </c>
      <c r="D33" s="41">
        <v>0.56221949999999998</v>
      </c>
      <c r="E33" s="11">
        <f t="shared" si="2"/>
        <v>2.130538192801769E-4</v>
      </c>
      <c r="F33" s="41">
        <v>2.2257226800000001</v>
      </c>
      <c r="G33" s="11">
        <f t="shared" si="3"/>
        <v>5.467393857023755E-4</v>
      </c>
      <c r="H33" s="11">
        <f t="shared" si="4"/>
        <v>7.702345205031131</v>
      </c>
      <c r="I33" s="11">
        <f t="shared" si="0"/>
        <v>1.1982200271239543</v>
      </c>
    </row>
    <row r="34" spans="1:9" x14ac:dyDescent="0.3">
      <c r="A34" s="25" t="s">
        <v>303</v>
      </c>
      <c r="B34" s="41">
        <v>4.8659348399999995</v>
      </c>
      <c r="C34" s="11">
        <f t="shared" si="1"/>
        <v>1.4531321824455608E-3</v>
      </c>
      <c r="D34" s="41">
        <v>2.97256258</v>
      </c>
      <c r="E34" s="11">
        <f t="shared" si="2"/>
        <v>1.126456500918834E-3</v>
      </c>
      <c r="F34" s="41">
        <v>3.8078688599999997</v>
      </c>
      <c r="G34" s="11">
        <f t="shared" si="3"/>
        <v>9.3538691952027217E-4</v>
      </c>
      <c r="H34" s="11">
        <f t="shared" si="4"/>
        <v>0.63694950368378778</v>
      </c>
      <c r="I34" s="11">
        <f t="shared" si="0"/>
        <v>0.27786303018849234</v>
      </c>
    </row>
    <row r="35" spans="1:9" x14ac:dyDescent="0.3">
      <c r="A35" s="25" t="s">
        <v>295</v>
      </c>
      <c r="B35" s="41">
        <v>4.8524784199999997</v>
      </c>
      <c r="C35" s="11">
        <f t="shared" si="1"/>
        <v>1.4491136417939757E-3</v>
      </c>
      <c r="D35" s="41">
        <v>6.2783845899999999</v>
      </c>
      <c r="E35" s="11">
        <f t="shared" si="2"/>
        <v>2.3792021013310772E-3</v>
      </c>
      <c r="F35" s="41">
        <v>4.30326947</v>
      </c>
      <c r="G35" s="11">
        <f t="shared" si="3"/>
        <v>1.0570799892013441E-3</v>
      </c>
      <c r="H35" s="11">
        <f t="shared" si="4"/>
        <v>-0.22711354323071187</v>
      </c>
      <c r="I35" s="11">
        <f t="shared" si="0"/>
        <v>0.12762597225871608</v>
      </c>
    </row>
    <row r="36" spans="1:9" x14ac:dyDescent="0.3">
      <c r="A36" s="25" t="s">
        <v>242</v>
      </c>
      <c r="B36" s="41">
        <v>4.3718078299999998</v>
      </c>
      <c r="C36" s="11">
        <f t="shared" si="1"/>
        <v>1.3055691993689937E-3</v>
      </c>
      <c r="D36" s="41">
        <v>5.2505027200000001</v>
      </c>
      <c r="E36" s="11">
        <f t="shared" si="2"/>
        <v>1.9896849142318211E-3</v>
      </c>
      <c r="F36" s="41">
        <v>16.945356199999999</v>
      </c>
      <c r="G36" s="11">
        <f t="shared" si="3"/>
        <v>4.162555255669111E-3</v>
      </c>
      <c r="H36" s="11">
        <f t="shared" si="4"/>
        <v>-0.16735443001541772</v>
      </c>
      <c r="I36" s="11">
        <f t="shared" si="0"/>
        <v>-0.74200555134981472</v>
      </c>
    </row>
    <row r="37" spans="1:9" x14ac:dyDescent="0.3">
      <c r="A37" s="25" t="s">
        <v>278</v>
      </c>
      <c r="B37" s="41">
        <v>3.9308732400000004</v>
      </c>
      <c r="C37" s="11">
        <f t="shared" si="1"/>
        <v>1.1738912661144582E-3</v>
      </c>
      <c r="D37" s="41">
        <v>0.22071504</v>
      </c>
      <c r="E37" s="11">
        <f t="shared" si="2"/>
        <v>8.3640254819651428E-5</v>
      </c>
      <c r="F37" s="41">
        <v>3.07066281</v>
      </c>
      <c r="G37" s="11">
        <f t="shared" si="3"/>
        <v>7.5429536371464303E-4</v>
      </c>
      <c r="H37" s="11">
        <f t="shared" si="4"/>
        <v>16.809720805614337</v>
      </c>
      <c r="I37" s="11">
        <f t="shared" si="0"/>
        <v>0.28013835553634125</v>
      </c>
    </row>
    <row r="38" spans="1:9" x14ac:dyDescent="0.3">
      <c r="A38" s="25" t="s">
        <v>73</v>
      </c>
      <c r="B38" s="41">
        <v>3.8199756800000002</v>
      </c>
      <c r="C38" s="11">
        <f t="shared" si="1"/>
        <v>1.1407735161466663E-3</v>
      </c>
      <c r="D38" s="41">
        <v>8.0556439300000005</v>
      </c>
      <c r="E38" s="11">
        <f t="shared" si="2"/>
        <v>3.0526968667000595E-3</v>
      </c>
      <c r="F38" s="41">
        <v>4.8603923299999998</v>
      </c>
      <c r="G38" s="11">
        <f t="shared" si="3"/>
        <v>1.1939348691799901E-3</v>
      </c>
      <c r="H38" s="11">
        <f t="shared" si="4"/>
        <v>-0.5258013247365565</v>
      </c>
      <c r="I38" s="11">
        <f t="shared" si="0"/>
        <v>-0.21406021970246991</v>
      </c>
    </row>
    <row r="39" spans="1:9" x14ac:dyDescent="0.3">
      <c r="A39" s="25" t="s">
        <v>293</v>
      </c>
      <c r="B39" s="41">
        <v>3.4475121200000003</v>
      </c>
      <c r="C39" s="11">
        <f t="shared" si="1"/>
        <v>1.0295433407289775E-3</v>
      </c>
      <c r="D39" s="41">
        <v>1.33836376</v>
      </c>
      <c r="E39" s="11">
        <f t="shared" si="2"/>
        <v>5.0717470783951475E-4</v>
      </c>
      <c r="F39" s="41">
        <v>1.6219915499999999</v>
      </c>
      <c r="G39" s="11">
        <f t="shared" si="3"/>
        <v>3.9843538084513016E-4</v>
      </c>
      <c r="H39" s="11">
        <f t="shared" si="4"/>
        <v>1.5759156240154022</v>
      </c>
      <c r="I39" s="11">
        <f t="shared" si="0"/>
        <v>1.1254809373082124</v>
      </c>
    </row>
    <row r="40" spans="1:9" x14ac:dyDescent="0.3">
      <c r="A40" s="25" t="s">
        <v>58</v>
      </c>
      <c r="B40" s="41">
        <v>3.42546829</v>
      </c>
      <c r="C40" s="11">
        <f t="shared" si="1"/>
        <v>1.022960309954698E-3</v>
      </c>
      <c r="D40" s="41">
        <v>3.33301157</v>
      </c>
      <c r="E40" s="11">
        <f t="shared" si="2"/>
        <v>1.2630491199496258E-3</v>
      </c>
      <c r="F40" s="41">
        <v>3.19345E-3</v>
      </c>
      <c r="G40" s="11">
        <f t="shared" si="3"/>
        <v>7.8445751888157561E-7</v>
      </c>
      <c r="H40" s="11">
        <f t="shared" si="4"/>
        <v>2.7739693684891709E-2</v>
      </c>
      <c r="I40" s="11">
        <f t="shared" si="0"/>
        <v>1071.6544301617373</v>
      </c>
    </row>
    <row r="41" spans="1:9" x14ac:dyDescent="0.3">
      <c r="A41" s="25" t="s">
        <v>273</v>
      </c>
      <c r="B41" s="41">
        <v>3.2028239199999997</v>
      </c>
      <c r="C41" s="11">
        <f t="shared" si="1"/>
        <v>9.5647119533940294E-4</v>
      </c>
      <c r="D41" s="41">
        <v>14.46825685</v>
      </c>
      <c r="E41" s="11">
        <f t="shared" si="2"/>
        <v>5.4827649702991112E-3</v>
      </c>
      <c r="F41" s="41">
        <v>6.3257838899999994</v>
      </c>
      <c r="G41" s="11">
        <f t="shared" si="3"/>
        <v>1.5539021231991861E-3</v>
      </c>
      <c r="H41" s="11">
        <f t="shared" si="4"/>
        <v>-0.77863097447015539</v>
      </c>
      <c r="I41" s="11">
        <f t="shared" si="0"/>
        <v>-0.49368742661867948</v>
      </c>
    </row>
    <row r="42" spans="1:9" x14ac:dyDescent="0.3">
      <c r="A42" s="25" t="s">
        <v>202</v>
      </c>
      <c r="B42" s="41">
        <v>3.0861340099999999</v>
      </c>
      <c r="C42" s="11">
        <f t="shared" si="1"/>
        <v>9.2162365439130514E-4</v>
      </c>
      <c r="D42" s="41">
        <v>2.4015787000000004</v>
      </c>
      <c r="E42" s="11">
        <f t="shared" si="2"/>
        <v>9.100814083056924E-4</v>
      </c>
      <c r="F42" s="41">
        <v>1.144172</v>
      </c>
      <c r="G42" s="11">
        <f t="shared" si="3"/>
        <v>2.8106102437607292E-4</v>
      </c>
      <c r="H42" s="11">
        <f t="shared" si="4"/>
        <v>0.28504387967797995</v>
      </c>
      <c r="I42" s="11">
        <f t="shared" si="0"/>
        <v>1.6972640564530508</v>
      </c>
    </row>
    <row r="43" spans="1:9" x14ac:dyDescent="0.3">
      <c r="A43" s="25" t="s">
        <v>161</v>
      </c>
      <c r="B43" s="41">
        <v>3.0693762000000002</v>
      </c>
      <c r="C43" s="11">
        <f t="shared" si="1"/>
        <v>9.1661920739005687E-4</v>
      </c>
      <c r="D43" s="41">
        <v>16.330319920000001</v>
      </c>
      <c r="E43" s="11">
        <f t="shared" si="2"/>
        <v>6.1883962207343445E-3</v>
      </c>
      <c r="F43" s="41">
        <v>4.21127612</v>
      </c>
      <c r="G43" s="11">
        <f t="shared" si="3"/>
        <v>1.0344822109068336E-3</v>
      </c>
      <c r="H43" s="11">
        <f t="shared" si="4"/>
        <v>-0.81204433133971321</v>
      </c>
      <c r="I43" s="11">
        <f t="shared" si="0"/>
        <v>-0.27115294449037453</v>
      </c>
    </row>
    <row r="44" spans="1:9" x14ac:dyDescent="0.3">
      <c r="A44" s="25" t="s">
        <v>209</v>
      </c>
      <c r="B44" s="41">
        <v>2.8996262499999998</v>
      </c>
      <c r="C44" s="11">
        <f t="shared" si="1"/>
        <v>8.6592614975068954E-4</v>
      </c>
      <c r="D44" s="41">
        <v>17.144893209999999</v>
      </c>
      <c r="E44" s="11">
        <f t="shared" si="2"/>
        <v>6.4970798407761945E-3</v>
      </c>
      <c r="F44" s="41">
        <v>17.917656839999999</v>
      </c>
      <c r="G44" s="11">
        <f t="shared" si="3"/>
        <v>4.4013968056108256E-3</v>
      </c>
      <c r="H44" s="11">
        <f t="shared" si="4"/>
        <v>-0.83087522246515055</v>
      </c>
      <c r="I44" s="11">
        <f t="shared" si="0"/>
        <v>-0.83816933899935098</v>
      </c>
    </row>
    <row r="45" spans="1:9" x14ac:dyDescent="0.3">
      <c r="A45" s="25" t="s">
        <v>282</v>
      </c>
      <c r="B45" s="41">
        <v>2.54531844</v>
      </c>
      <c r="C45" s="11">
        <f t="shared" si="1"/>
        <v>7.6011789334526532E-4</v>
      </c>
      <c r="D45" s="41">
        <v>3.9092902999999999</v>
      </c>
      <c r="E45" s="11">
        <f t="shared" si="2"/>
        <v>1.4814307029371065E-3</v>
      </c>
      <c r="F45" s="41">
        <v>1.13570401</v>
      </c>
      <c r="G45" s="11">
        <f t="shared" si="3"/>
        <v>2.7898089836022358E-4</v>
      </c>
      <c r="H45" s="11">
        <f t="shared" si="4"/>
        <v>-0.34890523735216084</v>
      </c>
      <c r="I45" s="11">
        <f t="shared" si="0"/>
        <v>1.2411811683221932</v>
      </c>
    </row>
    <row r="46" spans="1:9" x14ac:dyDescent="0.3">
      <c r="A46" s="25" t="s">
        <v>301</v>
      </c>
      <c r="B46" s="41">
        <v>2.4380127599999999</v>
      </c>
      <c r="C46" s="11">
        <f t="shared" si="1"/>
        <v>7.2807279983406548E-4</v>
      </c>
      <c r="D46" s="41">
        <v>0.124528</v>
      </c>
      <c r="E46" s="11">
        <f t="shared" si="2"/>
        <v>4.7190049451009558E-5</v>
      </c>
      <c r="F46" s="41">
        <v>7.420744E-2</v>
      </c>
      <c r="G46" s="11">
        <f t="shared" si="3"/>
        <v>1.8228744544287022E-5</v>
      </c>
      <c r="H46" s="11">
        <f t="shared" si="4"/>
        <v>18.578028716433252</v>
      </c>
      <c r="I46" s="11">
        <f t="shared" si="0"/>
        <v>31.854020567209972</v>
      </c>
    </row>
    <row r="47" spans="1:9" x14ac:dyDescent="0.3">
      <c r="A47" s="25" t="s">
        <v>59</v>
      </c>
      <c r="B47" s="41">
        <v>2.2713188900000003</v>
      </c>
      <c r="C47" s="11">
        <f t="shared" si="1"/>
        <v>6.7829239070853024E-4</v>
      </c>
      <c r="D47" s="41">
        <v>2.8170880000000002E-2</v>
      </c>
      <c r="E47" s="11">
        <f t="shared" si="2"/>
        <v>1.0675392042580434E-5</v>
      </c>
      <c r="F47" s="41">
        <v>5.4997989999999997E-2</v>
      </c>
      <c r="G47" s="11">
        <f t="shared" si="3"/>
        <v>1.3510024199180729E-5</v>
      </c>
      <c r="H47" s="11">
        <f t="shared" si="4"/>
        <v>79.626479896971631</v>
      </c>
      <c r="I47" s="11">
        <f t="shared" si="0"/>
        <v>40.298216352997635</v>
      </c>
    </row>
    <row r="48" spans="1:9" x14ac:dyDescent="0.3">
      <c r="A48" s="25" t="s">
        <v>159</v>
      </c>
      <c r="B48" s="41">
        <v>2.2689337599999999</v>
      </c>
      <c r="C48" s="11">
        <f t="shared" si="1"/>
        <v>6.7758011048360284E-4</v>
      </c>
      <c r="D48" s="41">
        <v>1.3507609299999999</v>
      </c>
      <c r="E48" s="11">
        <f t="shared" si="2"/>
        <v>5.1187263172291901E-4</v>
      </c>
      <c r="F48" s="41">
        <v>0.11359900000000001</v>
      </c>
      <c r="G48" s="11">
        <f t="shared" si="3"/>
        <v>2.7905115059709124E-5</v>
      </c>
      <c r="H48" s="11">
        <f t="shared" si="4"/>
        <v>0.67974488276026768</v>
      </c>
      <c r="I48" s="11">
        <f t="shared" si="0"/>
        <v>18.973184270988298</v>
      </c>
    </row>
    <row r="49" spans="1:9" x14ac:dyDescent="0.3">
      <c r="A49" s="25" t="s">
        <v>186</v>
      </c>
      <c r="B49" s="41">
        <v>2.0510326000000001</v>
      </c>
      <c r="C49" s="11">
        <f t="shared" si="1"/>
        <v>6.1250747827625929E-4</v>
      </c>
      <c r="D49" s="41">
        <v>1.2425638799999998</v>
      </c>
      <c r="E49" s="11">
        <f t="shared" si="2"/>
        <v>4.7087121726228882E-4</v>
      </c>
      <c r="F49" s="41">
        <v>1.2051256399999999</v>
      </c>
      <c r="G49" s="11">
        <f t="shared" si="3"/>
        <v>2.9603402887002169E-4</v>
      </c>
      <c r="H49" s="11">
        <f t="shared" si="4"/>
        <v>0.65064559900131691</v>
      </c>
      <c r="I49" s="11">
        <f t="shared" si="0"/>
        <v>0.70192429064906481</v>
      </c>
    </row>
    <row r="50" spans="1:9" x14ac:dyDescent="0.3">
      <c r="A50" s="25" t="s">
        <v>231</v>
      </c>
      <c r="B50" s="41">
        <v>2.0060704500000002</v>
      </c>
      <c r="C50" s="11">
        <f t="shared" si="1"/>
        <v>5.990802645331044E-4</v>
      </c>
      <c r="D50" s="41">
        <v>14.506556849999999</v>
      </c>
      <c r="E50" s="11">
        <f t="shared" si="2"/>
        <v>5.4972788056933493E-3</v>
      </c>
      <c r="F50" s="41">
        <v>12.814534630000001</v>
      </c>
      <c r="G50" s="11">
        <f t="shared" si="3"/>
        <v>3.1478363655206218E-3</v>
      </c>
      <c r="H50" s="11">
        <f t="shared" si="4"/>
        <v>-0.86171284676694315</v>
      </c>
      <c r="I50" s="11">
        <f t="shared" si="0"/>
        <v>-0.84345350744898639</v>
      </c>
    </row>
    <row r="51" spans="1:9" x14ac:dyDescent="0.3">
      <c r="A51" s="25" t="s">
        <v>275</v>
      </c>
      <c r="B51" s="41">
        <v>1.9086311299999998</v>
      </c>
      <c r="C51" s="11">
        <f t="shared" si="1"/>
        <v>5.6998159873025288E-4</v>
      </c>
      <c r="D51" s="41">
        <v>2.8574883</v>
      </c>
      <c r="E51" s="11">
        <f t="shared" si="2"/>
        <v>1.0828489511008066E-3</v>
      </c>
      <c r="F51" s="41">
        <v>7.5762400199999993</v>
      </c>
      <c r="G51" s="11">
        <f t="shared" si="3"/>
        <v>1.861071395681942E-3</v>
      </c>
      <c r="H51" s="11">
        <f t="shared" si="4"/>
        <v>-0.33205986180240887</v>
      </c>
      <c r="I51" s="11">
        <f t="shared" si="0"/>
        <v>-0.74807673397865759</v>
      </c>
    </row>
    <row r="52" spans="1:9" x14ac:dyDescent="0.3">
      <c r="A52" s="25" t="s">
        <v>172</v>
      </c>
      <c r="B52" s="41">
        <v>1.84444637</v>
      </c>
      <c r="C52" s="11">
        <f t="shared" si="1"/>
        <v>5.5081386561310641E-4</v>
      </c>
      <c r="D52" s="41">
        <v>0.21101764000000001</v>
      </c>
      <c r="E52" s="11">
        <f t="shared" si="2"/>
        <v>7.9965412330040904E-5</v>
      </c>
      <c r="F52" s="41">
        <v>5.0523350000000002E-2</v>
      </c>
      <c r="G52" s="11">
        <f t="shared" si="3"/>
        <v>1.2410847762321455E-5</v>
      </c>
      <c r="H52" s="11">
        <f t="shared" si="4"/>
        <v>7.7407212496547686</v>
      </c>
      <c r="I52" s="11">
        <f t="shared" si="0"/>
        <v>35.506810613310478</v>
      </c>
    </row>
    <row r="53" spans="1:9" x14ac:dyDescent="0.3">
      <c r="A53" s="25" t="s">
        <v>253</v>
      </c>
      <c r="B53" s="41">
        <v>1.6209473999999999</v>
      </c>
      <c r="C53" s="11">
        <f t="shared" si="1"/>
        <v>4.840695386277424E-4</v>
      </c>
      <c r="D53" s="41">
        <v>1.2034766699999999</v>
      </c>
      <c r="E53" s="11">
        <f t="shared" si="2"/>
        <v>4.5605906760275849E-4</v>
      </c>
      <c r="F53" s="41">
        <v>3.7183499100000001</v>
      </c>
      <c r="G53" s="11">
        <f t="shared" si="3"/>
        <v>9.1339696714591741E-4</v>
      </c>
      <c r="H53" s="11">
        <f t="shared" si="4"/>
        <v>0.34688726454497876</v>
      </c>
      <c r="I53" s="11">
        <f t="shared" si="0"/>
        <v>-0.56406808416801213</v>
      </c>
    </row>
    <row r="54" spans="1:9" x14ac:dyDescent="0.3">
      <c r="A54" s="25" t="s">
        <v>262</v>
      </c>
      <c r="B54" s="41">
        <v>1.6111333600000002</v>
      </c>
      <c r="C54" s="11">
        <f t="shared" si="1"/>
        <v>4.8113873543519336E-4</v>
      </c>
      <c r="D54" s="41">
        <v>27.971028780000001</v>
      </c>
      <c r="E54" s="11">
        <f t="shared" si="2"/>
        <v>1.0599658159801906E-2</v>
      </c>
      <c r="F54" s="41">
        <v>2.5712210600000001</v>
      </c>
      <c r="G54" s="11">
        <f t="shared" si="3"/>
        <v>6.3160960504271395E-4</v>
      </c>
      <c r="H54" s="11">
        <f t="shared" si="4"/>
        <v>-0.94239992484109125</v>
      </c>
      <c r="I54" s="11">
        <f t="shared" si="0"/>
        <v>-0.37339757165803544</v>
      </c>
    </row>
    <row r="55" spans="1:9" x14ac:dyDescent="0.3">
      <c r="A55" s="25" t="s">
        <v>103</v>
      </c>
      <c r="B55" s="41">
        <v>1.5388523799999998</v>
      </c>
      <c r="C55" s="11">
        <f t="shared" si="1"/>
        <v>4.5955319808823117E-4</v>
      </c>
      <c r="D55" s="41">
        <v>3.8596735899999999</v>
      </c>
      <c r="E55" s="11">
        <f t="shared" si="2"/>
        <v>1.4626283853981081E-3</v>
      </c>
      <c r="F55" s="41">
        <v>8.4157630000000011E-2</v>
      </c>
      <c r="G55" s="11">
        <f t="shared" si="3"/>
        <v>2.067296673652434E-5</v>
      </c>
      <c r="H55" s="11">
        <f t="shared" si="4"/>
        <v>-0.60129986535985802</v>
      </c>
      <c r="I55" s="11">
        <f t="shared" si="0"/>
        <v>17.285357845747313</v>
      </c>
    </row>
    <row r="56" spans="1:9" x14ac:dyDescent="0.3">
      <c r="A56" s="25" t="s">
        <v>306</v>
      </c>
      <c r="B56" s="41">
        <v>1.5149701200000001</v>
      </c>
      <c r="C56" s="11">
        <f t="shared" si="1"/>
        <v>4.5242115013924305E-4</v>
      </c>
      <c r="D56" s="41">
        <v>0.60835818999999991</v>
      </c>
      <c r="E56" s="11">
        <f t="shared" si="2"/>
        <v>2.3053813656387853E-4</v>
      </c>
      <c r="F56" s="41">
        <v>0.24482991000000001</v>
      </c>
      <c r="G56" s="11">
        <f t="shared" si="3"/>
        <v>6.0141434419389519E-5</v>
      </c>
      <c r="H56" s="11">
        <f t="shared" si="4"/>
        <v>1.4902600883864165</v>
      </c>
      <c r="I56" s="11">
        <f t="shared" si="0"/>
        <v>5.1878473916851089</v>
      </c>
    </row>
    <row r="57" spans="1:9" x14ac:dyDescent="0.3">
      <c r="A57" s="25" t="s">
        <v>175</v>
      </c>
      <c r="B57" s="41">
        <v>1.4539288000000001</v>
      </c>
      <c r="C57" s="11">
        <f t="shared" si="1"/>
        <v>4.3419215417698766E-4</v>
      </c>
      <c r="D57" s="41">
        <v>0.14241500000000001</v>
      </c>
      <c r="E57" s="11">
        <f t="shared" si="2"/>
        <v>5.3968351636302896E-5</v>
      </c>
      <c r="F57" s="41">
        <v>1.3705447099999999</v>
      </c>
      <c r="G57" s="11">
        <f t="shared" si="3"/>
        <v>3.3666852548900667E-4</v>
      </c>
      <c r="H57" s="11">
        <f t="shared" si="4"/>
        <v>9.209098760664256</v>
      </c>
      <c r="I57" s="11">
        <f t="shared" si="0"/>
        <v>6.0840109331420589E-2</v>
      </c>
    </row>
    <row r="58" spans="1:9" x14ac:dyDescent="0.3">
      <c r="A58" s="25" t="s">
        <v>251</v>
      </c>
      <c r="B58" s="41">
        <v>1.34958084</v>
      </c>
      <c r="C58" s="11">
        <f t="shared" si="1"/>
        <v>4.0303033556773101E-4</v>
      </c>
      <c r="D58" s="41">
        <v>0.42937046000000001</v>
      </c>
      <c r="E58" s="11">
        <f t="shared" si="2"/>
        <v>1.6271050077253888E-4</v>
      </c>
      <c r="F58" s="41">
        <v>0.46834967</v>
      </c>
      <c r="G58" s="11">
        <f t="shared" si="3"/>
        <v>1.1504812040182394E-4</v>
      </c>
      <c r="H58" s="11">
        <f t="shared" si="4"/>
        <v>2.1431618281332163</v>
      </c>
      <c r="I58" s="11">
        <f t="shared" si="0"/>
        <v>1.8815667575894737</v>
      </c>
    </row>
    <row r="59" spans="1:9" x14ac:dyDescent="0.3">
      <c r="A59" s="25" t="s">
        <v>265</v>
      </c>
      <c r="B59" s="41">
        <v>1.2403480900000001</v>
      </c>
      <c r="C59" s="11">
        <f t="shared" si="1"/>
        <v>3.7040975398961227E-4</v>
      </c>
      <c r="D59" s="41">
        <v>4.0036880500000001</v>
      </c>
      <c r="E59" s="11">
        <f t="shared" si="2"/>
        <v>1.5172028545059426E-3</v>
      </c>
      <c r="F59" s="41">
        <v>0.28283320000000001</v>
      </c>
      <c r="G59" s="11">
        <f t="shared" si="3"/>
        <v>6.9476782266619628E-5</v>
      </c>
      <c r="H59" s="11">
        <f t="shared" si="4"/>
        <v>-0.69019861824649398</v>
      </c>
      <c r="I59" s="11">
        <f t="shared" si="0"/>
        <v>3.3854402170607978</v>
      </c>
    </row>
    <row r="60" spans="1:9" x14ac:dyDescent="0.3">
      <c r="A60" s="25" t="s">
        <v>221</v>
      </c>
      <c r="B60" s="41">
        <v>1.1330311499999999</v>
      </c>
      <c r="C60" s="11">
        <f t="shared" si="1"/>
        <v>3.3836129786281798E-4</v>
      </c>
      <c r="D60" s="41">
        <v>3.8278828900000001</v>
      </c>
      <c r="E60" s="11">
        <f t="shared" si="2"/>
        <v>1.4505812578036537E-3</v>
      </c>
      <c r="F60" s="41">
        <v>1.8487445500000002</v>
      </c>
      <c r="G60" s="11">
        <f t="shared" si="3"/>
        <v>4.541362985920666E-4</v>
      </c>
      <c r="H60" s="11">
        <f t="shared" si="4"/>
        <v>-0.70400579574679734</v>
      </c>
      <c r="I60" s="11">
        <f t="shared" si="0"/>
        <v>-0.38713482617163097</v>
      </c>
    </row>
    <row r="61" spans="1:9" x14ac:dyDescent="0.3">
      <c r="A61" s="25" t="s">
        <v>247</v>
      </c>
      <c r="B61" s="41">
        <v>1.1293326000000001</v>
      </c>
      <c r="C61" s="11">
        <f t="shared" si="1"/>
        <v>3.3725678614819263E-4</v>
      </c>
      <c r="D61" s="41">
        <v>0.91596122999999996</v>
      </c>
      <c r="E61" s="11">
        <f t="shared" si="2"/>
        <v>3.47104713308714E-4</v>
      </c>
      <c r="F61" s="41">
        <v>0.16398592000000001</v>
      </c>
      <c r="G61" s="11">
        <f t="shared" si="3"/>
        <v>4.0282449368148098E-5</v>
      </c>
      <c r="H61" s="11">
        <f t="shared" si="4"/>
        <v>0.23294803645783158</v>
      </c>
      <c r="I61" s="11">
        <f t="shared" si="0"/>
        <v>5.8867656442699472</v>
      </c>
    </row>
    <row r="62" spans="1:9" x14ac:dyDescent="0.3">
      <c r="A62" s="25" t="s">
        <v>234</v>
      </c>
      <c r="B62" s="41">
        <v>1.0838609099999998</v>
      </c>
      <c r="C62" s="11">
        <f t="shared" si="1"/>
        <v>3.23677406583548E-4</v>
      </c>
      <c r="D62" s="41">
        <v>0.90220595999999997</v>
      </c>
      <c r="E62" s="11">
        <f t="shared" si="2"/>
        <v>3.418921356433537E-4</v>
      </c>
      <c r="F62" s="41">
        <v>9.8689219299999991</v>
      </c>
      <c r="G62" s="11">
        <f t="shared" si="3"/>
        <v>2.4242590337233303E-3</v>
      </c>
      <c r="H62" s="11">
        <f t="shared" si="4"/>
        <v>0.20134532252480342</v>
      </c>
      <c r="I62" s="11">
        <f t="shared" si="0"/>
        <v>-0.89017433538457424</v>
      </c>
    </row>
    <row r="63" spans="1:9" x14ac:dyDescent="0.3">
      <c r="A63" s="25" t="s">
        <v>102</v>
      </c>
      <c r="B63" s="41">
        <v>1.07844892</v>
      </c>
      <c r="C63" s="11">
        <f t="shared" si="1"/>
        <v>3.2206120392184664E-4</v>
      </c>
      <c r="D63" s="41">
        <v>0.89264893000000001</v>
      </c>
      <c r="E63" s="11">
        <f t="shared" si="2"/>
        <v>3.3827048654993874E-4</v>
      </c>
      <c r="F63" s="41">
        <v>3.7915848999999997</v>
      </c>
      <c r="G63" s="11">
        <f t="shared" si="3"/>
        <v>9.3138683345060874E-4</v>
      </c>
      <c r="H63" s="11">
        <f t="shared" si="4"/>
        <v>0.20814452777084491</v>
      </c>
      <c r="I63" s="11">
        <f t="shared" si="0"/>
        <v>-0.71556777747479683</v>
      </c>
    </row>
    <row r="64" spans="1:9" x14ac:dyDescent="0.3">
      <c r="A64" s="25" t="s">
        <v>263</v>
      </c>
      <c r="B64" s="41">
        <v>1.06960582</v>
      </c>
      <c r="C64" s="11">
        <f t="shared" si="1"/>
        <v>3.1942035614539258E-4</v>
      </c>
      <c r="D64" s="41">
        <v>3.51695424</v>
      </c>
      <c r="E64" s="11">
        <f t="shared" si="2"/>
        <v>1.332754436773559E-3</v>
      </c>
      <c r="F64" s="41">
        <v>0.83731243</v>
      </c>
      <c r="G64" s="11">
        <f t="shared" si="3"/>
        <v>2.056822656896156E-4</v>
      </c>
      <c r="H64" s="11">
        <f t="shared" si="4"/>
        <v>-0.69587155617924679</v>
      </c>
      <c r="I64" s="11">
        <f t="shared" si="0"/>
        <v>0.27742737558547903</v>
      </c>
    </row>
    <row r="65" spans="1:9" x14ac:dyDescent="0.3">
      <c r="A65" s="25" t="s">
        <v>125</v>
      </c>
      <c r="B65" s="41">
        <v>1.048143</v>
      </c>
      <c r="C65" s="11">
        <f t="shared" si="1"/>
        <v>3.1301083454398206E-4</v>
      </c>
      <c r="D65" s="41">
        <v>1.492928</v>
      </c>
      <c r="E65" s="11">
        <f t="shared" si="2"/>
        <v>5.6574702995950148E-4</v>
      </c>
      <c r="F65" s="41">
        <v>0.47559600000000002</v>
      </c>
      <c r="G65" s="11">
        <f t="shared" si="3"/>
        <v>1.1682815079303005E-4</v>
      </c>
      <c r="H65" s="11">
        <f t="shared" si="4"/>
        <v>-0.29792796437604496</v>
      </c>
      <c r="I65" s="11">
        <f t="shared" si="0"/>
        <v>1.2038515883228622</v>
      </c>
    </row>
    <row r="66" spans="1:9" x14ac:dyDescent="0.3">
      <c r="A66" s="25" t="s">
        <v>187</v>
      </c>
      <c r="B66" s="41">
        <v>1.0367569000000001</v>
      </c>
      <c r="C66" s="11">
        <f t="shared" si="1"/>
        <v>3.0961056123852542E-4</v>
      </c>
      <c r="D66" s="41">
        <v>1.528668E-2</v>
      </c>
      <c r="E66" s="11">
        <f t="shared" si="2"/>
        <v>5.7929074998535172E-6</v>
      </c>
      <c r="F66" s="41">
        <v>4.3625900000000004E-3</v>
      </c>
      <c r="G66" s="11">
        <f t="shared" si="3"/>
        <v>1.0716518271141158E-6</v>
      </c>
      <c r="H66" s="11">
        <f t="shared" si="4"/>
        <v>66.820932995261245</v>
      </c>
      <c r="I66" s="11">
        <f t="shared" si="0"/>
        <v>236.64710871294346</v>
      </c>
    </row>
    <row r="67" spans="1:9" x14ac:dyDescent="0.3">
      <c r="A67" s="25" t="s">
        <v>128</v>
      </c>
      <c r="B67" s="41">
        <v>0.96967983999999996</v>
      </c>
      <c r="C67" s="11">
        <f t="shared" si="1"/>
        <v>2.8957908983685902E-4</v>
      </c>
      <c r="D67" s="41">
        <v>3.8431199999999999E-2</v>
      </c>
      <c r="E67" s="11">
        <f t="shared" si="2"/>
        <v>1.4563553806867841E-5</v>
      </c>
      <c r="F67" s="41">
        <v>1.2934725600000001</v>
      </c>
      <c r="G67" s="11">
        <f t="shared" si="3"/>
        <v>3.1773607701983744E-4</v>
      </c>
      <c r="H67" s="11">
        <f t="shared" si="4"/>
        <v>24.231578509127999</v>
      </c>
      <c r="I67" s="11">
        <f t="shared" si="0"/>
        <v>-0.25032824816940846</v>
      </c>
    </row>
    <row r="68" spans="1:9" x14ac:dyDescent="0.3">
      <c r="A68" s="25" t="s">
        <v>223</v>
      </c>
      <c r="B68" s="41">
        <v>0.87156338</v>
      </c>
      <c r="C68" s="11">
        <f t="shared" si="1"/>
        <v>2.6027820720242727E-4</v>
      </c>
      <c r="D68" s="41">
        <v>1.9611815800000001</v>
      </c>
      <c r="E68" s="11">
        <f t="shared" si="2"/>
        <v>7.4319234021753388E-4</v>
      </c>
      <c r="F68" s="41">
        <v>7.4891920000000001E-2</v>
      </c>
      <c r="G68" s="11">
        <f t="shared" si="3"/>
        <v>1.8396884168368831E-5</v>
      </c>
      <c r="H68" s="11">
        <f t="shared" si="4"/>
        <v>-0.55559271569336277</v>
      </c>
      <c r="I68" s="11">
        <f t="shared" si="0"/>
        <v>10.637615646654538</v>
      </c>
    </row>
    <row r="69" spans="1:9" x14ac:dyDescent="0.3">
      <c r="A69" s="25" t="s">
        <v>257</v>
      </c>
      <c r="B69" s="41">
        <v>0.83201760000000002</v>
      </c>
      <c r="C69" s="11">
        <f t="shared" si="1"/>
        <v>2.4846850413663121E-4</v>
      </c>
      <c r="D69" s="41">
        <v>26.678410940000003</v>
      </c>
      <c r="E69" s="11">
        <f t="shared" si="2"/>
        <v>1.0109818928537795E-2</v>
      </c>
      <c r="F69" s="41">
        <v>1.9167713400000002</v>
      </c>
      <c r="G69" s="11">
        <f t="shared" si="3"/>
        <v>4.7084679254089248E-4</v>
      </c>
      <c r="H69" s="11">
        <f t="shared" si="4"/>
        <v>-0.96881307504141778</v>
      </c>
      <c r="I69" s="11">
        <f t="shared" si="0"/>
        <v>-0.56592756650879394</v>
      </c>
    </row>
    <row r="70" spans="1:9" x14ac:dyDescent="0.3">
      <c r="A70" s="25" t="s">
        <v>79</v>
      </c>
      <c r="B70" s="41">
        <v>0.82412399999999997</v>
      </c>
      <c r="C70" s="11">
        <f t="shared" si="1"/>
        <v>2.4611120906949205E-4</v>
      </c>
      <c r="D70" s="41">
        <v>1.0082604499999999</v>
      </c>
      <c r="E70" s="11">
        <f t="shared" si="2"/>
        <v>3.8208162417285385E-4</v>
      </c>
      <c r="F70" s="41">
        <v>0.58226669999999991</v>
      </c>
      <c r="G70" s="11">
        <f t="shared" si="3"/>
        <v>1.4303135818921937E-4</v>
      </c>
      <c r="H70" s="11">
        <f t="shared" si="4"/>
        <v>-0.18262786167998546</v>
      </c>
      <c r="I70" s="11">
        <f t="shared" si="0"/>
        <v>0.41537202797274864</v>
      </c>
    </row>
    <row r="71" spans="1:9" x14ac:dyDescent="0.3">
      <c r="A71" s="25" t="s">
        <v>196</v>
      </c>
      <c r="B71" s="41">
        <v>0.79602594999999998</v>
      </c>
      <c r="C71" s="11">
        <f t="shared" si="1"/>
        <v>2.3772018410480832E-4</v>
      </c>
      <c r="D71" s="41">
        <v>0.86840671999999997</v>
      </c>
      <c r="E71" s="11">
        <f t="shared" si="2"/>
        <v>3.2908386917310977E-4</v>
      </c>
      <c r="F71" s="41">
        <v>1.5351973300000001</v>
      </c>
      <c r="G71" s="11">
        <f t="shared" si="3"/>
        <v>3.7711474689925301E-4</v>
      </c>
      <c r="H71" s="11">
        <f t="shared" si="4"/>
        <v>-8.3348928944262379E-2</v>
      </c>
      <c r="I71" s="11">
        <f t="shared" si="0"/>
        <v>-0.48148297652393657</v>
      </c>
    </row>
    <row r="72" spans="1:9" x14ac:dyDescent="0.3">
      <c r="A72" s="25" t="s">
        <v>160</v>
      </c>
      <c r="B72" s="41">
        <v>0.70677144999999997</v>
      </c>
      <c r="C72" s="11">
        <f t="shared" si="1"/>
        <v>2.1106578147863435E-4</v>
      </c>
      <c r="D72" s="41">
        <v>0.20536660000000001</v>
      </c>
      <c r="E72" s="11">
        <f t="shared" si="2"/>
        <v>7.7823943286535555E-5</v>
      </c>
      <c r="F72" s="41">
        <v>0.87297066000000001</v>
      </c>
      <c r="G72" s="11">
        <f t="shared" si="3"/>
        <v>2.1444155944198639E-4</v>
      </c>
      <c r="H72" s="11">
        <f t="shared" si="4"/>
        <v>2.4415111804938094</v>
      </c>
      <c r="I72" s="11">
        <f t="shared" ref="I72:I135" si="5">(B72/F72)-1</f>
        <v>-0.19038350040309493</v>
      </c>
    </row>
    <row r="73" spans="1:9" x14ac:dyDescent="0.3">
      <c r="A73" s="25" t="s">
        <v>228</v>
      </c>
      <c r="B73" s="41">
        <v>0.67579434999999999</v>
      </c>
      <c r="C73" s="11">
        <f t="shared" ref="C73:C136" si="6">(B73/$B$271)</f>
        <v>2.0181497512611148E-4</v>
      </c>
      <c r="D73" s="41">
        <v>4.5374755599999999</v>
      </c>
      <c r="E73" s="11">
        <f t="shared" ref="E73:E136" si="7">(D73/$D$271)</f>
        <v>1.7194823337654767E-3</v>
      </c>
      <c r="F73" s="41">
        <v>31.811233609999999</v>
      </c>
      <c r="G73" s="11">
        <f t="shared" ref="G73:G136" si="8">(F73/$F$271)</f>
        <v>7.814295320190635E-3</v>
      </c>
      <c r="H73" s="11">
        <f t="shared" ref="H73:H136" si="9">(B73/D73)-1</f>
        <v>-0.85106380385660962</v>
      </c>
      <c r="I73" s="11">
        <f t="shared" si="5"/>
        <v>-0.9787561099237736</v>
      </c>
    </row>
    <row r="74" spans="1:9" x14ac:dyDescent="0.3">
      <c r="A74" s="25" t="s">
        <v>267</v>
      </c>
      <c r="B74" s="41">
        <v>0.65105612000000002</v>
      </c>
      <c r="C74" s="11">
        <f t="shared" si="6"/>
        <v>1.944273056788691E-4</v>
      </c>
      <c r="D74" s="41">
        <v>0.65867471</v>
      </c>
      <c r="E74" s="11">
        <f t="shared" si="7"/>
        <v>2.4960564802317052E-4</v>
      </c>
      <c r="F74" s="41">
        <v>0.13252132999999999</v>
      </c>
      <c r="G74" s="11">
        <f t="shared" si="8"/>
        <v>3.2553305588215409E-5</v>
      </c>
      <c r="H74" s="11">
        <f t="shared" si="9"/>
        <v>-1.1566543977375443E-2</v>
      </c>
      <c r="I74" s="11">
        <f t="shared" si="5"/>
        <v>3.9128402197593406</v>
      </c>
    </row>
    <row r="75" spans="1:9" x14ac:dyDescent="0.3">
      <c r="A75" s="25" t="s">
        <v>195</v>
      </c>
      <c r="B75" s="41">
        <v>0.58230295999999993</v>
      </c>
      <c r="C75" s="11">
        <f t="shared" si="6"/>
        <v>1.7389529431292386E-4</v>
      </c>
      <c r="D75" s="41">
        <v>0.11427292999999999</v>
      </c>
      <c r="E75" s="11">
        <f t="shared" si="7"/>
        <v>4.3303877181129974E-5</v>
      </c>
      <c r="F75" s="41">
        <v>9.3604170999999994</v>
      </c>
      <c r="G75" s="11">
        <f t="shared" si="8"/>
        <v>2.2993469676878212E-3</v>
      </c>
      <c r="H75" s="11">
        <f t="shared" si="9"/>
        <v>4.0957209200814217</v>
      </c>
      <c r="I75" s="11">
        <f t="shared" si="5"/>
        <v>-0.93779091745815468</v>
      </c>
    </row>
    <row r="76" spans="1:9" x14ac:dyDescent="0.3">
      <c r="A76" s="25" t="s">
        <v>157</v>
      </c>
      <c r="B76" s="41">
        <v>0.55892235999999995</v>
      </c>
      <c r="C76" s="11">
        <f t="shared" si="6"/>
        <v>1.6691305895177657E-4</v>
      </c>
      <c r="D76" s="41">
        <v>0.35910170000000002</v>
      </c>
      <c r="E76" s="11">
        <f t="shared" si="7"/>
        <v>1.3608206171255942E-4</v>
      </c>
      <c r="F76" s="41">
        <v>5.7844246200000002</v>
      </c>
      <c r="G76" s="11">
        <f t="shared" si="8"/>
        <v>1.4209195025952186E-3</v>
      </c>
      <c r="H76" s="11">
        <f t="shared" si="9"/>
        <v>0.55644587591760186</v>
      </c>
      <c r="I76" s="11">
        <f t="shared" si="5"/>
        <v>-0.90337459700529388</v>
      </c>
    </row>
    <row r="77" spans="1:9" x14ac:dyDescent="0.3">
      <c r="A77" s="25" t="s">
        <v>274</v>
      </c>
      <c r="B77" s="41">
        <v>0.55677830000000006</v>
      </c>
      <c r="C77" s="11">
        <f t="shared" si="6"/>
        <v>1.6627277035574306E-4</v>
      </c>
      <c r="D77" s="41">
        <v>0.21886472000000001</v>
      </c>
      <c r="E77" s="11">
        <f t="shared" si="7"/>
        <v>8.2939073621043953E-5</v>
      </c>
      <c r="F77" s="41">
        <v>0.14951792999999999</v>
      </c>
      <c r="G77" s="11">
        <f t="shared" si="8"/>
        <v>3.6728448667149662E-5</v>
      </c>
      <c r="H77" s="11">
        <f t="shared" si="9"/>
        <v>1.5439381002109434</v>
      </c>
      <c r="I77" s="11">
        <f t="shared" si="5"/>
        <v>2.7238229555478735</v>
      </c>
    </row>
    <row r="78" spans="1:9" x14ac:dyDescent="0.3">
      <c r="A78" s="25" t="s">
        <v>255</v>
      </c>
      <c r="B78" s="41">
        <v>0.54798592000000002</v>
      </c>
      <c r="C78" s="11">
        <f t="shared" si="6"/>
        <v>1.6364706928114939E-4</v>
      </c>
      <c r="D78" s="41">
        <v>0.52466435</v>
      </c>
      <c r="E78" s="11">
        <f t="shared" si="7"/>
        <v>1.9882224577349501E-4</v>
      </c>
      <c r="F78" s="41">
        <v>2.4985389900000001</v>
      </c>
      <c r="G78" s="11">
        <f t="shared" si="8"/>
        <v>6.1375556120317454E-4</v>
      </c>
      <c r="H78" s="11">
        <f t="shared" si="9"/>
        <v>4.4450456753922785E-2</v>
      </c>
      <c r="I78" s="11">
        <f t="shared" si="5"/>
        <v>-0.78067745902976682</v>
      </c>
    </row>
    <row r="79" spans="1:9" x14ac:dyDescent="0.3">
      <c r="A79" s="25" t="s">
        <v>258</v>
      </c>
      <c r="B79" s="41">
        <v>0.54192375000000004</v>
      </c>
      <c r="C79" s="11">
        <f t="shared" si="6"/>
        <v>1.6183670095273669E-4</v>
      </c>
      <c r="D79" s="41">
        <v>0.24798389000000001</v>
      </c>
      <c r="E79" s="11">
        <f t="shared" si="7"/>
        <v>9.3973821406862033E-5</v>
      </c>
      <c r="F79" s="41">
        <v>0.19364854000000001</v>
      </c>
      <c r="G79" s="11">
        <f t="shared" si="8"/>
        <v>4.7568946820347754E-5</v>
      </c>
      <c r="H79" s="11">
        <f t="shared" si="9"/>
        <v>1.1853183688666227</v>
      </c>
      <c r="I79" s="11">
        <f t="shared" si="5"/>
        <v>1.7984912770320913</v>
      </c>
    </row>
    <row r="80" spans="1:9" x14ac:dyDescent="0.3">
      <c r="A80" s="25" t="s">
        <v>222</v>
      </c>
      <c r="B80" s="41">
        <v>0.50807359000000007</v>
      </c>
      <c r="C80" s="11">
        <f t="shared" si="6"/>
        <v>1.5172790202830813E-4</v>
      </c>
      <c r="D80" s="41">
        <v>0.57226642000000005</v>
      </c>
      <c r="E80" s="11">
        <f t="shared" si="7"/>
        <v>2.1686111283367765E-4</v>
      </c>
      <c r="F80" s="41">
        <v>6.6844000000000001E-2</v>
      </c>
      <c r="G80" s="11">
        <f t="shared" si="8"/>
        <v>1.6419946575684615E-5</v>
      </c>
      <c r="H80" s="11">
        <f t="shared" si="9"/>
        <v>-0.11217298054986347</v>
      </c>
      <c r="I80" s="11">
        <f t="shared" si="5"/>
        <v>6.6008854945844062</v>
      </c>
    </row>
    <row r="81" spans="1:9" x14ac:dyDescent="0.3">
      <c r="A81" s="25" t="s">
        <v>183</v>
      </c>
      <c r="B81" s="41">
        <v>0.44023509999999999</v>
      </c>
      <c r="C81" s="11">
        <f t="shared" si="6"/>
        <v>1.3146904195949729E-4</v>
      </c>
      <c r="D81" s="41">
        <v>1.79870855</v>
      </c>
      <c r="E81" s="11">
        <f t="shared" si="7"/>
        <v>6.8162297172084745E-4</v>
      </c>
      <c r="F81" s="41">
        <v>2.5333570999999999</v>
      </c>
      <c r="G81" s="11">
        <f t="shared" si="8"/>
        <v>6.2230848302213078E-4</v>
      </c>
      <c r="H81" s="11">
        <f t="shared" si="9"/>
        <v>-0.75524934264642263</v>
      </c>
      <c r="I81" s="11">
        <f t="shared" si="5"/>
        <v>-0.82622461712957873</v>
      </c>
    </row>
    <row r="82" spans="1:9" x14ac:dyDescent="0.3">
      <c r="A82" s="25" t="s">
        <v>305</v>
      </c>
      <c r="B82" s="41">
        <v>0.42882999999999999</v>
      </c>
      <c r="C82" s="11">
        <f t="shared" si="6"/>
        <v>1.2806309461351725E-4</v>
      </c>
      <c r="D82" s="41">
        <v>6.8503160000000007E-2</v>
      </c>
      <c r="E82" s="11">
        <f t="shared" si="7"/>
        <v>2.5959362616844568E-5</v>
      </c>
      <c r="F82" s="41">
        <v>2.096775E-2</v>
      </c>
      <c r="G82" s="11">
        <f t="shared" si="8"/>
        <v>5.1506393215892394E-6</v>
      </c>
      <c r="H82" s="11">
        <f t="shared" si="9"/>
        <v>5.2600031881740925</v>
      </c>
      <c r="I82" s="11">
        <f t="shared" si="5"/>
        <v>19.451884441582905</v>
      </c>
    </row>
    <row r="83" spans="1:9" x14ac:dyDescent="0.3">
      <c r="A83" s="25" t="s">
        <v>149</v>
      </c>
      <c r="B83" s="41">
        <v>0.40907433000000004</v>
      </c>
      <c r="C83" s="11">
        <f t="shared" si="6"/>
        <v>1.221633855531357E-4</v>
      </c>
      <c r="D83" s="41">
        <v>3.5168419999999999E-2</v>
      </c>
      <c r="E83" s="11">
        <f t="shared" si="7"/>
        <v>1.3327119032778761E-5</v>
      </c>
      <c r="F83" s="41">
        <v>0</v>
      </c>
      <c r="G83" s="11">
        <f t="shared" si="8"/>
        <v>0</v>
      </c>
      <c r="H83" s="11">
        <f t="shared" si="9"/>
        <v>10.631865463390168</v>
      </c>
      <c r="I83" s="11" t="e">
        <f t="shared" si="5"/>
        <v>#DIV/0!</v>
      </c>
    </row>
    <row r="84" spans="1:9" x14ac:dyDescent="0.3">
      <c r="A84" s="25" t="s">
        <v>80</v>
      </c>
      <c r="B84" s="41">
        <v>0.40025147999999999</v>
      </c>
      <c r="C84" s="11">
        <f t="shared" si="6"/>
        <v>1.1952858510934475E-4</v>
      </c>
      <c r="D84" s="41">
        <v>0.93915747999999999</v>
      </c>
      <c r="E84" s="11">
        <f t="shared" si="7"/>
        <v>3.5589496276729345E-4</v>
      </c>
      <c r="F84" s="41">
        <v>1.948138E-2</v>
      </c>
      <c r="G84" s="11">
        <f t="shared" si="8"/>
        <v>4.7855188022950567E-6</v>
      </c>
      <c r="H84" s="11">
        <f t="shared" si="9"/>
        <v>-0.57381856768047035</v>
      </c>
      <c r="I84" s="11">
        <f t="shared" si="5"/>
        <v>19.545335084064888</v>
      </c>
    </row>
    <row r="85" spans="1:9" x14ac:dyDescent="0.3">
      <c r="A85" s="25" t="s">
        <v>302</v>
      </c>
      <c r="B85" s="41">
        <v>0.38309678999999996</v>
      </c>
      <c r="C85" s="11">
        <f t="shared" si="6"/>
        <v>1.1440561636057353E-4</v>
      </c>
      <c r="D85" s="41">
        <v>0.15988231</v>
      </c>
      <c r="E85" s="11">
        <f t="shared" si="7"/>
        <v>6.0587611743878001E-5</v>
      </c>
      <c r="F85" s="41">
        <v>6.2697009999999997E-2</v>
      </c>
      <c r="G85" s="11">
        <f t="shared" si="8"/>
        <v>1.5401255978923524E-5</v>
      </c>
      <c r="H85" s="11">
        <f t="shared" si="9"/>
        <v>1.3961174316283018</v>
      </c>
      <c r="I85" s="11">
        <f t="shared" si="5"/>
        <v>5.1102880344692672</v>
      </c>
    </row>
    <row r="86" spans="1:9" x14ac:dyDescent="0.3">
      <c r="A86" s="25" t="s">
        <v>224</v>
      </c>
      <c r="B86" s="41">
        <v>0.37879035999999999</v>
      </c>
      <c r="C86" s="11">
        <f t="shared" si="6"/>
        <v>1.1311957118524418E-4</v>
      </c>
      <c r="D86" s="41">
        <v>0.52482343999999992</v>
      </c>
      <c r="E86" s="11">
        <f t="shared" si="7"/>
        <v>1.9888253313832187E-4</v>
      </c>
      <c r="F86" s="41">
        <v>0.96755980000000008</v>
      </c>
      <c r="G86" s="11">
        <f t="shared" si="8"/>
        <v>2.3767698259799074E-4</v>
      </c>
      <c r="H86" s="11">
        <f t="shared" si="9"/>
        <v>-0.27825182503281476</v>
      </c>
      <c r="I86" s="11">
        <f t="shared" si="5"/>
        <v>-0.60850961356600397</v>
      </c>
    </row>
    <row r="87" spans="1:9" x14ac:dyDescent="0.3">
      <c r="A87" s="25" t="s">
        <v>264</v>
      </c>
      <c r="B87" s="41">
        <v>0.35752098999999998</v>
      </c>
      <c r="C87" s="11">
        <f t="shared" si="6"/>
        <v>1.0676782027537334E-4</v>
      </c>
      <c r="D87" s="41">
        <v>0.35218927</v>
      </c>
      <c r="E87" s="11">
        <f t="shared" si="7"/>
        <v>1.3346258726884682E-4</v>
      </c>
      <c r="F87" s="41">
        <v>2.8347402100000001</v>
      </c>
      <c r="G87" s="11">
        <f t="shared" si="8"/>
        <v>6.9634197241554951E-4</v>
      </c>
      <c r="H87" s="11">
        <f t="shared" si="9"/>
        <v>1.5138791707083987E-2</v>
      </c>
      <c r="I87" s="11">
        <f t="shared" si="5"/>
        <v>-0.87387874601743487</v>
      </c>
    </row>
    <row r="88" spans="1:9" x14ac:dyDescent="0.3">
      <c r="A88" s="25" t="s">
        <v>250</v>
      </c>
      <c r="B88" s="41">
        <v>0.33441319000000003</v>
      </c>
      <c r="C88" s="11">
        <f t="shared" si="6"/>
        <v>9.9867052190793839E-5</v>
      </c>
      <c r="D88" s="41">
        <v>1.72837416</v>
      </c>
      <c r="E88" s="11">
        <f t="shared" si="7"/>
        <v>6.5496966208601366E-4</v>
      </c>
      <c r="F88" s="41">
        <v>9.8604250800000006</v>
      </c>
      <c r="G88" s="11">
        <f t="shared" si="8"/>
        <v>2.422171818370246E-3</v>
      </c>
      <c r="H88" s="11">
        <f t="shared" si="9"/>
        <v>-0.80651574309581209</v>
      </c>
      <c r="I88" s="11">
        <f t="shared" si="5"/>
        <v>-0.96608531708452472</v>
      </c>
    </row>
    <row r="89" spans="1:9" x14ac:dyDescent="0.3">
      <c r="A89" s="25" t="s">
        <v>227</v>
      </c>
      <c r="B89" s="41">
        <v>0.33141089000000001</v>
      </c>
      <c r="C89" s="11">
        <f t="shared" si="6"/>
        <v>9.8970464197980452E-5</v>
      </c>
      <c r="D89" s="41">
        <v>0.33136897999999998</v>
      </c>
      <c r="E89" s="11">
        <f t="shared" si="7"/>
        <v>1.2557271097849958E-4</v>
      </c>
      <c r="F89" s="41">
        <v>0.19154436999999999</v>
      </c>
      <c r="G89" s="11">
        <f t="shared" si="8"/>
        <v>4.7052066337639384E-5</v>
      </c>
      <c r="H89" s="11">
        <f t="shared" si="9"/>
        <v>1.2647532668874639E-4</v>
      </c>
      <c r="I89" s="11">
        <f t="shared" si="5"/>
        <v>0.730204286348902</v>
      </c>
    </row>
    <row r="90" spans="1:9" x14ac:dyDescent="0.3">
      <c r="A90" s="25" t="s">
        <v>212</v>
      </c>
      <c r="B90" s="41">
        <v>0.32919253999999998</v>
      </c>
      <c r="C90" s="11">
        <f t="shared" si="6"/>
        <v>9.8307990103500359E-5</v>
      </c>
      <c r="D90" s="41">
        <v>6.2876269999999998E-2</v>
      </c>
      <c r="E90" s="11">
        <f t="shared" si="7"/>
        <v>2.3827045247615226E-5</v>
      </c>
      <c r="F90" s="41">
        <v>1.4472216299999998</v>
      </c>
      <c r="G90" s="11">
        <f t="shared" si="8"/>
        <v>3.5550388737620736E-4</v>
      </c>
      <c r="H90" s="11">
        <f t="shared" si="9"/>
        <v>4.2355608880743079</v>
      </c>
      <c r="I90" s="11">
        <f t="shared" si="5"/>
        <v>-0.77253481210061792</v>
      </c>
    </row>
    <row r="91" spans="1:9" x14ac:dyDescent="0.3">
      <c r="A91" s="25" t="s">
        <v>309</v>
      </c>
      <c r="B91" s="41">
        <v>0.32383260999999997</v>
      </c>
      <c r="C91" s="11">
        <f t="shared" si="6"/>
        <v>9.6707334312833121E-5</v>
      </c>
      <c r="D91" s="41">
        <v>0.12256491999999999</v>
      </c>
      <c r="E91" s="11">
        <f t="shared" si="7"/>
        <v>4.6446137702035127E-5</v>
      </c>
      <c r="F91" s="41">
        <v>0.73838913000000006</v>
      </c>
      <c r="G91" s="11">
        <f t="shared" si="8"/>
        <v>1.8138217441604696E-4</v>
      </c>
      <c r="H91" s="11">
        <f t="shared" si="9"/>
        <v>1.6421312884632893</v>
      </c>
      <c r="I91" s="11">
        <f t="shared" si="5"/>
        <v>-0.56143367115927079</v>
      </c>
    </row>
    <row r="92" spans="1:9" x14ac:dyDescent="0.3">
      <c r="A92" s="25" t="s">
        <v>259</v>
      </c>
      <c r="B92" s="41">
        <v>0.31558296000000002</v>
      </c>
      <c r="C92" s="11">
        <f t="shared" si="6"/>
        <v>9.4243710712622325E-5</v>
      </c>
      <c r="D92" s="41">
        <v>0.46612340000000002</v>
      </c>
      <c r="E92" s="11">
        <f t="shared" si="7"/>
        <v>1.7663807574419175E-4</v>
      </c>
      <c r="F92" s="41">
        <v>0.12031699999999999</v>
      </c>
      <c r="G92" s="11">
        <f t="shared" si="8"/>
        <v>2.9555363415514418E-5</v>
      </c>
      <c r="H92" s="11">
        <f t="shared" si="9"/>
        <v>-0.32296263178377227</v>
      </c>
      <c r="I92" s="11">
        <f t="shared" si="5"/>
        <v>1.6229290956390208</v>
      </c>
    </row>
    <row r="93" spans="1:9" x14ac:dyDescent="0.3">
      <c r="A93" s="25" t="s">
        <v>225</v>
      </c>
      <c r="B93" s="41">
        <v>0.31039831000000001</v>
      </c>
      <c r="C93" s="11">
        <f t="shared" si="6"/>
        <v>9.2695399438952163E-5</v>
      </c>
      <c r="D93" s="41">
        <v>0.77729486999999997</v>
      </c>
      <c r="E93" s="11">
        <f t="shared" si="7"/>
        <v>2.9455691373278336E-4</v>
      </c>
      <c r="F93" s="41">
        <v>3.1930065499999998</v>
      </c>
      <c r="G93" s="11">
        <f t="shared" si="8"/>
        <v>7.8434858726005399E-4</v>
      </c>
      <c r="H93" s="11">
        <f t="shared" si="9"/>
        <v>-0.60066852107231838</v>
      </c>
      <c r="I93" s="11">
        <f t="shared" si="5"/>
        <v>-0.90278807602195488</v>
      </c>
    </row>
    <row r="94" spans="1:9" x14ac:dyDescent="0.3">
      <c r="A94" s="25" t="s">
        <v>256</v>
      </c>
      <c r="B94" s="41">
        <v>0.31005029000000001</v>
      </c>
      <c r="C94" s="11">
        <f t="shared" si="6"/>
        <v>9.2591468934585873E-5</v>
      </c>
      <c r="D94" s="41">
        <v>0.61705454000000004</v>
      </c>
      <c r="E94" s="11">
        <f t="shared" si="7"/>
        <v>2.338336298388311E-4</v>
      </c>
      <c r="F94" s="41">
        <v>1.09723876</v>
      </c>
      <c r="G94" s="11">
        <f t="shared" si="8"/>
        <v>2.6953207198806824E-4</v>
      </c>
      <c r="H94" s="11">
        <f t="shared" si="9"/>
        <v>-0.49753179030171302</v>
      </c>
      <c r="I94" s="11">
        <f t="shared" si="5"/>
        <v>-0.71742677956436762</v>
      </c>
    </row>
    <row r="95" spans="1:9" x14ac:dyDescent="0.3">
      <c r="A95" s="25" t="s">
        <v>291</v>
      </c>
      <c r="B95" s="41">
        <v>0.30854022999999997</v>
      </c>
      <c r="C95" s="11">
        <f t="shared" si="6"/>
        <v>9.2140514111807402E-5</v>
      </c>
      <c r="D95" s="41">
        <v>0.40319926</v>
      </c>
      <c r="E95" s="11">
        <f t="shared" si="7"/>
        <v>1.5279289009709031E-4</v>
      </c>
      <c r="F95" s="41">
        <v>0.30503413000000001</v>
      </c>
      <c r="G95" s="11">
        <f t="shared" si="8"/>
        <v>7.4930347052247566E-5</v>
      </c>
      <c r="H95" s="11">
        <f t="shared" si="9"/>
        <v>-0.23476985052006305</v>
      </c>
      <c r="I95" s="11">
        <f t="shared" si="5"/>
        <v>1.1494123624788966E-2</v>
      </c>
    </row>
    <row r="96" spans="1:9" x14ac:dyDescent="0.3">
      <c r="A96" s="25" t="s">
        <v>252</v>
      </c>
      <c r="B96" s="41">
        <v>0.27535071</v>
      </c>
      <c r="C96" s="11">
        <f t="shared" si="6"/>
        <v>8.2229004562715184E-5</v>
      </c>
      <c r="D96" s="41">
        <v>0.13053250999999999</v>
      </c>
      <c r="E96" s="11">
        <f t="shared" si="7"/>
        <v>4.9465466416102397E-5</v>
      </c>
      <c r="F96" s="41">
        <v>2.6079673799999998</v>
      </c>
      <c r="G96" s="11">
        <f t="shared" si="8"/>
        <v>6.4063618351277863E-4</v>
      </c>
      <c r="H96" s="11">
        <f t="shared" si="9"/>
        <v>1.109441624925469</v>
      </c>
      <c r="I96" s="11">
        <f t="shared" si="5"/>
        <v>-0.89441941946375114</v>
      </c>
    </row>
    <row r="97" spans="1:9" x14ac:dyDescent="0.3">
      <c r="A97" s="25" t="s">
        <v>158</v>
      </c>
      <c r="B97" s="41">
        <v>0.25305485999999999</v>
      </c>
      <c r="C97" s="11">
        <f t="shared" si="6"/>
        <v>7.5570712120398196E-5</v>
      </c>
      <c r="D97" s="41">
        <v>7.248309E-2</v>
      </c>
      <c r="E97" s="11">
        <f t="shared" si="7"/>
        <v>2.7467562327042725E-5</v>
      </c>
      <c r="F97" s="41">
        <v>0.23523076000000001</v>
      </c>
      <c r="G97" s="11">
        <f t="shared" si="8"/>
        <v>5.7783443722064658E-5</v>
      </c>
      <c r="H97" s="11">
        <f t="shared" si="9"/>
        <v>2.4912261604741186</v>
      </c>
      <c r="I97" s="11">
        <f t="shared" si="5"/>
        <v>7.5772828349489618E-2</v>
      </c>
    </row>
    <row r="98" spans="1:9" x14ac:dyDescent="0.3">
      <c r="A98" s="25" t="s">
        <v>170</v>
      </c>
      <c r="B98" s="41">
        <v>0.25265494999999999</v>
      </c>
      <c r="C98" s="11">
        <f t="shared" si="6"/>
        <v>7.5451285512728741E-5</v>
      </c>
      <c r="D98" s="41">
        <v>1.081191</v>
      </c>
      <c r="E98" s="11">
        <f t="shared" si="7"/>
        <v>4.0971875205565397E-4</v>
      </c>
      <c r="F98" s="41">
        <v>0.40902823999999999</v>
      </c>
      <c r="G98" s="11">
        <f t="shared" si="8"/>
        <v>1.0047606140784969E-4</v>
      </c>
      <c r="H98" s="11">
        <f t="shared" si="9"/>
        <v>-0.76631793087437838</v>
      </c>
      <c r="I98" s="11">
        <f t="shared" si="5"/>
        <v>-0.3823043856336179</v>
      </c>
    </row>
    <row r="99" spans="1:9" x14ac:dyDescent="0.3">
      <c r="A99" s="25" t="s">
        <v>235</v>
      </c>
      <c r="B99" s="41">
        <v>0.25211385999999997</v>
      </c>
      <c r="C99" s="11">
        <f t="shared" si="6"/>
        <v>7.5289697797633183E-5</v>
      </c>
      <c r="D99" s="41">
        <v>0.17217134000000001</v>
      </c>
      <c r="E99" s="11">
        <f t="shared" si="7"/>
        <v>6.5244555831994256E-5</v>
      </c>
      <c r="F99" s="41">
        <v>1.0339879999999999</v>
      </c>
      <c r="G99" s="11">
        <f t="shared" si="8"/>
        <v>2.5399478965799449E-4</v>
      </c>
      <c r="H99" s="11">
        <f t="shared" si="9"/>
        <v>0.46431955515941237</v>
      </c>
      <c r="I99" s="11">
        <f t="shared" si="5"/>
        <v>-0.75617332116040026</v>
      </c>
    </row>
    <row r="100" spans="1:9" x14ac:dyDescent="0.3">
      <c r="A100" s="25" t="s">
        <v>277</v>
      </c>
      <c r="B100" s="41">
        <v>0.23041196</v>
      </c>
      <c r="C100" s="11">
        <f t="shared" si="6"/>
        <v>6.880877884841535E-5</v>
      </c>
      <c r="D100" s="41">
        <v>2.9348196400000002</v>
      </c>
      <c r="E100" s="11">
        <f t="shared" si="7"/>
        <v>1.1121537641445626E-3</v>
      </c>
      <c r="F100" s="41">
        <v>4.1103037799999997</v>
      </c>
      <c r="G100" s="11">
        <f t="shared" si="8"/>
        <v>1.0096787816024555E-3</v>
      </c>
      <c r="H100" s="11">
        <f t="shared" si="9"/>
        <v>-0.92149024871593133</v>
      </c>
      <c r="I100" s="11">
        <f t="shared" si="5"/>
        <v>-0.94394283918353106</v>
      </c>
    </row>
    <row r="101" spans="1:9" x14ac:dyDescent="0.3">
      <c r="A101" s="25" t="s">
        <v>181</v>
      </c>
      <c r="B101" s="41">
        <v>0.2303346</v>
      </c>
      <c r="C101" s="11">
        <f t="shared" si="6"/>
        <v>6.8785676544473682E-5</v>
      </c>
      <c r="D101" s="41">
        <v>3.2065130000000004E-2</v>
      </c>
      <c r="E101" s="11">
        <f t="shared" si="7"/>
        <v>1.2151123204042869E-5</v>
      </c>
      <c r="F101" s="41">
        <v>1.0565763300000002</v>
      </c>
      <c r="G101" s="11">
        <f t="shared" si="8"/>
        <v>2.5954351761912697E-4</v>
      </c>
      <c r="H101" s="11">
        <f t="shared" si="9"/>
        <v>6.1833359166172093</v>
      </c>
      <c r="I101" s="11">
        <f t="shared" si="5"/>
        <v>-0.78199909134818502</v>
      </c>
    </row>
    <row r="102" spans="1:9" x14ac:dyDescent="0.3">
      <c r="A102" s="25" t="s">
        <v>162</v>
      </c>
      <c r="B102" s="41">
        <v>0.21342800000000001</v>
      </c>
      <c r="C102" s="11">
        <f t="shared" si="6"/>
        <v>6.3736795833252706E-5</v>
      </c>
      <c r="D102" s="41">
        <v>0</v>
      </c>
      <c r="E102" s="11">
        <f t="shared" si="7"/>
        <v>0</v>
      </c>
      <c r="F102" s="41">
        <v>0.35476300999999999</v>
      </c>
      <c r="G102" s="11">
        <f t="shared" si="8"/>
        <v>8.7146036611050612E-5</v>
      </c>
      <c r="H102" s="11" t="e">
        <f t="shared" si="9"/>
        <v>#DIV/0!</v>
      </c>
      <c r="I102" s="11">
        <f t="shared" si="5"/>
        <v>-0.39839274675226144</v>
      </c>
    </row>
    <row r="103" spans="1:9" x14ac:dyDescent="0.3">
      <c r="A103" s="25" t="s">
        <v>152</v>
      </c>
      <c r="B103" s="41">
        <v>0.18514900000000001</v>
      </c>
      <c r="C103" s="11">
        <f t="shared" si="6"/>
        <v>5.5291733098426199E-5</v>
      </c>
      <c r="D103" s="41">
        <v>0.16777567000000002</v>
      </c>
      <c r="E103" s="11">
        <f t="shared" si="7"/>
        <v>6.3578810901775192E-5</v>
      </c>
      <c r="F103" s="41">
        <v>0.37556911999999998</v>
      </c>
      <c r="G103" s="11">
        <f t="shared" si="8"/>
        <v>9.2256969748621932E-5</v>
      </c>
      <c r="H103" s="11">
        <f t="shared" si="9"/>
        <v>0.10355094990829117</v>
      </c>
      <c r="I103" s="11">
        <f t="shared" si="5"/>
        <v>-0.50701750985278016</v>
      </c>
    </row>
    <row r="104" spans="1:9" x14ac:dyDescent="0.3">
      <c r="A104" s="25" t="s">
        <v>119</v>
      </c>
      <c r="B104" s="41">
        <v>0.17926800000000001</v>
      </c>
      <c r="C104" s="11">
        <f t="shared" si="6"/>
        <v>5.3535468239572815E-5</v>
      </c>
      <c r="D104" s="41">
        <v>0.25957999999999998</v>
      </c>
      <c r="E104" s="11">
        <f t="shared" si="7"/>
        <v>9.8368182549250446E-5</v>
      </c>
      <c r="F104" s="41">
        <v>6.8998000000000004E-2</v>
      </c>
      <c r="G104" s="11">
        <f t="shared" si="8"/>
        <v>1.6949067587653149E-5</v>
      </c>
      <c r="H104" s="11">
        <f t="shared" si="9"/>
        <v>-0.30939209492256714</v>
      </c>
      <c r="I104" s="11">
        <f t="shared" si="5"/>
        <v>1.5981622655729151</v>
      </c>
    </row>
    <row r="105" spans="1:9" x14ac:dyDescent="0.3">
      <c r="A105" s="25" t="s">
        <v>57</v>
      </c>
      <c r="B105" s="41">
        <v>0.17895926999999998</v>
      </c>
      <c r="C105" s="11">
        <f t="shared" si="6"/>
        <v>5.3443271053741521E-5</v>
      </c>
      <c r="D105" s="41">
        <v>0.41119803999999999</v>
      </c>
      <c r="E105" s="11">
        <f t="shared" si="7"/>
        <v>1.5582403830269664E-4</v>
      </c>
      <c r="F105" s="41">
        <v>0.58225212999999998</v>
      </c>
      <c r="G105" s="11">
        <f t="shared" si="8"/>
        <v>1.430277791301923E-4</v>
      </c>
      <c r="H105" s="11">
        <f t="shared" si="9"/>
        <v>-0.56478569304464588</v>
      </c>
      <c r="I105" s="11">
        <f t="shared" si="5"/>
        <v>-0.69264299642836868</v>
      </c>
    </row>
    <row r="106" spans="1:9" x14ac:dyDescent="0.3">
      <c r="A106" s="25" t="s">
        <v>304</v>
      </c>
      <c r="B106" s="41">
        <v>0.17582708</v>
      </c>
      <c r="C106" s="11">
        <f t="shared" si="6"/>
        <v>5.2507893528107797E-5</v>
      </c>
      <c r="D106" s="41">
        <v>0.19595414000000003</v>
      </c>
      <c r="E106" s="11">
        <f t="shared" si="7"/>
        <v>7.4257079184842376E-5</v>
      </c>
      <c r="F106" s="41">
        <v>0.13155368000000001</v>
      </c>
      <c r="G106" s="11">
        <f t="shared" si="8"/>
        <v>3.2315606448367989E-5</v>
      </c>
      <c r="H106" s="11">
        <f t="shared" si="9"/>
        <v>-0.102713114405238</v>
      </c>
      <c r="I106" s="11">
        <f t="shared" si="5"/>
        <v>0.33654246692300815</v>
      </c>
    </row>
    <row r="107" spans="1:9" x14ac:dyDescent="0.3">
      <c r="A107" s="25" t="s">
        <v>246</v>
      </c>
      <c r="B107" s="41">
        <v>0.16568126999999999</v>
      </c>
      <c r="C107" s="11">
        <f t="shared" si="6"/>
        <v>4.9478012629008458E-5</v>
      </c>
      <c r="D107" s="41">
        <v>6.0251999999999997E-3</v>
      </c>
      <c r="E107" s="11">
        <f t="shared" si="7"/>
        <v>2.2832574678162562E-6</v>
      </c>
      <c r="F107" s="41">
        <v>1.21188118</v>
      </c>
      <c r="G107" s="11">
        <f t="shared" si="8"/>
        <v>2.9769349876844042E-4</v>
      </c>
      <c r="H107" s="11">
        <f t="shared" si="9"/>
        <v>26.498053176658036</v>
      </c>
      <c r="I107" s="11">
        <f t="shared" si="5"/>
        <v>-0.86328587923116351</v>
      </c>
    </row>
    <row r="108" spans="1:9" x14ac:dyDescent="0.3">
      <c r="A108" s="25" t="s">
        <v>289</v>
      </c>
      <c r="B108" s="41">
        <v>0.16452139000000002</v>
      </c>
      <c r="C108" s="11">
        <f t="shared" si="6"/>
        <v>4.913163335941369E-5</v>
      </c>
      <c r="D108" s="41">
        <v>4.536399E-2</v>
      </c>
      <c r="E108" s="11">
        <f t="shared" si="7"/>
        <v>1.7190743699369645E-5</v>
      </c>
      <c r="F108" s="41">
        <v>2.2674730000000001E-2</v>
      </c>
      <c r="G108" s="11">
        <f t="shared" si="8"/>
        <v>5.5699517565985465E-6</v>
      </c>
      <c r="H108" s="11">
        <f t="shared" si="9"/>
        <v>2.6266957558186572</v>
      </c>
      <c r="I108" s="11">
        <f t="shared" si="5"/>
        <v>6.2557155035583669</v>
      </c>
    </row>
    <row r="109" spans="1:9" x14ac:dyDescent="0.3">
      <c r="A109" s="25" t="s">
        <v>266</v>
      </c>
      <c r="B109" s="41">
        <v>0.16381670000000001</v>
      </c>
      <c r="C109" s="11">
        <f t="shared" si="6"/>
        <v>4.8921189169074395E-5</v>
      </c>
      <c r="D109" s="41">
        <v>0.79310099999999994</v>
      </c>
      <c r="E109" s="11">
        <f t="shared" si="7"/>
        <v>3.0054666749361692E-4</v>
      </c>
      <c r="F109" s="41">
        <v>4.7339999999999996E-4</v>
      </c>
      <c r="G109" s="11">
        <f t="shared" si="8"/>
        <v>1.1628871265826547E-7</v>
      </c>
      <c r="H109" s="11">
        <f t="shared" si="9"/>
        <v>-0.79344787107821069</v>
      </c>
      <c r="I109" s="11">
        <f t="shared" si="5"/>
        <v>345.0428812843262</v>
      </c>
    </row>
    <row r="110" spans="1:9" x14ac:dyDescent="0.3">
      <c r="A110" s="25" t="s">
        <v>281</v>
      </c>
      <c r="B110" s="41">
        <v>0.14300876000000001</v>
      </c>
      <c r="C110" s="11">
        <f t="shared" si="6"/>
        <v>4.2707236812820421E-5</v>
      </c>
      <c r="D110" s="41">
        <v>0.13143558</v>
      </c>
      <c r="E110" s="11">
        <f t="shared" si="7"/>
        <v>4.9807685980840639E-5</v>
      </c>
      <c r="F110" s="41">
        <v>6.5719179999999988E-2</v>
      </c>
      <c r="G110" s="11">
        <f t="shared" si="8"/>
        <v>1.6143639288459709E-5</v>
      </c>
      <c r="H110" s="11">
        <f t="shared" si="9"/>
        <v>8.8052108873411639E-2</v>
      </c>
      <c r="I110" s="11">
        <f t="shared" si="5"/>
        <v>1.1760581918398865</v>
      </c>
    </row>
    <row r="111" spans="1:9" x14ac:dyDescent="0.3">
      <c r="A111" s="25" t="s">
        <v>142</v>
      </c>
      <c r="B111" s="41">
        <v>0.11866472</v>
      </c>
      <c r="C111" s="11">
        <f t="shared" si="6"/>
        <v>3.5437285788416234E-5</v>
      </c>
      <c r="D111" s="41">
        <v>0.37125000000000002</v>
      </c>
      <c r="E111" s="11">
        <f t="shared" si="7"/>
        <v>1.4068567598200647E-4</v>
      </c>
      <c r="F111" s="41">
        <v>0.66268819999999995</v>
      </c>
      <c r="G111" s="11">
        <f t="shared" si="8"/>
        <v>1.6278656035450604E-4</v>
      </c>
      <c r="H111" s="11">
        <f t="shared" si="9"/>
        <v>-0.68036439057239062</v>
      </c>
      <c r="I111" s="11">
        <f t="shared" si="5"/>
        <v>-0.82093430967987657</v>
      </c>
    </row>
    <row r="112" spans="1:9" x14ac:dyDescent="0.3">
      <c r="A112" s="25" t="s">
        <v>288</v>
      </c>
      <c r="B112" s="41">
        <v>0.11685077000000001</v>
      </c>
      <c r="C112" s="11">
        <f t="shared" si="6"/>
        <v>3.4895579166971398E-5</v>
      </c>
      <c r="D112" s="41">
        <v>6.0066760000000004E-2</v>
      </c>
      <c r="E112" s="11">
        <f t="shared" si="7"/>
        <v>2.2762377736428138E-5</v>
      </c>
      <c r="F112" s="41">
        <v>0.12820772999999999</v>
      </c>
      <c r="G112" s="11">
        <f t="shared" si="8"/>
        <v>3.1493687947905536E-5</v>
      </c>
      <c r="H112" s="11">
        <f t="shared" si="9"/>
        <v>0.94534830911472501</v>
      </c>
      <c r="I112" s="11">
        <f t="shared" si="5"/>
        <v>-8.8582490306941652E-2</v>
      </c>
    </row>
    <row r="113" spans="1:9" x14ac:dyDescent="0.3">
      <c r="A113" s="25" t="s">
        <v>299</v>
      </c>
      <c r="B113" s="41">
        <v>0.11650141</v>
      </c>
      <c r="C113" s="11">
        <f t="shared" si="6"/>
        <v>3.479124849343135E-5</v>
      </c>
      <c r="D113" s="41">
        <v>6.0421490000000001E-2</v>
      </c>
      <c r="E113" s="11">
        <f t="shared" si="7"/>
        <v>2.2896803136673515E-5</v>
      </c>
      <c r="F113" s="41">
        <v>6.5883720000000007E-2</v>
      </c>
      <c r="G113" s="11">
        <f t="shared" si="8"/>
        <v>1.6184057845242118E-5</v>
      </c>
      <c r="H113" s="11">
        <f t="shared" si="9"/>
        <v>0.92814526751988402</v>
      </c>
      <c r="I113" s="11">
        <f t="shared" si="5"/>
        <v>0.76828828123244985</v>
      </c>
    </row>
    <row r="114" spans="1:9" x14ac:dyDescent="0.3">
      <c r="A114" s="25" t="s">
        <v>127</v>
      </c>
      <c r="B114" s="41">
        <v>0.11005242999999999</v>
      </c>
      <c r="C114" s="11">
        <f t="shared" si="6"/>
        <v>3.2865365658973211E-5</v>
      </c>
      <c r="D114" s="41">
        <v>0</v>
      </c>
      <c r="E114" s="11">
        <f t="shared" si="7"/>
        <v>0</v>
      </c>
      <c r="F114" s="41">
        <v>1.5985060900000001</v>
      </c>
      <c r="G114" s="11">
        <f t="shared" si="8"/>
        <v>3.9266627668461653E-4</v>
      </c>
      <c r="H114" s="11" t="e">
        <f t="shared" si="9"/>
        <v>#DIV/0!</v>
      </c>
      <c r="I114" s="11">
        <f t="shared" si="5"/>
        <v>-0.93115294918895186</v>
      </c>
    </row>
    <row r="115" spans="1:9" x14ac:dyDescent="0.3">
      <c r="A115" s="25" t="s">
        <v>261</v>
      </c>
      <c r="B115" s="41">
        <v>0.108776</v>
      </c>
      <c r="C115" s="11">
        <f t="shared" si="6"/>
        <v>3.2484180630272956E-5</v>
      </c>
      <c r="D115" s="41">
        <v>7.1500509999999989E-2</v>
      </c>
      <c r="E115" s="11">
        <f t="shared" si="7"/>
        <v>2.7095212343187098E-5</v>
      </c>
      <c r="F115" s="41">
        <v>3.7119050000000001E-2</v>
      </c>
      <c r="G115" s="11">
        <f t="shared" si="8"/>
        <v>9.1181380219640664E-6</v>
      </c>
      <c r="H115" s="11">
        <f t="shared" si="9"/>
        <v>0.52133180588502115</v>
      </c>
      <c r="I115" s="11">
        <f t="shared" si="5"/>
        <v>1.9304629294122559</v>
      </c>
    </row>
    <row r="116" spans="1:9" x14ac:dyDescent="0.3">
      <c r="A116" s="25" t="s">
        <v>92</v>
      </c>
      <c r="B116" s="41">
        <v>0.10189960000000001</v>
      </c>
      <c r="C116" s="11">
        <f t="shared" si="6"/>
        <v>3.0430655774734891E-5</v>
      </c>
      <c r="D116" s="41">
        <v>0.14502057999999998</v>
      </c>
      <c r="E116" s="11">
        <f t="shared" si="7"/>
        <v>5.4955739605663685E-5</v>
      </c>
      <c r="F116" s="41">
        <v>1.0912850300000001</v>
      </c>
      <c r="G116" s="11">
        <f t="shared" si="8"/>
        <v>2.6806956333319949E-4</v>
      </c>
      <c r="H116" s="11">
        <f t="shared" si="9"/>
        <v>-0.29734386664292733</v>
      </c>
      <c r="I116" s="11">
        <f t="shared" si="5"/>
        <v>-0.9066242116415727</v>
      </c>
    </row>
    <row r="117" spans="1:9" x14ac:dyDescent="0.3">
      <c r="A117" s="25" t="s">
        <v>145</v>
      </c>
      <c r="B117" s="41">
        <v>9.3210000000000001E-2</v>
      </c>
      <c r="C117" s="11">
        <f t="shared" si="6"/>
        <v>2.7835648273035802E-5</v>
      </c>
      <c r="D117" s="41">
        <v>1.0430644</v>
      </c>
      <c r="E117" s="11">
        <f t="shared" si="7"/>
        <v>3.9527062681957165E-4</v>
      </c>
      <c r="F117" s="41">
        <v>7.3991999999999992E-4</v>
      </c>
      <c r="G117" s="11">
        <f t="shared" si="8"/>
        <v>1.8175822617258932E-7</v>
      </c>
      <c r="H117" s="11">
        <f t="shared" si="9"/>
        <v>-0.91063830766345777</v>
      </c>
      <c r="I117" s="11">
        <f t="shared" si="5"/>
        <v>124.97307817061305</v>
      </c>
    </row>
    <row r="118" spans="1:9" x14ac:dyDescent="0.3">
      <c r="A118" s="25" t="s">
        <v>201</v>
      </c>
      <c r="B118" s="41">
        <v>9.2848840000000002E-2</v>
      </c>
      <c r="C118" s="11">
        <f t="shared" si="6"/>
        <v>2.7727793721697001E-5</v>
      </c>
      <c r="D118" s="41">
        <v>0.24767847000000001</v>
      </c>
      <c r="E118" s="11">
        <f t="shared" si="7"/>
        <v>9.3858082095997597E-5</v>
      </c>
      <c r="F118" s="41">
        <v>0.10929775999999999</v>
      </c>
      <c r="G118" s="11">
        <f t="shared" si="8"/>
        <v>2.6848533601250656E-5</v>
      </c>
      <c r="H118" s="11">
        <f t="shared" si="9"/>
        <v>-0.62512349175929582</v>
      </c>
      <c r="I118" s="11">
        <f t="shared" si="5"/>
        <v>-0.15049640541581089</v>
      </c>
    </row>
    <row r="119" spans="1:9" x14ac:dyDescent="0.3">
      <c r="A119" s="25" t="s">
        <v>296</v>
      </c>
      <c r="B119" s="41">
        <v>9.2776979999999995E-2</v>
      </c>
      <c r="C119" s="11">
        <f t="shared" si="6"/>
        <v>2.7706333903170015E-5</v>
      </c>
      <c r="D119" s="41">
        <v>0.15386768000000001</v>
      </c>
      <c r="E119" s="11">
        <f t="shared" si="7"/>
        <v>5.8308359791469511E-5</v>
      </c>
      <c r="F119" s="41">
        <v>2.0709999999999999E-2</v>
      </c>
      <c r="G119" s="11">
        <f t="shared" si="8"/>
        <v>5.0873241215730416E-6</v>
      </c>
      <c r="H119" s="11">
        <f t="shared" si="9"/>
        <v>-0.39703399700313935</v>
      </c>
      <c r="I119" s="11">
        <f t="shared" si="5"/>
        <v>3.4798155480444226</v>
      </c>
    </row>
    <row r="120" spans="1:9" x14ac:dyDescent="0.3">
      <c r="A120" s="25" t="s">
        <v>113</v>
      </c>
      <c r="B120" s="41">
        <v>8.8696949999999997E-2</v>
      </c>
      <c r="C120" s="11">
        <f t="shared" si="6"/>
        <v>2.6487899400182842E-5</v>
      </c>
      <c r="D120" s="41">
        <v>0</v>
      </c>
      <c r="E120" s="11">
        <f t="shared" si="7"/>
        <v>0</v>
      </c>
      <c r="F120" s="41">
        <v>0</v>
      </c>
      <c r="G120" s="11">
        <f t="shared" si="8"/>
        <v>0</v>
      </c>
      <c r="H120" s="11" t="e">
        <f t="shared" si="9"/>
        <v>#DIV/0!</v>
      </c>
      <c r="I120" s="11" t="e">
        <f t="shared" si="5"/>
        <v>#DIV/0!</v>
      </c>
    </row>
    <row r="121" spans="1:9" x14ac:dyDescent="0.3">
      <c r="A121" s="25" t="s">
        <v>279</v>
      </c>
      <c r="B121" s="41">
        <v>8.7973830000000003E-2</v>
      </c>
      <c r="C121" s="11">
        <f t="shared" si="6"/>
        <v>2.6271951390535838E-5</v>
      </c>
      <c r="D121" s="41">
        <v>1.7783900000000001E-3</v>
      </c>
      <c r="E121" s="11">
        <f t="shared" si="7"/>
        <v>6.7392323046367802E-7</v>
      </c>
      <c r="F121" s="41">
        <v>6.0873910000000003E-2</v>
      </c>
      <c r="G121" s="11">
        <f t="shared" si="8"/>
        <v>1.4953419155840966E-5</v>
      </c>
      <c r="H121" s="11">
        <f t="shared" si="9"/>
        <v>48.46824374855909</v>
      </c>
      <c r="I121" s="11">
        <f t="shared" si="5"/>
        <v>0.4451811950308433</v>
      </c>
    </row>
    <row r="122" spans="1:9" x14ac:dyDescent="0.3">
      <c r="A122" s="25" t="s">
        <v>199</v>
      </c>
      <c r="B122" s="41">
        <v>8.2199999999999995E-2</v>
      </c>
      <c r="C122" s="11">
        <f t="shared" si="6"/>
        <v>2.4547691106571643E-5</v>
      </c>
      <c r="D122" s="41">
        <v>0.10308769</v>
      </c>
      <c r="E122" s="11">
        <f t="shared" si="7"/>
        <v>3.9065215765854612E-5</v>
      </c>
      <c r="F122" s="41">
        <v>1.611E-3</v>
      </c>
      <c r="G122" s="11">
        <f t="shared" si="8"/>
        <v>3.9573535296253838E-7</v>
      </c>
      <c r="H122" s="11">
        <f t="shared" si="9"/>
        <v>-0.20262060387617575</v>
      </c>
      <c r="I122" s="11">
        <f t="shared" si="5"/>
        <v>50.024208566108001</v>
      </c>
    </row>
    <row r="123" spans="1:9" x14ac:dyDescent="0.3">
      <c r="A123" s="25" t="s">
        <v>86</v>
      </c>
      <c r="B123" s="41">
        <v>8.152725999999999E-2</v>
      </c>
      <c r="C123" s="11">
        <f t="shared" si="6"/>
        <v>2.434678826332304E-5</v>
      </c>
      <c r="D123" s="41">
        <v>3.3241960000000001E-2</v>
      </c>
      <c r="E123" s="11">
        <f t="shared" si="7"/>
        <v>1.2597084480988065E-5</v>
      </c>
      <c r="F123" s="41">
        <v>2.4510000000000001E-2</v>
      </c>
      <c r="G123" s="11">
        <f t="shared" si="8"/>
        <v>6.0207780888341506E-6</v>
      </c>
      <c r="H123" s="11">
        <f t="shared" si="9"/>
        <v>1.4525407045793925</v>
      </c>
      <c r="I123" s="11">
        <f t="shared" si="5"/>
        <v>2.3262855977152177</v>
      </c>
    </row>
    <row r="124" spans="1:9" x14ac:dyDescent="0.3">
      <c r="A124" s="25" t="s">
        <v>241</v>
      </c>
      <c r="B124" s="41">
        <v>7.0159659999999999E-2</v>
      </c>
      <c r="C124" s="11">
        <f t="shared" si="6"/>
        <v>2.0952039681533943E-5</v>
      </c>
      <c r="D124" s="41">
        <v>2.5464500000000001E-2</v>
      </c>
      <c r="E124" s="11">
        <f t="shared" si="7"/>
        <v>9.6498057805893695E-6</v>
      </c>
      <c r="F124" s="41">
        <v>1.3251490100000001</v>
      </c>
      <c r="G124" s="11">
        <f t="shared" si="8"/>
        <v>3.2551726331490275E-4</v>
      </c>
      <c r="H124" s="11">
        <f t="shared" si="9"/>
        <v>1.7551948791454768</v>
      </c>
      <c r="I124" s="11">
        <f t="shared" si="5"/>
        <v>-0.9470552673921554</v>
      </c>
    </row>
    <row r="125" spans="1:9" x14ac:dyDescent="0.3">
      <c r="A125" s="25" t="s">
        <v>104</v>
      </c>
      <c r="B125" s="41">
        <v>6.2358199999999996E-2</v>
      </c>
      <c r="C125" s="11">
        <f t="shared" si="6"/>
        <v>1.86222607245963E-5</v>
      </c>
      <c r="D125" s="41">
        <v>0</v>
      </c>
      <c r="E125" s="11">
        <f t="shared" si="7"/>
        <v>0</v>
      </c>
      <c r="F125" s="41">
        <v>0</v>
      </c>
      <c r="G125" s="11">
        <f t="shared" si="8"/>
        <v>0</v>
      </c>
      <c r="H125" s="11" t="e">
        <f t="shared" si="9"/>
        <v>#DIV/0!</v>
      </c>
      <c r="I125" s="11" t="e">
        <f t="shared" si="5"/>
        <v>#DIV/0!</v>
      </c>
    </row>
    <row r="126" spans="1:9" x14ac:dyDescent="0.3">
      <c r="A126" s="25" t="s">
        <v>203</v>
      </c>
      <c r="B126" s="41">
        <v>6.2305319999999997E-2</v>
      </c>
      <c r="C126" s="11">
        <f t="shared" si="6"/>
        <v>1.8606468973918494E-5</v>
      </c>
      <c r="D126" s="41">
        <v>0.12291938000000001</v>
      </c>
      <c r="E126" s="11">
        <f t="shared" si="7"/>
        <v>4.6580460785425249E-5</v>
      </c>
      <c r="F126" s="41">
        <v>7.0210000000000003E-3</v>
      </c>
      <c r="G126" s="11">
        <f t="shared" si="8"/>
        <v>1.7246790274053273E-6</v>
      </c>
      <c r="H126" s="11">
        <f t="shared" si="9"/>
        <v>-0.49312045016823225</v>
      </c>
      <c r="I126" s="11">
        <f t="shared" si="5"/>
        <v>7.8741375872382839</v>
      </c>
    </row>
    <row r="127" spans="1:9" x14ac:dyDescent="0.3">
      <c r="A127" s="25" t="s">
        <v>308</v>
      </c>
      <c r="B127" s="41">
        <v>6.0458039999999998E-2</v>
      </c>
      <c r="C127" s="11">
        <f t="shared" si="6"/>
        <v>1.8054808890860736E-5</v>
      </c>
      <c r="D127" s="41">
        <v>7.9156279999999996E-2</v>
      </c>
      <c r="E127" s="11">
        <f t="shared" si="7"/>
        <v>2.999637645796896E-5</v>
      </c>
      <c r="F127" s="41">
        <v>0.30439128999999998</v>
      </c>
      <c r="G127" s="11">
        <f t="shared" si="8"/>
        <v>7.4772436118480679E-5</v>
      </c>
      <c r="H127" s="11">
        <f t="shared" si="9"/>
        <v>-0.23621928670725811</v>
      </c>
      <c r="I127" s="11">
        <f t="shared" si="5"/>
        <v>-0.80138051913377684</v>
      </c>
    </row>
    <row r="128" spans="1:9" x14ac:dyDescent="0.3">
      <c r="A128" s="25" t="s">
        <v>166</v>
      </c>
      <c r="B128" s="41">
        <v>5.9525760000000004E-2</v>
      </c>
      <c r="C128" s="11">
        <f t="shared" si="6"/>
        <v>1.7776398654062266E-5</v>
      </c>
      <c r="D128" s="41">
        <v>9.4551999999999997E-2</v>
      </c>
      <c r="E128" s="11">
        <f t="shared" si="7"/>
        <v>3.5830604809294742E-5</v>
      </c>
      <c r="F128" s="41">
        <v>1.289E-3</v>
      </c>
      <c r="G128" s="11">
        <f t="shared" si="8"/>
        <v>3.1663741152620237E-7</v>
      </c>
      <c r="H128" s="11">
        <f t="shared" si="9"/>
        <v>-0.3704442000169218</v>
      </c>
      <c r="I128" s="11">
        <f t="shared" si="5"/>
        <v>45.179798293250585</v>
      </c>
    </row>
    <row r="129" spans="1:9" x14ac:dyDescent="0.3">
      <c r="A129" s="25" t="s">
        <v>83</v>
      </c>
      <c r="B129" s="41">
        <v>5.8224209999999998E-2</v>
      </c>
      <c r="C129" s="11">
        <f t="shared" si="6"/>
        <v>1.7387711946522625E-5</v>
      </c>
      <c r="D129" s="41">
        <v>3.0897819999999999E-2</v>
      </c>
      <c r="E129" s="11">
        <f t="shared" si="7"/>
        <v>1.1708769543623861E-5</v>
      </c>
      <c r="F129" s="41">
        <v>1.25E-4</v>
      </c>
      <c r="G129" s="11">
        <f t="shared" si="8"/>
        <v>3.0705722607273311E-8</v>
      </c>
      <c r="H129" s="11">
        <f t="shared" si="9"/>
        <v>0.88441158631903471</v>
      </c>
      <c r="I129" s="11">
        <f t="shared" si="5"/>
        <v>464.79367999999999</v>
      </c>
    </row>
    <row r="130" spans="1:9" x14ac:dyDescent="0.3">
      <c r="A130" s="25" t="s">
        <v>173</v>
      </c>
      <c r="B130" s="41">
        <v>5.2448269999999998E-2</v>
      </c>
      <c r="C130" s="11">
        <f t="shared" si="6"/>
        <v>1.5662821545426622E-5</v>
      </c>
      <c r="D130" s="41">
        <v>2.1218600000000002E-3</v>
      </c>
      <c r="E130" s="11">
        <f t="shared" si="7"/>
        <v>8.0408163889341472E-7</v>
      </c>
      <c r="F130" s="41">
        <v>0.16322917000000001</v>
      </c>
      <c r="G130" s="11">
        <f t="shared" si="8"/>
        <v>4.0096556923483666E-5</v>
      </c>
      <c r="H130" s="11">
        <f t="shared" si="9"/>
        <v>23.718063397208109</v>
      </c>
      <c r="I130" s="11">
        <f t="shared" si="5"/>
        <v>-0.67868322800391623</v>
      </c>
    </row>
    <row r="131" spans="1:9" x14ac:dyDescent="0.3">
      <c r="A131" s="25" t="s">
        <v>156</v>
      </c>
      <c r="B131" s="41">
        <v>5.1970760000000005E-2</v>
      </c>
      <c r="C131" s="11">
        <f t="shared" si="6"/>
        <v>1.552022096172469E-5</v>
      </c>
      <c r="D131" s="41">
        <v>2.561807E-2</v>
      </c>
      <c r="E131" s="11">
        <f t="shared" si="7"/>
        <v>9.708001334153158E-6</v>
      </c>
      <c r="F131" s="41">
        <v>0.15242990000000001</v>
      </c>
      <c r="G131" s="11">
        <f t="shared" si="8"/>
        <v>3.744376181163528E-5</v>
      </c>
      <c r="H131" s="11">
        <f t="shared" si="9"/>
        <v>1.0286758526305846</v>
      </c>
      <c r="I131" s="11">
        <f t="shared" si="5"/>
        <v>-0.65905140658099226</v>
      </c>
    </row>
    <row r="132" spans="1:9" x14ac:dyDescent="0.3">
      <c r="A132" s="25" t="s">
        <v>284</v>
      </c>
      <c r="B132" s="41">
        <v>5.158389E-2</v>
      </c>
      <c r="C132" s="11">
        <f t="shared" si="6"/>
        <v>1.5404688537656568E-5</v>
      </c>
      <c r="D132" s="41">
        <v>1.0035000000000001E-2</v>
      </c>
      <c r="E132" s="11">
        <f t="shared" si="7"/>
        <v>3.8027764538166595E-6</v>
      </c>
      <c r="F132" s="41">
        <v>3.7299999999999998E-3</v>
      </c>
      <c r="G132" s="11">
        <f t="shared" si="8"/>
        <v>9.1625876260103545E-7</v>
      </c>
      <c r="H132" s="11">
        <f t="shared" si="9"/>
        <v>4.1403976083707024</v>
      </c>
      <c r="I132" s="11">
        <f t="shared" si="5"/>
        <v>12.829461126005363</v>
      </c>
    </row>
    <row r="133" spans="1:9" x14ac:dyDescent="0.3">
      <c r="A133" s="25" t="s">
        <v>260</v>
      </c>
      <c r="B133" s="41">
        <v>4.8291290000000001E-2</v>
      </c>
      <c r="C133" s="11">
        <f t="shared" si="6"/>
        <v>1.4421407178319612E-5</v>
      </c>
      <c r="D133" s="41">
        <v>0.11732429</v>
      </c>
      <c r="E133" s="11">
        <f t="shared" si="7"/>
        <v>4.4460194068037598E-5</v>
      </c>
      <c r="F133" s="41">
        <v>0.108904</v>
      </c>
      <c r="G133" s="11">
        <f t="shared" si="8"/>
        <v>2.6751808118579939E-5</v>
      </c>
      <c r="H133" s="11">
        <f t="shared" si="9"/>
        <v>-0.58839478167734915</v>
      </c>
      <c r="I133" s="11">
        <f t="shared" si="5"/>
        <v>-0.55657009843531924</v>
      </c>
    </row>
    <row r="134" spans="1:9" x14ac:dyDescent="0.3">
      <c r="A134" s="25" t="s">
        <v>169</v>
      </c>
      <c r="B134" s="41">
        <v>4.7546709999999999E-2</v>
      </c>
      <c r="C134" s="11">
        <f t="shared" si="6"/>
        <v>1.419905048921826E-5</v>
      </c>
      <c r="D134" s="41">
        <v>0.12120433</v>
      </c>
      <c r="E134" s="11">
        <f t="shared" si="7"/>
        <v>4.5930540331302849E-5</v>
      </c>
      <c r="F134" s="41">
        <v>0.36270578000000003</v>
      </c>
      <c r="G134" s="11">
        <f t="shared" si="8"/>
        <v>8.9097144549877592E-5</v>
      </c>
      <c r="H134" s="11">
        <f t="shared" si="9"/>
        <v>-0.60771442736410486</v>
      </c>
      <c r="I134" s="11">
        <f t="shared" si="5"/>
        <v>-0.86891107718217231</v>
      </c>
    </row>
    <row r="135" spans="1:9" x14ac:dyDescent="0.3">
      <c r="A135" s="25" t="s">
        <v>88</v>
      </c>
      <c r="B135" s="41">
        <v>4.5898120000000001E-2</v>
      </c>
      <c r="C135" s="11">
        <f t="shared" si="6"/>
        <v>1.3706725938349855E-5</v>
      </c>
      <c r="D135" s="41">
        <v>3.7347335699999999</v>
      </c>
      <c r="E135" s="11">
        <f t="shared" si="7"/>
        <v>1.4152822004259722E-3</v>
      </c>
      <c r="F135" s="41">
        <v>2.3275740000000003E-2</v>
      </c>
      <c r="G135" s="11">
        <f t="shared" si="8"/>
        <v>5.7175873273521256E-6</v>
      </c>
      <c r="H135" s="11">
        <f t="shared" si="9"/>
        <v>-0.98771047006707902</v>
      </c>
      <c r="I135" s="11">
        <f t="shared" si="5"/>
        <v>0.97192957130471447</v>
      </c>
    </row>
    <row r="136" spans="1:9" x14ac:dyDescent="0.3">
      <c r="A136" s="25" t="s">
        <v>81</v>
      </c>
      <c r="B136" s="41">
        <v>4.1158989999999999E-2</v>
      </c>
      <c r="C136" s="11">
        <f t="shared" si="6"/>
        <v>1.2291461955942473E-5</v>
      </c>
      <c r="D136" s="41">
        <v>9.1230499999999989E-3</v>
      </c>
      <c r="E136" s="11">
        <f t="shared" si="7"/>
        <v>3.4571918013943268E-6</v>
      </c>
      <c r="F136" s="41">
        <v>3.7378899999999998E-3</v>
      </c>
      <c r="G136" s="11">
        <f t="shared" si="8"/>
        <v>9.181969078120065E-7</v>
      </c>
      <c r="H136" s="11">
        <f t="shared" si="9"/>
        <v>3.5115383561418607</v>
      </c>
      <c r="I136" s="11">
        <f t="shared" ref="I136:I199" si="10">(B136/F136)-1</f>
        <v>10.011289791834431</v>
      </c>
    </row>
    <row r="137" spans="1:9" x14ac:dyDescent="0.3">
      <c r="A137" s="25" t="s">
        <v>82</v>
      </c>
      <c r="B137" s="41">
        <v>4.0300000000000002E-2</v>
      </c>
      <c r="C137" s="11">
        <f t="shared" ref="C137:C200" si="11">(B137/$B$271)</f>
        <v>1.2034938583878799E-5</v>
      </c>
      <c r="D137" s="41">
        <v>3.4499999999999998E-4</v>
      </c>
      <c r="E137" s="11">
        <f t="shared" ref="E137:E200" si="12">(D137/$D$271)</f>
        <v>1.3073820394287468E-7</v>
      </c>
      <c r="F137" s="41">
        <v>0</v>
      </c>
      <c r="G137" s="11">
        <f t="shared" ref="G137:G200" si="13">(F137/$F$271)</f>
        <v>0</v>
      </c>
      <c r="H137" s="11">
        <f t="shared" ref="H137:H200" si="14">(B137/D137)-1</f>
        <v>115.81159420289856</v>
      </c>
      <c r="I137" s="11" t="e">
        <f t="shared" si="10"/>
        <v>#DIV/0!</v>
      </c>
    </row>
    <row r="138" spans="1:9" x14ac:dyDescent="0.3">
      <c r="A138" s="25" t="s">
        <v>286</v>
      </c>
      <c r="B138" s="41">
        <v>3.8049480000000004E-2</v>
      </c>
      <c r="C138" s="11">
        <f t="shared" si="11"/>
        <v>1.1362857442891432E-5</v>
      </c>
      <c r="D138" s="41">
        <v>2.372844E-2</v>
      </c>
      <c r="E138" s="11">
        <f t="shared" si="12"/>
        <v>8.9919235593225085E-6</v>
      </c>
      <c r="F138" s="41">
        <v>2.3829400000000001E-3</v>
      </c>
      <c r="G138" s="11">
        <f t="shared" si="13"/>
        <v>5.8535915703820691E-7</v>
      </c>
      <c r="H138" s="11">
        <f t="shared" si="14"/>
        <v>0.60353904428609728</v>
      </c>
      <c r="I138" s="11">
        <f t="shared" si="10"/>
        <v>14.967451971094532</v>
      </c>
    </row>
    <row r="139" spans="1:9" x14ac:dyDescent="0.3">
      <c r="A139" s="25" t="s">
        <v>290</v>
      </c>
      <c r="B139" s="41">
        <v>3.3199089999999994E-2</v>
      </c>
      <c r="C139" s="11">
        <f t="shared" si="11"/>
        <v>9.9143674737137646E-6</v>
      </c>
      <c r="D139" s="41">
        <v>3.4628110000000004E-2</v>
      </c>
      <c r="E139" s="11">
        <f t="shared" si="12"/>
        <v>1.3122367847351591E-5</v>
      </c>
      <c r="F139" s="41">
        <v>2.3460999999999999E-2</v>
      </c>
      <c r="G139" s="11">
        <f t="shared" si="13"/>
        <v>5.7630956647139127E-6</v>
      </c>
      <c r="H139" s="11">
        <f t="shared" si="14"/>
        <v>-4.1267629102483827E-2</v>
      </c>
      <c r="I139" s="11">
        <f t="shared" si="10"/>
        <v>0.41507565747410569</v>
      </c>
    </row>
    <row r="140" spans="1:9" x14ac:dyDescent="0.3">
      <c r="A140" s="25" t="s">
        <v>200</v>
      </c>
      <c r="B140" s="41">
        <v>3.2104609999999999E-2</v>
      </c>
      <c r="C140" s="11">
        <f t="shared" si="11"/>
        <v>9.5875188488680172E-6</v>
      </c>
      <c r="D140" s="41">
        <v>2.2109790000000001E-2</v>
      </c>
      <c r="E140" s="11">
        <f t="shared" si="12"/>
        <v>8.3785340120409604E-6</v>
      </c>
      <c r="F140" s="41">
        <v>8.6137000000000005E-2</v>
      </c>
      <c r="G140" s="11">
        <f t="shared" si="13"/>
        <v>2.1159190625781607E-5</v>
      </c>
      <c r="H140" s="11">
        <f t="shared" si="14"/>
        <v>0.45205404483715128</v>
      </c>
      <c r="I140" s="11">
        <f t="shared" si="10"/>
        <v>-0.62728432613162755</v>
      </c>
    </row>
    <row r="141" spans="1:9" x14ac:dyDescent="0.3">
      <c r="A141" s="25" t="s">
        <v>205</v>
      </c>
      <c r="B141" s="41">
        <v>3.109E-2</v>
      </c>
      <c r="C141" s="11">
        <f t="shared" si="11"/>
        <v>9.284522098580443E-6</v>
      </c>
      <c r="D141" s="41">
        <v>1.45E-4</v>
      </c>
      <c r="E141" s="11">
        <f t="shared" si="12"/>
        <v>5.4947940787585009E-8</v>
      </c>
      <c r="F141" s="41">
        <v>0</v>
      </c>
      <c r="G141" s="11">
        <f t="shared" si="13"/>
        <v>0</v>
      </c>
      <c r="H141" s="11">
        <f t="shared" si="14"/>
        <v>213.41379310344828</v>
      </c>
      <c r="I141" s="11" t="e">
        <f t="shared" si="10"/>
        <v>#DIV/0!</v>
      </c>
    </row>
    <row r="142" spans="1:9" x14ac:dyDescent="0.3">
      <c r="A142" s="25" t="s">
        <v>300</v>
      </c>
      <c r="B142" s="41">
        <v>2.94057E-2</v>
      </c>
      <c r="C142" s="11">
        <f t="shared" si="11"/>
        <v>8.7815333378651313E-6</v>
      </c>
      <c r="D142" s="41">
        <v>1.48752E-2</v>
      </c>
      <c r="E142" s="11">
        <f t="shared" si="12"/>
        <v>5.6369766124378244E-6</v>
      </c>
      <c r="F142" s="41">
        <v>3.627E-3</v>
      </c>
      <c r="G142" s="11">
        <f t="shared" si="13"/>
        <v>8.9095724717264231E-7</v>
      </c>
      <c r="H142" s="11">
        <f t="shared" si="14"/>
        <v>0.9768272023233302</v>
      </c>
      <c r="I142" s="11">
        <f t="shared" si="10"/>
        <v>7.1074441687344905</v>
      </c>
    </row>
    <row r="143" spans="1:9" x14ac:dyDescent="0.3">
      <c r="A143" s="25" t="s">
        <v>75</v>
      </c>
      <c r="B143" s="41">
        <v>2.913994E-2</v>
      </c>
      <c r="C143" s="11">
        <f t="shared" si="11"/>
        <v>8.7021684426281172E-6</v>
      </c>
      <c r="D143" s="41">
        <v>1.445955E-2</v>
      </c>
      <c r="E143" s="11">
        <f t="shared" si="12"/>
        <v>5.4794654980353439E-6</v>
      </c>
      <c r="F143" s="41">
        <v>2.5729790000000002E-2</v>
      </c>
      <c r="G143" s="11">
        <f t="shared" si="13"/>
        <v>6.3204143558671578E-6</v>
      </c>
      <c r="H143" s="11">
        <f t="shared" si="14"/>
        <v>1.0152729510946052</v>
      </c>
      <c r="I143" s="11">
        <f t="shared" si="10"/>
        <v>0.13253703197733047</v>
      </c>
    </row>
    <row r="144" spans="1:9" x14ac:dyDescent="0.3">
      <c r="A144" s="25" t="s">
        <v>240</v>
      </c>
      <c r="B144" s="41">
        <v>2.8287509999999998E-2</v>
      </c>
      <c r="C144" s="11">
        <f t="shared" si="11"/>
        <v>8.4476041077135812E-6</v>
      </c>
      <c r="D144" s="41">
        <v>7.7448020000000006E-2</v>
      </c>
      <c r="E144" s="11">
        <f t="shared" si="12"/>
        <v>2.9349029083280688E-5</v>
      </c>
      <c r="F144" s="41">
        <v>0.12717580000000001</v>
      </c>
      <c r="G144" s="11">
        <f t="shared" si="13"/>
        <v>3.1240198697264553E-5</v>
      </c>
      <c r="H144" s="11">
        <f t="shared" si="14"/>
        <v>-0.63475489754289405</v>
      </c>
      <c r="I144" s="11">
        <f t="shared" si="10"/>
        <v>-0.77757159774107976</v>
      </c>
    </row>
    <row r="145" spans="1:9" x14ac:dyDescent="0.3">
      <c r="A145" s="25" t="s">
        <v>76</v>
      </c>
      <c r="B145" s="41">
        <v>2.6345E-2</v>
      </c>
      <c r="C145" s="11">
        <f t="shared" si="11"/>
        <v>7.8675051362850355E-6</v>
      </c>
      <c r="D145" s="41">
        <v>8.3133449999999998E-2</v>
      </c>
      <c r="E145" s="11">
        <f t="shared" si="12"/>
        <v>3.1503530262535581E-5</v>
      </c>
      <c r="F145" s="41">
        <v>6.7026200000000003E-3</v>
      </c>
      <c r="G145" s="11">
        <f t="shared" si="13"/>
        <v>1.6464703236956979E-6</v>
      </c>
      <c r="H145" s="11">
        <f t="shared" si="14"/>
        <v>-0.68309988338027594</v>
      </c>
      <c r="I145" s="11">
        <f t="shared" si="10"/>
        <v>2.9305525302046065</v>
      </c>
    </row>
    <row r="146" spans="1:9" x14ac:dyDescent="0.3">
      <c r="A146" s="25" t="s">
        <v>144</v>
      </c>
      <c r="B146" s="41">
        <v>2.5999999999999999E-2</v>
      </c>
      <c r="C146" s="11">
        <f t="shared" si="11"/>
        <v>7.7644765057282575E-6</v>
      </c>
      <c r="D146" s="41">
        <v>7.8624999999999995E-4</v>
      </c>
      <c r="E146" s="11">
        <f t="shared" si="12"/>
        <v>2.9795047202923249E-7</v>
      </c>
      <c r="F146" s="41">
        <v>0</v>
      </c>
      <c r="G146" s="11">
        <f t="shared" si="13"/>
        <v>0</v>
      </c>
      <c r="H146" s="11">
        <f t="shared" si="14"/>
        <v>32.068362480127185</v>
      </c>
      <c r="I146" s="11" t="e">
        <f t="shared" si="10"/>
        <v>#DIV/0!</v>
      </c>
    </row>
    <row r="147" spans="1:9" x14ac:dyDescent="0.3">
      <c r="A147" s="25" t="s">
        <v>283</v>
      </c>
      <c r="B147" s="41">
        <v>2.496E-2</v>
      </c>
      <c r="C147" s="11">
        <f t="shared" si="11"/>
        <v>7.4538974454991267E-6</v>
      </c>
      <c r="D147" s="41">
        <v>4.0078169999999996E-2</v>
      </c>
      <c r="E147" s="11">
        <f t="shared" si="12"/>
        <v>1.5187675255412177E-5</v>
      </c>
      <c r="F147" s="41">
        <v>4.9459969999999999E-2</v>
      </c>
      <c r="G147" s="11">
        <f t="shared" si="13"/>
        <v>1.2149632951872476E-5</v>
      </c>
      <c r="H147" s="11">
        <f t="shared" si="14"/>
        <v>-0.3772170735340461</v>
      </c>
      <c r="I147" s="11">
        <f t="shared" si="10"/>
        <v>-0.49534947150190345</v>
      </c>
    </row>
    <row r="148" spans="1:9" x14ac:dyDescent="0.3">
      <c r="A148" s="25" t="s">
        <v>185</v>
      </c>
      <c r="B148" s="41">
        <v>2.457962E-2</v>
      </c>
      <c r="C148" s="11">
        <f t="shared" si="11"/>
        <v>7.3403031542203226E-6</v>
      </c>
      <c r="D148" s="41">
        <v>2.8578430000000002E-2</v>
      </c>
      <c r="E148" s="11">
        <f t="shared" si="12"/>
        <v>1.0829833651325125E-5</v>
      </c>
      <c r="F148" s="41">
        <v>3.4566690000000004E-2</v>
      </c>
      <c r="G148" s="11">
        <f t="shared" si="13"/>
        <v>8.4911615567328665E-6</v>
      </c>
      <c r="H148" s="11">
        <f t="shared" si="14"/>
        <v>-0.13992406160870285</v>
      </c>
      <c r="I148" s="11">
        <f t="shared" si="10"/>
        <v>-0.28892179147034336</v>
      </c>
    </row>
    <row r="149" spans="1:9" x14ac:dyDescent="0.3">
      <c r="A149" s="25" t="s">
        <v>280</v>
      </c>
      <c r="B149" s="41">
        <v>2.3751919999999999E-2</v>
      </c>
      <c r="C149" s="11">
        <f t="shared" si="11"/>
        <v>7.0931240309975804E-6</v>
      </c>
      <c r="D149" s="41">
        <v>2.6419999999999998E-3</v>
      </c>
      <c r="E149" s="11">
        <f t="shared" si="12"/>
        <v>1.0011893762813763E-6</v>
      </c>
      <c r="F149" s="41">
        <v>5.94E-3</v>
      </c>
      <c r="G149" s="11">
        <f t="shared" si="13"/>
        <v>1.4591359382976275E-6</v>
      </c>
      <c r="H149" s="11">
        <f t="shared" si="14"/>
        <v>7.9901286903860722</v>
      </c>
      <c r="I149" s="11">
        <f t="shared" si="10"/>
        <v>2.9986397306397303</v>
      </c>
    </row>
    <row r="150" spans="1:9" x14ac:dyDescent="0.3">
      <c r="A150" s="25" t="s">
        <v>78</v>
      </c>
      <c r="B150" s="41">
        <v>2.3272040000000001E-2</v>
      </c>
      <c r="C150" s="11">
        <f t="shared" si="11"/>
        <v>6.949815685398778E-6</v>
      </c>
      <c r="D150" s="41">
        <v>1.3847219999999999E-2</v>
      </c>
      <c r="E150" s="11">
        <f t="shared" si="12"/>
        <v>5.2474222388459508E-6</v>
      </c>
      <c r="F150" s="41">
        <v>5.8500000000000002E-4</v>
      </c>
      <c r="G150" s="11">
        <f t="shared" si="13"/>
        <v>1.4370278180203909E-7</v>
      </c>
      <c r="H150" s="11">
        <f t="shared" si="14"/>
        <v>0.68062903600867197</v>
      </c>
      <c r="I150" s="11">
        <f t="shared" si="10"/>
        <v>38.781264957264959</v>
      </c>
    </row>
    <row r="151" spans="1:9" x14ac:dyDescent="0.3">
      <c r="A151" s="25" t="s">
        <v>84</v>
      </c>
      <c r="B151" s="41">
        <v>1.8271929999999999E-2</v>
      </c>
      <c r="C151" s="11">
        <f t="shared" si="11"/>
        <v>5.4566142768965887E-6</v>
      </c>
      <c r="D151" s="41">
        <v>1.66018E-3</v>
      </c>
      <c r="E151" s="11">
        <f t="shared" si="12"/>
        <v>6.2912739542574406E-7</v>
      </c>
      <c r="F151" s="41">
        <v>3.9599999999999998E-4</v>
      </c>
      <c r="G151" s="11">
        <f t="shared" si="13"/>
        <v>9.727572921984183E-8</v>
      </c>
      <c r="H151" s="11">
        <f t="shared" si="14"/>
        <v>10.005993326024887</v>
      </c>
      <c r="I151" s="11">
        <f t="shared" si="10"/>
        <v>45.141237373737376</v>
      </c>
    </row>
    <row r="152" spans="1:9" x14ac:dyDescent="0.3">
      <c r="A152" s="25" t="s">
        <v>294</v>
      </c>
      <c r="B152" s="41">
        <v>1.627545E-2</v>
      </c>
      <c r="C152" s="11">
        <f t="shared" si="11"/>
        <v>4.860398044044422E-6</v>
      </c>
      <c r="D152" s="41">
        <v>2.0110599999999999E-2</v>
      </c>
      <c r="E152" s="11">
        <f t="shared" si="12"/>
        <v>7.6209383310538421E-6</v>
      </c>
      <c r="F152" s="41">
        <v>3.39268E-2</v>
      </c>
      <c r="G152" s="11">
        <f t="shared" si="13"/>
        <v>8.3339752780195204E-6</v>
      </c>
      <c r="H152" s="11">
        <f t="shared" si="14"/>
        <v>-0.19070291289170882</v>
      </c>
      <c r="I152" s="11">
        <f t="shared" si="10"/>
        <v>-0.52027747975052163</v>
      </c>
    </row>
    <row r="153" spans="1:9" x14ac:dyDescent="0.3">
      <c r="A153" s="25" t="s">
        <v>74</v>
      </c>
      <c r="B153" s="41">
        <v>1.6060000000000001E-2</v>
      </c>
      <c r="C153" s="11">
        <f t="shared" si="11"/>
        <v>4.7960574108459928E-6</v>
      </c>
      <c r="D153" s="41">
        <v>0</v>
      </c>
      <c r="E153" s="11">
        <f t="shared" si="12"/>
        <v>0</v>
      </c>
      <c r="F153" s="41">
        <v>1.002627E-2</v>
      </c>
      <c r="G153" s="11">
        <f t="shared" si="13"/>
        <v>2.4629109232450095E-6</v>
      </c>
      <c r="H153" s="11" t="e">
        <f t="shared" si="14"/>
        <v>#DIV/0!</v>
      </c>
      <c r="I153" s="11">
        <f t="shared" si="10"/>
        <v>0.60179209217385932</v>
      </c>
    </row>
    <row r="154" spans="1:9" x14ac:dyDescent="0.3">
      <c r="A154" s="25" t="s">
        <v>226</v>
      </c>
      <c r="B154" s="41">
        <v>1.4510799999999999E-2</v>
      </c>
      <c r="C154" s="11">
        <f t="shared" si="11"/>
        <v>4.3334140645892919E-6</v>
      </c>
      <c r="D154" s="41">
        <v>0.11420099</v>
      </c>
      <c r="E154" s="11">
        <f t="shared" si="12"/>
        <v>4.3276615423473017E-5</v>
      </c>
      <c r="F154" s="41">
        <v>1.0373500000000001E-2</v>
      </c>
      <c r="G154" s="11">
        <f t="shared" si="13"/>
        <v>2.5482065077323976E-6</v>
      </c>
      <c r="H154" s="11">
        <f t="shared" si="14"/>
        <v>-0.8729363029164634</v>
      </c>
      <c r="I154" s="11">
        <f t="shared" si="10"/>
        <v>0.39883356629874189</v>
      </c>
    </row>
    <row r="155" spans="1:9" x14ac:dyDescent="0.3">
      <c r="A155" s="25" t="s">
        <v>307</v>
      </c>
      <c r="B155" s="41">
        <v>1.3061399999999999E-2</v>
      </c>
      <c r="C155" s="11">
        <f t="shared" si="11"/>
        <v>3.9005743627661171E-6</v>
      </c>
      <c r="D155" s="41">
        <v>1.1935319999999999E-2</v>
      </c>
      <c r="E155" s="11">
        <f t="shared" si="12"/>
        <v>4.5229052182129589E-6</v>
      </c>
      <c r="F155" s="41">
        <v>5.253E-2</v>
      </c>
      <c r="G155" s="11">
        <f t="shared" si="13"/>
        <v>1.2903772868480535E-5</v>
      </c>
      <c r="H155" s="11">
        <f t="shared" si="14"/>
        <v>9.4348538623178824E-2</v>
      </c>
      <c r="I155" s="11">
        <f t="shared" si="10"/>
        <v>-0.75135351227869784</v>
      </c>
    </row>
    <row r="156" spans="1:9" x14ac:dyDescent="0.3">
      <c r="A156" s="25" t="s">
        <v>285</v>
      </c>
      <c r="B156" s="41">
        <v>1.12484E-2</v>
      </c>
      <c r="C156" s="11">
        <f t="shared" si="11"/>
        <v>3.3591514433474513E-6</v>
      </c>
      <c r="D156" s="41">
        <v>1.7745009999999999E-2</v>
      </c>
      <c r="E156" s="11">
        <f t="shared" si="12"/>
        <v>6.7244948879662329E-6</v>
      </c>
      <c r="F156" s="41">
        <v>6.8179320000000002E-2</v>
      </c>
      <c r="G156" s="11">
        <f t="shared" si="13"/>
        <v>1.6747962299780168E-5</v>
      </c>
      <c r="H156" s="11">
        <f t="shared" si="14"/>
        <v>-0.36610912025408826</v>
      </c>
      <c r="I156" s="11">
        <f t="shared" si="10"/>
        <v>-0.83501742170499793</v>
      </c>
    </row>
    <row r="157" spans="1:9" x14ac:dyDescent="0.3">
      <c r="A157" s="25" t="s">
        <v>238</v>
      </c>
      <c r="B157" s="41">
        <v>1.0699E-2</v>
      </c>
      <c r="C157" s="11">
        <f t="shared" si="11"/>
        <v>3.1950820821071778E-6</v>
      </c>
      <c r="D157" s="41">
        <v>6.0185000000000004E-3</v>
      </c>
      <c r="E157" s="11">
        <f t="shared" si="12"/>
        <v>2.2807184940005544E-6</v>
      </c>
      <c r="F157" s="41">
        <v>0.77362281999999993</v>
      </c>
      <c r="G157" s="11">
        <f t="shared" si="13"/>
        <v>1.9003718170861221E-4</v>
      </c>
      <c r="H157" s="11">
        <f t="shared" si="14"/>
        <v>0.77768546980144548</v>
      </c>
      <c r="I157" s="11">
        <f t="shared" si="10"/>
        <v>-0.98617026317812084</v>
      </c>
    </row>
    <row r="158" spans="1:9" x14ac:dyDescent="0.3">
      <c r="A158" s="25" t="s">
        <v>72</v>
      </c>
      <c r="B158" s="41">
        <v>1.0299879999999999E-2</v>
      </c>
      <c r="C158" s="11">
        <f t="shared" si="11"/>
        <v>3.0758913950700135E-6</v>
      </c>
      <c r="D158" s="41">
        <v>7.1551200000000001E-3</v>
      </c>
      <c r="E158" s="11">
        <f t="shared" si="12"/>
        <v>2.7114421385383811E-6</v>
      </c>
      <c r="F158" s="41">
        <v>4.1730000000000001E-4</v>
      </c>
      <c r="G158" s="11">
        <f t="shared" si="13"/>
        <v>1.0250798435212121E-7</v>
      </c>
      <c r="H158" s="11">
        <f t="shared" si="14"/>
        <v>0.43951184606267946</v>
      </c>
      <c r="I158" s="11">
        <f t="shared" si="10"/>
        <v>23.682195063503471</v>
      </c>
    </row>
    <row r="159" spans="1:9" x14ac:dyDescent="0.3">
      <c r="A159" s="25" t="s">
        <v>60</v>
      </c>
      <c r="B159" s="41">
        <v>9.7437999999999986E-3</v>
      </c>
      <c r="C159" s="11">
        <f t="shared" si="11"/>
        <v>2.9098271606351916E-6</v>
      </c>
      <c r="D159" s="41">
        <v>1.3791100000000001</v>
      </c>
      <c r="E159" s="11">
        <f t="shared" si="12"/>
        <v>5.2261554910045774E-4</v>
      </c>
      <c r="F159" s="41">
        <v>0</v>
      </c>
      <c r="G159" s="11">
        <f t="shared" si="13"/>
        <v>0</v>
      </c>
      <c r="H159" s="11">
        <f t="shared" si="14"/>
        <v>-0.99293471876790107</v>
      </c>
      <c r="I159" s="11" t="e">
        <f t="shared" si="10"/>
        <v>#DIV/0!</v>
      </c>
    </row>
    <row r="160" spans="1:9" x14ac:dyDescent="0.3">
      <c r="A160" s="25" t="s">
        <v>197</v>
      </c>
      <c r="B160" s="41">
        <v>9.4879999999999999E-3</v>
      </c>
      <c r="C160" s="11">
        <f t="shared" si="11"/>
        <v>2.8334366571672964E-6</v>
      </c>
      <c r="D160" s="41">
        <v>4.95E-4</v>
      </c>
      <c r="E160" s="11">
        <f t="shared" si="12"/>
        <v>1.8758090130934194E-7</v>
      </c>
      <c r="F160" s="41">
        <v>0.22569337</v>
      </c>
      <c r="G160" s="11">
        <f t="shared" si="13"/>
        <v>5.5440624108165597E-5</v>
      </c>
      <c r="H160" s="11">
        <f t="shared" si="14"/>
        <v>18.167676767676767</v>
      </c>
      <c r="I160" s="11">
        <f t="shared" si="10"/>
        <v>-0.95796066140533942</v>
      </c>
    </row>
    <row r="161" spans="1:9" x14ac:dyDescent="0.3">
      <c r="A161" s="25" t="s">
        <v>243</v>
      </c>
      <c r="B161" s="41">
        <v>9.0607999999999991E-3</v>
      </c>
      <c r="C161" s="11">
        <f t="shared" si="11"/>
        <v>2.7058603355039456E-6</v>
      </c>
      <c r="D161" s="41">
        <v>1.0166E-2</v>
      </c>
      <c r="E161" s="11">
        <f t="shared" si="12"/>
        <v>3.8524190761833741E-6</v>
      </c>
      <c r="F161" s="41">
        <v>1.14574226</v>
      </c>
      <c r="G161" s="11">
        <f t="shared" si="13"/>
        <v>2.8144675211992328E-4</v>
      </c>
      <c r="H161" s="11">
        <f t="shared" si="14"/>
        <v>-0.10871532559512109</v>
      </c>
      <c r="I161" s="11">
        <f t="shared" si="10"/>
        <v>-0.99209176416343414</v>
      </c>
    </row>
    <row r="162" spans="1:9" x14ac:dyDescent="0.3">
      <c r="A162" s="25" t="s">
        <v>232</v>
      </c>
      <c r="B162" s="41">
        <v>8.8927999999999993E-3</v>
      </c>
      <c r="C162" s="11">
        <f t="shared" si="11"/>
        <v>2.6556898719284705E-6</v>
      </c>
      <c r="D162" s="41">
        <v>2.5953E-2</v>
      </c>
      <c r="E162" s="11">
        <f t="shared" si="12"/>
        <v>9.8349234983461637E-6</v>
      </c>
      <c r="F162" s="41">
        <v>3.157136E-2</v>
      </c>
      <c r="G162" s="11">
        <f t="shared" si="13"/>
        <v>7.7553713799549135E-6</v>
      </c>
      <c r="H162" s="11">
        <f t="shared" si="14"/>
        <v>-0.65734982468308101</v>
      </c>
      <c r="I162" s="11">
        <f t="shared" si="10"/>
        <v>-0.7183269900314716</v>
      </c>
    </row>
    <row r="163" spans="1:9" x14ac:dyDescent="0.3">
      <c r="A163" s="25" t="s">
        <v>188</v>
      </c>
      <c r="B163" s="41">
        <v>8.8073500000000002E-3</v>
      </c>
      <c r="C163" s="11">
        <f t="shared" si="11"/>
        <v>2.6301716212586831E-6</v>
      </c>
      <c r="D163" s="41">
        <v>2.069959E-2</v>
      </c>
      <c r="E163" s="11">
        <f t="shared" si="12"/>
        <v>7.844136866533013E-6</v>
      </c>
      <c r="F163" s="41">
        <v>1.85791548</v>
      </c>
      <c r="G163" s="11">
        <f t="shared" si="13"/>
        <v>4.563890988531123E-4</v>
      </c>
      <c r="H163" s="11">
        <f t="shared" si="14"/>
        <v>-0.57451572712309762</v>
      </c>
      <c r="I163" s="11">
        <f t="shared" si="10"/>
        <v>-0.99525955292648727</v>
      </c>
    </row>
    <row r="164" spans="1:9" x14ac:dyDescent="0.3">
      <c r="A164" s="25" t="s">
        <v>287</v>
      </c>
      <c r="B164" s="41">
        <v>8.6053999999999992E-3</v>
      </c>
      <c r="C164" s="11">
        <f t="shared" si="11"/>
        <v>2.5698625431689974E-6</v>
      </c>
      <c r="D164" s="41">
        <v>7.4758199999999993E-3</v>
      </c>
      <c r="E164" s="11">
        <f t="shared" si="12"/>
        <v>2.8329718255078877E-6</v>
      </c>
      <c r="F164" s="41">
        <v>4.7957700000000004E-3</v>
      </c>
      <c r="G164" s="11">
        <f t="shared" si="13"/>
        <v>1.178060666466265E-6</v>
      </c>
      <c r="H164" s="11">
        <f t="shared" si="14"/>
        <v>0.15109780599318867</v>
      </c>
      <c r="I164" s="11">
        <f t="shared" si="10"/>
        <v>0.79437295783575901</v>
      </c>
    </row>
    <row r="165" spans="1:9" x14ac:dyDescent="0.3">
      <c r="A165" s="25" t="s">
        <v>135</v>
      </c>
      <c r="B165" s="41">
        <v>8.5400000000000007E-3</v>
      </c>
      <c r="C165" s="11">
        <f t="shared" si="11"/>
        <v>2.550331898419974E-6</v>
      </c>
      <c r="D165" s="41">
        <v>2.9139999999999999E-2</v>
      </c>
      <c r="E165" s="11">
        <f t="shared" si="12"/>
        <v>1.1042641341725704E-5</v>
      </c>
      <c r="F165" s="41">
        <v>0</v>
      </c>
      <c r="G165" s="11">
        <f t="shared" si="13"/>
        <v>0</v>
      </c>
      <c r="H165" s="11">
        <f t="shared" si="14"/>
        <v>-0.70693205216197663</v>
      </c>
      <c r="I165" s="11" t="e">
        <f t="shared" si="10"/>
        <v>#DIV/0!</v>
      </c>
    </row>
    <row r="166" spans="1:9" x14ac:dyDescent="0.3">
      <c r="A166" s="25" t="s">
        <v>244</v>
      </c>
      <c r="B166" s="41">
        <v>8.0000000000000002E-3</v>
      </c>
      <c r="C166" s="11">
        <f t="shared" si="11"/>
        <v>2.3890696940702331E-6</v>
      </c>
      <c r="D166" s="41">
        <v>3.2500900000000002E-3</v>
      </c>
      <c r="E166" s="11">
        <f t="shared" si="12"/>
        <v>1.2316258818918772E-6</v>
      </c>
      <c r="F166" s="41">
        <v>0.11287925</v>
      </c>
      <c r="G166" s="11">
        <f t="shared" si="13"/>
        <v>2.7728311508936443E-5</v>
      </c>
      <c r="H166" s="11">
        <f t="shared" si="14"/>
        <v>1.4614702977456009</v>
      </c>
      <c r="I166" s="11">
        <f t="shared" si="10"/>
        <v>-0.92912780692642805</v>
      </c>
    </row>
    <row r="167" spans="1:9" x14ac:dyDescent="0.3">
      <c r="A167" s="25" t="s">
        <v>189</v>
      </c>
      <c r="B167" s="41">
        <v>7.8580000000000004E-3</v>
      </c>
      <c r="C167" s="11">
        <f t="shared" si="11"/>
        <v>2.3466637070004863E-6</v>
      </c>
      <c r="D167" s="41">
        <v>1.5660610000000002E-2</v>
      </c>
      <c r="E167" s="11">
        <f t="shared" si="12"/>
        <v>5.9346087653618053E-6</v>
      </c>
      <c r="F167" s="41">
        <v>2.493985E-2</v>
      </c>
      <c r="G167" s="11">
        <f t="shared" si="13"/>
        <v>6.1263689277360411E-6</v>
      </c>
      <c r="H167" s="11">
        <f t="shared" si="14"/>
        <v>-0.49823155036745059</v>
      </c>
      <c r="I167" s="11">
        <f t="shared" si="10"/>
        <v>-0.68492192214468006</v>
      </c>
    </row>
    <row r="168" spans="1:9" x14ac:dyDescent="0.3">
      <c r="A168" s="25" t="s">
        <v>297</v>
      </c>
      <c r="B168" s="41">
        <v>7.3575300000000001E-3</v>
      </c>
      <c r="C168" s="11">
        <f t="shared" si="11"/>
        <v>2.1972064932765703E-6</v>
      </c>
      <c r="D168" s="41">
        <v>0</v>
      </c>
      <c r="E168" s="11">
        <f t="shared" si="12"/>
        <v>0</v>
      </c>
      <c r="F168" s="41">
        <v>0</v>
      </c>
      <c r="G168" s="11">
        <f t="shared" si="13"/>
        <v>0</v>
      </c>
      <c r="H168" s="11" t="e">
        <f t="shared" si="14"/>
        <v>#DIV/0!</v>
      </c>
      <c r="I168" s="11" t="e">
        <f t="shared" si="10"/>
        <v>#DIV/0!</v>
      </c>
    </row>
    <row r="169" spans="1:9" x14ac:dyDescent="0.3">
      <c r="A169" s="25" t="s">
        <v>141</v>
      </c>
      <c r="B169" s="41">
        <v>7.26774E-3</v>
      </c>
      <c r="C169" s="11">
        <f t="shared" si="11"/>
        <v>2.1703921722977494E-6</v>
      </c>
      <c r="D169" s="41">
        <v>6.6630400000000003E-3</v>
      </c>
      <c r="E169" s="11">
        <f t="shared" si="12"/>
        <v>2.5249677750711064E-6</v>
      </c>
      <c r="F169" s="41">
        <v>8.8410799999999994E-3</v>
      </c>
      <c r="G169" s="11">
        <f t="shared" si="13"/>
        <v>2.1717740002296948E-6</v>
      </c>
      <c r="H169" s="11">
        <f t="shared" si="14"/>
        <v>9.0754370377485349E-2</v>
      </c>
      <c r="I169" s="11">
        <f t="shared" si="10"/>
        <v>-0.17795789654657568</v>
      </c>
    </row>
    <row r="170" spans="1:9" x14ac:dyDescent="0.3">
      <c r="A170" s="25" t="s">
        <v>77</v>
      </c>
      <c r="B170" s="41">
        <v>6.2073700000000002E-3</v>
      </c>
      <c r="C170" s="11">
        <f t="shared" si="11"/>
        <v>1.8537299433600928E-6</v>
      </c>
      <c r="D170" s="41">
        <v>1.245278E-2</v>
      </c>
      <c r="E170" s="11">
        <f t="shared" si="12"/>
        <v>4.7189973660746406E-6</v>
      </c>
      <c r="F170" s="41">
        <v>3.3304E-4</v>
      </c>
      <c r="G170" s="11">
        <f t="shared" si="13"/>
        <v>8.1809870857010421E-8</v>
      </c>
      <c r="H170" s="11">
        <f t="shared" si="14"/>
        <v>-0.50152736979212675</v>
      </c>
      <c r="I170" s="11">
        <f t="shared" si="10"/>
        <v>17.638511890463608</v>
      </c>
    </row>
    <row r="171" spans="1:9" x14ac:dyDescent="0.3">
      <c r="A171" s="25" t="s">
        <v>112</v>
      </c>
      <c r="B171" s="41">
        <v>4.7000000000000002E-3</v>
      </c>
      <c r="C171" s="11">
        <f t="shared" si="11"/>
        <v>1.4035784452662619E-6</v>
      </c>
      <c r="D171" s="41">
        <v>1.8489999999999999E-2</v>
      </c>
      <c r="E171" s="11">
        <f t="shared" si="12"/>
        <v>7.0068098287065297E-6</v>
      </c>
      <c r="F171" s="41">
        <v>2.5999999999999998E-4</v>
      </c>
      <c r="G171" s="11">
        <f t="shared" si="13"/>
        <v>6.3867903023128478E-8</v>
      </c>
      <c r="H171" s="11">
        <f t="shared" si="14"/>
        <v>-0.74580854515954575</v>
      </c>
      <c r="I171" s="11">
        <f t="shared" si="10"/>
        <v>17.07692307692308</v>
      </c>
    </row>
    <row r="172" spans="1:9" x14ac:dyDescent="0.3">
      <c r="A172" s="25" t="s">
        <v>190</v>
      </c>
      <c r="B172" s="41">
        <v>4.0000000000000001E-3</v>
      </c>
      <c r="C172" s="11">
        <f t="shared" si="11"/>
        <v>1.1945348470351166E-6</v>
      </c>
      <c r="D172" s="41">
        <v>1.1490000000000001E-3</v>
      </c>
      <c r="E172" s="11">
        <f t="shared" si="12"/>
        <v>4.3541506182713916E-7</v>
      </c>
      <c r="F172" s="41">
        <v>0</v>
      </c>
      <c r="G172" s="11">
        <f t="shared" si="13"/>
        <v>0</v>
      </c>
      <c r="H172" s="11">
        <f t="shared" si="14"/>
        <v>2.4812880765883376</v>
      </c>
      <c r="I172" s="11" t="e">
        <f t="shared" si="10"/>
        <v>#DIV/0!</v>
      </c>
    </row>
    <row r="173" spans="1:9" x14ac:dyDescent="0.3">
      <c r="A173" s="25" t="s">
        <v>207</v>
      </c>
      <c r="B173" s="41">
        <v>3.5000000000000001E-3</v>
      </c>
      <c r="C173" s="11">
        <f t="shared" si="11"/>
        <v>1.0452179911557269E-6</v>
      </c>
      <c r="D173" s="41">
        <v>0</v>
      </c>
      <c r="E173" s="11">
        <f t="shared" si="12"/>
        <v>0</v>
      </c>
      <c r="F173" s="41">
        <v>0</v>
      </c>
      <c r="G173" s="11">
        <f t="shared" si="13"/>
        <v>0</v>
      </c>
      <c r="H173" s="11" t="e">
        <f t="shared" si="14"/>
        <v>#DIV/0!</v>
      </c>
      <c r="I173" s="11" t="e">
        <f t="shared" si="10"/>
        <v>#DIV/0!</v>
      </c>
    </row>
    <row r="174" spans="1:9" x14ac:dyDescent="0.3">
      <c r="A174" s="25" t="s">
        <v>211</v>
      </c>
      <c r="B174" s="41">
        <v>3.46672E-3</v>
      </c>
      <c r="C174" s="11">
        <f t="shared" si="11"/>
        <v>1.0352794612283948E-6</v>
      </c>
      <c r="D174" s="41">
        <v>4.4636099999999998E-3</v>
      </c>
      <c r="E174" s="11">
        <f t="shared" si="12"/>
        <v>1.6914908826129126E-6</v>
      </c>
      <c r="F174" s="41">
        <v>0.1301495</v>
      </c>
      <c r="G174" s="11">
        <f t="shared" si="13"/>
        <v>3.1970675555802542E-5</v>
      </c>
      <c r="H174" s="11">
        <f t="shared" si="14"/>
        <v>-0.22333716431319039</v>
      </c>
      <c r="I174" s="11">
        <f t="shared" si="10"/>
        <v>-0.9733635549886861</v>
      </c>
    </row>
    <row r="175" spans="1:9" x14ac:dyDescent="0.3">
      <c r="A175" s="25" t="s">
        <v>194</v>
      </c>
      <c r="B175" s="41">
        <v>3.2128400000000002E-3</v>
      </c>
      <c r="C175" s="11">
        <f t="shared" si="11"/>
        <v>9.5946233448707596E-7</v>
      </c>
      <c r="D175" s="41">
        <v>0</v>
      </c>
      <c r="E175" s="11">
        <f t="shared" si="12"/>
        <v>0</v>
      </c>
      <c r="F175" s="41">
        <v>1.0399999999999999E-3</v>
      </c>
      <c r="G175" s="11">
        <f t="shared" si="13"/>
        <v>2.5547161209251391E-7</v>
      </c>
      <c r="H175" s="11" t="e">
        <f t="shared" si="14"/>
        <v>#DIV/0!</v>
      </c>
      <c r="I175" s="11">
        <f t="shared" si="10"/>
        <v>2.0892692307692311</v>
      </c>
    </row>
    <row r="176" spans="1:9" x14ac:dyDescent="0.3">
      <c r="A176" s="25" t="s">
        <v>150</v>
      </c>
      <c r="B176" s="41">
        <v>2.6035199999999998E-3</v>
      </c>
      <c r="C176" s="11">
        <f t="shared" si="11"/>
        <v>7.7749884123821658E-7</v>
      </c>
      <c r="D176" s="41">
        <v>89.766359469999998</v>
      </c>
      <c r="E176" s="11">
        <f t="shared" si="12"/>
        <v>3.4017080033618141E-2</v>
      </c>
      <c r="F176" s="41">
        <v>208.42414259</v>
      </c>
      <c r="G176" s="11">
        <f t="shared" si="13"/>
        <v>5.1198511256218548E-2</v>
      </c>
      <c r="H176" s="11">
        <f t="shared" si="14"/>
        <v>-0.99997099670728129</v>
      </c>
      <c r="I176" s="11">
        <f t="shared" si="10"/>
        <v>-0.99998750854882912</v>
      </c>
    </row>
    <row r="177" spans="1:9" x14ac:dyDescent="0.3">
      <c r="A177" s="25" t="s">
        <v>245</v>
      </c>
      <c r="B177" s="41">
        <v>2.3976100000000001E-3</v>
      </c>
      <c r="C177" s="11">
        <f t="shared" si="11"/>
        <v>7.1600717364996648E-7</v>
      </c>
      <c r="D177" s="41">
        <v>0.20487295</v>
      </c>
      <c r="E177" s="11">
        <f t="shared" si="12"/>
        <v>7.7636873969502508E-5</v>
      </c>
      <c r="F177" s="41">
        <v>7.9581089999999993E-2</v>
      </c>
      <c r="G177" s="11">
        <f t="shared" si="13"/>
        <v>1.9548758994595611E-5</v>
      </c>
      <c r="H177" s="11">
        <f t="shared" si="14"/>
        <v>-0.98829708851266118</v>
      </c>
      <c r="I177" s="11">
        <f t="shared" si="10"/>
        <v>-0.96987211409142549</v>
      </c>
    </row>
    <row r="178" spans="1:9" x14ac:dyDescent="0.3">
      <c r="A178" s="25" t="s">
        <v>151</v>
      </c>
      <c r="B178" s="41">
        <v>2.382E-3</v>
      </c>
      <c r="C178" s="11">
        <f t="shared" si="11"/>
        <v>7.1134550140941185E-7</v>
      </c>
      <c r="D178" s="41">
        <v>0.25901381000000001</v>
      </c>
      <c r="E178" s="11">
        <f t="shared" si="12"/>
        <v>9.8153624103771003E-5</v>
      </c>
      <c r="F178" s="41">
        <v>23.438356370000001</v>
      </c>
      <c r="G178" s="11">
        <f t="shared" si="13"/>
        <v>5.7575333525410992E-3</v>
      </c>
      <c r="H178" s="11">
        <f t="shared" si="14"/>
        <v>-0.99080357916050887</v>
      </c>
      <c r="I178" s="11">
        <f t="shared" si="10"/>
        <v>-0.99989837171334039</v>
      </c>
    </row>
    <row r="179" spans="1:9" x14ac:dyDescent="0.3">
      <c r="A179" s="25" t="s">
        <v>193</v>
      </c>
      <c r="B179" s="41">
        <v>2.2499999999999998E-3</v>
      </c>
      <c r="C179" s="11">
        <f t="shared" si="11"/>
        <v>6.7192585145725299E-7</v>
      </c>
      <c r="D179" s="41">
        <v>1.0000000000000001E-5</v>
      </c>
      <c r="E179" s="11">
        <f t="shared" si="12"/>
        <v>3.7895131577644837E-9</v>
      </c>
      <c r="F179" s="41">
        <v>2.2259200000000002E-3</v>
      </c>
      <c r="G179" s="11">
        <f t="shared" si="13"/>
        <v>5.4678785652785441E-7</v>
      </c>
      <c r="H179" s="11">
        <f t="shared" si="14"/>
        <v>223.99999999999997</v>
      </c>
      <c r="I179" s="11">
        <f t="shared" si="10"/>
        <v>1.0817998849913524E-2</v>
      </c>
    </row>
    <row r="180" spans="1:9" x14ac:dyDescent="0.3">
      <c r="A180" s="25" t="s">
        <v>218</v>
      </c>
      <c r="B180" s="41">
        <v>2.2000000000000001E-3</v>
      </c>
      <c r="C180" s="11">
        <f t="shared" si="11"/>
        <v>6.5699416586931407E-7</v>
      </c>
      <c r="D180" s="41">
        <v>0</v>
      </c>
      <c r="E180" s="11">
        <f t="shared" si="12"/>
        <v>0</v>
      </c>
      <c r="F180" s="41">
        <v>0</v>
      </c>
      <c r="G180" s="11">
        <f t="shared" si="13"/>
        <v>0</v>
      </c>
      <c r="H180" s="11" t="e">
        <f t="shared" si="14"/>
        <v>#DIV/0!</v>
      </c>
      <c r="I180" s="11" t="e">
        <f t="shared" si="10"/>
        <v>#DIV/0!</v>
      </c>
    </row>
    <row r="181" spans="1:9" x14ac:dyDescent="0.3">
      <c r="A181" s="25" t="s">
        <v>198</v>
      </c>
      <c r="B181" s="41">
        <v>1.9174000000000001E-3</v>
      </c>
      <c r="C181" s="11">
        <f t="shared" si="11"/>
        <v>5.7260027892628313E-7</v>
      </c>
      <c r="D181" s="41">
        <v>0</v>
      </c>
      <c r="E181" s="11">
        <f t="shared" si="12"/>
        <v>0</v>
      </c>
      <c r="F181" s="41">
        <v>3.6362999999999999E-2</v>
      </c>
      <c r="G181" s="11">
        <f t="shared" si="13"/>
        <v>8.9324175293462346E-6</v>
      </c>
      <c r="H181" s="11" t="e">
        <f t="shared" si="14"/>
        <v>#DIV/0!</v>
      </c>
      <c r="I181" s="11">
        <f t="shared" si="10"/>
        <v>-0.94727057723510166</v>
      </c>
    </row>
    <row r="182" spans="1:9" x14ac:dyDescent="0.3">
      <c r="A182" s="25" t="s">
        <v>89</v>
      </c>
      <c r="B182" s="41">
        <v>1.8701E-3</v>
      </c>
      <c r="C182" s="11">
        <f t="shared" si="11"/>
        <v>5.5847490436009282E-7</v>
      </c>
      <c r="D182" s="41">
        <v>1.7831090000000001E-2</v>
      </c>
      <c r="E182" s="11">
        <f t="shared" si="12"/>
        <v>6.7571150172282709E-6</v>
      </c>
      <c r="F182" s="41">
        <v>2.0861060000000001E-2</v>
      </c>
      <c r="G182" s="11">
        <f t="shared" si="13"/>
        <v>5.1244313732294796E-6</v>
      </c>
      <c r="H182" s="11">
        <f t="shared" si="14"/>
        <v>-0.89512138629775295</v>
      </c>
      <c r="I182" s="11">
        <f t="shared" si="10"/>
        <v>-0.91035450739320056</v>
      </c>
    </row>
    <row r="183" spans="1:9" x14ac:dyDescent="0.3">
      <c r="A183" s="25" t="s">
        <v>292</v>
      </c>
      <c r="B183" s="41">
        <v>1.5651700000000001E-3</v>
      </c>
      <c r="C183" s="11">
        <f t="shared" si="11"/>
        <v>4.6741252663348835E-7</v>
      </c>
      <c r="D183" s="41">
        <v>1.9073800000000002E-3</v>
      </c>
      <c r="E183" s="11">
        <f t="shared" si="12"/>
        <v>7.2280416068568211E-7</v>
      </c>
      <c r="F183" s="41">
        <v>2.41E-4</v>
      </c>
      <c r="G183" s="11">
        <f t="shared" si="13"/>
        <v>5.9200633186822937E-8</v>
      </c>
      <c r="H183" s="11">
        <f t="shared" si="14"/>
        <v>-0.1794136459436505</v>
      </c>
      <c r="I183" s="11">
        <f t="shared" si="10"/>
        <v>5.4944813278008304</v>
      </c>
    </row>
    <row r="184" spans="1:9" x14ac:dyDescent="0.3">
      <c r="A184" s="25" t="s">
        <v>191</v>
      </c>
      <c r="B184" s="41">
        <v>1.4290899999999998E-3</v>
      </c>
      <c r="C184" s="11">
        <f t="shared" si="11"/>
        <v>4.2677445113735359E-7</v>
      </c>
      <c r="D184" s="41">
        <v>5.6999999999999998E-4</v>
      </c>
      <c r="E184" s="11">
        <f t="shared" si="12"/>
        <v>2.1600224999257556E-7</v>
      </c>
      <c r="F184" s="41">
        <v>5.0000000000000004E-6</v>
      </c>
      <c r="G184" s="11">
        <f t="shared" si="13"/>
        <v>1.2282289042909325E-9</v>
      </c>
      <c r="H184" s="11">
        <f t="shared" si="14"/>
        <v>1.5071754385964908</v>
      </c>
      <c r="I184" s="11">
        <f t="shared" si="10"/>
        <v>284.81799999999993</v>
      </c>
    </row>
    <row r="185" spans="1:9" x14ac:dyDescent="0.3">
      <c r="A185" s="25" t="s">
        <v>70</v>
      </c>
      <c r="B185" s="41">
        <v>1.39152E-3</v>
      </c>
      <c r="C185" s="11">
        <f t="shared" si="11"/>
        <v>4.1555478258657632E-7</v>
      </c>
      <c r="D185" s="41">
        <v>0</v>
      </c>
      <c r="E185" s="11">
        <f t="shared" si="12"/>
        <v>0</v>
      </c>
      <c r="F185" s="41">
        <v>0</v>
      </c>
      <c r="G185" s="11">
        <f t="shared" si="13"/>
        <v>0</v>
      </c>
      <c r="H185" s="11" t="e">
        <f t="shared" si="14"/>
        <v>#DIV/0!</v>
      </c>
      <c r="I185" s="11" t="e">
        <f t="shared" si="10"/>
        <v>#DIV/0!</v>
      </c>
    </row>
    <row r="186" spans="1:9" x14ac:dyDescent="0.3">
      <c r="A186" s="25" t="s">
        <v>229</v>
      </c>
      <c r="B186" s="41">
        <v>1.1624999999999999E-3</v>
      </c>
      <c r="C186" s="11">
        <f t="shared" si="11"/>
        <v>3.4716168991958072E-7</v>
      </c>
      <c r="D186" s="41">
        <v>0</v>
      </c>
      <c r="E186" s="11">
        <f t="shared" si="12"/>
        <v>0</v>
      </c>
      <c r="F186" s="41">
        <v>0.33440587999999999</v>
      </c>
      <c r="G186" s="11">
        <f t="shared" si="13"/>
        <v>8.2145393516168999E-5</v>
      </c>
      <c r="H186" s="11" t="e">
        <f t="shared" si="14"/>
        <v>#DIV/0!</v>
      </c>
      <c r="I186" s="11">
        <f t="shared" si="10"/>
        <v>-0.99652368552849613</v>
      </c>
    </row>
    <row r="187" spans="1:9" x14ac:dyDescent="0.3">
      <c r="A187" s="25" t="s">
        <v>184</v>
      </c>
      <c r="B187" s="41">
        <v>1.06328E-3</v>
      </c>
      <c r="C187" s="11">
        <f t="shared" si="11"/>
        <v>3.1753125303887463E-7</v>
      </c>
      <c r="D187" s="41">
        <v>4.6037999999999998E-4</v>
      </c>
      <c r="E187" s="11">
        <f t="shared" si="12"/>
        <v>1.7446160675716129E-7</v>
      </c>
      <c r="F187" s="41">
        <v>0</v>
      </c>
      <c r="G187" s="11">
        <f t="shared" si="13"/>
        <v>0</v>
      </c>
      <c r="H187" s="11">
        <f t="shared" si="14"/>
        <v>1.309570354924193</v>
      </c>
      <c r="I187" s="11" t="e">
        <f t="shared" si="10"/>
        <v>#DIV/0!</v>
      </c>
    </row>
    <row r="188" spans="1:9" x14ac:dyDescent="0.3">
      <c r="A188" s="25" t="s">
        <v>98</v>
      </c>
      <c r="B188" s="41">
        <v>6.0561999999999996E-4</v>
      </c>
      <c r="C188" s="11">
        <f t="shared" si="11"/>
        <v>1.8085854851535181E-7</v>
      </c>
      <c r="D188" s="41">
        <v>2.8951999999999998E-4</v>
      </c>
      <c r="E188" s="11">
        <f t="shared" si="12"/>
        <v>1.0971398494359732E-7</v>
      </c>
      <c r="F188" s="41">
        <v>0</v>
      </c>
      <c r="G188" s="11">
        <f t="shared" si="13"/>
        <v>0</v>
      </c>
      <c r="H188" s="11">
        <f t="shared" si="14"/>
        <v>1.0918071290411717</v>
      </c>
      <c r="I188" s="11" t="e">
        <f t="shared" si="10"/>
        <v>#DIV/0!</v>
      </c>
    </row>
    <row r="189" spans="1:9" x14ac:dyDescent="0.3">
      <c r="A189" s="25" t="s">
        <v>210</v>
      </c>
      <c r="B189" s="41">
        <v>2.2071999999999999E-4</v>
      </c>
      <c r="C189" s="11">
        <f t="shared" si="11"/>
        <v>6.5914432859397718E-8</v>
      </c>
      <c r="D189" s="41">
        <v>0</v>
      </c>
      <c r="E189" s="11">
        <f t="shared" si="12"/>
        <v>0</v>
      </c>
      <c r="F189" s="41">
        <v>0</v>
      </c>
      <c r="G189" s="11">
        <f t="shared" si="13"/>
        <v>0</v>
      </c>
      <c r="H189" s="11" t="e">
        <f t="shared" si="14"/>
        <v>#DIV/0!</v>
      </c>
      <c r="I189" s="11" t="e">
        <f t="shared" si="10"/>
        <v>#DIV/0!</v>
      </c>
    </row>
    <row r="190" spans="1:9" x14ac:dyDescent="0.3">
      <c r="A190" s="25" t="s">
        <v>143</v>
      </c>
      <c r="B190" s="41">
        <v>2.1368E-4</v>
      </c>
      <c r="C190" s="11">
        <f t="shared" si="11"/>
        <v>6.3812051528615927E-8</v>
      </c>
      <c r="D190" s="41">
        <v>0</v>
      </c>
      <c r="E190" s="11">
        <f t="shared" si="12"/>
        <v>0</v>
      </c>
      <c r="F190" s="41">
        <v>0</v>
      </c>
      <c r="G190" s="11">
        <f t="shared" si="13"/>
        <v>0</v>
      </c>
      <c r="H190" s="11" t="e">
        <f t="shared" si="14"/>
        <v>#DIV/0!</v>
      </c>
      <c r="I190" s="11" t="e">
        <f t="shared" si="10"/>
        <v>#DIV/0!</v>
      </c>
    </row>
    <row r="191" spans="1:9" x14ac:dyDescent="0.3">
      <c r="A191" s="25" t="s">
        <v>298</v>
      </c>
      <c r="B191" s="41">
        <v>1.6200000000000001E-4</v>
      </c>
      <c r="C191" s="11">
        <f t="shared" si="11"/>
        <v>4.837866130492222E-8</v>
      </c>
      <c r="D191" s="41">
        <v>1.74E-4</v>
      </c>
      <c r="E191" s="11">
        <f t="shared" si="12"/>
        <v>6.5937528945102011E-8</v>
      </c>
      <c r="F191" s="41">
        <v>0</v>
      </c>
      <c r="G191" s="11">
        <f t="shared" si="13"/>
        <v>0</v>
      </c>
      <c r="H191" s="11">
        <f t="shared" si="14"/>
        <v>-6.8965517241379226E-2</v>
      </c>
      <c r="I191" s="11" t="e">
        <f t="shared" si="10"/>
        <v>#DIV/0!</v>
      </c>
    </row>
    <row r="192" spans="1:9" x14ac:dyDescent="0.3">
      <c r="A192" s="25" t="s">
        <v>85</v>
      </c>
      <c r="B192" s="41">
        <v>1.55E-4</v>
      </c>
      <c r="C192" s="11">
        <f t="shared" si="11"/>
        <v>4.6288225322610762E-8</v>
      </c>
      <c r="D192" s="41">
        <v>2.485306E-2</v>
      </c>
      <c r="E192" s="11">
        <f t="shared" si="12"/>
        <v>9.4180997880710171E-6</v>
      </c>
      <c r="F192" s="41">
        <v>2.63496E-3</v>
      </c>
      <c r="G192" s="11">
        <f t="shared" si="13"/>
        <v>6.4726680673008703E-7</v>
      </c>
      <c r="H192" s="11">
        <f t="shared" si="14"/>
        <v>-0.99376334342732842</v>
      </c>
      <c r="I192" s="11">
        <f t="shared" si="10"/>
        <v>-0.94117557761787651</v>
      </c>
    </row>
    <row r="193" spans="1:9" x14ac:dyDescent="0.3">
      <c r="A193" s="25" t="s">
        <v>179</v>
      </c>
      <c r="B193" s="41">
        <v>1.4999999999999999E-4</v>
      </c>
      <c r="C193" s="11">
        <f t="shared" si="11"/>
        <v>4.4795056763816867E-8</v>
      </c>
      <c r="D193" s="41">
        <v>1.1999999999999999E-3</v>
      </c>
      <c r="E193" s="11">
        <f t="shared" si="12"/>
        <v>4.5474157893173795E-7</v>
      </c>
      <c r="F193" s="41">
        <v>8.0000000000000004E-4</v>
      </c>
      <c r="G193" s="11">
        <f t="shared" si="13"/>
        <v>1.9651662468654919E-7</v>
      </c>
      <c r="H193" s="11">
        <f t="shared" si="14"/>
        <v>-0.875</v>
      </c>
      <c r="I193" s="11">
        <f t="shared" si="10"/>
        <v>-0.8125</v>
      </c>
    </row>
    <row r="194" spans="1:9" x14ac:dyDescent="0.3">
      <c r="A194" s="25" t="s">
        <v>129</v>
      </c>
      <c r="B194" s="41">
        <v>1.0754E-4</v>
      </c>
      <c r="C194" s="11">
        <f t="shared" si="11"/>
        <v>3.2115069362539107E-8</v>
      </c>
      <c r="D194" s="41">
        <v>0</v>
      </c>
      <c r="E194" s="11">
        <f t="shared" si="12"/>
        <v>0</v>
      </c>
      <c r="F194" s="41">
        <v>1.0392999999999999E-3</v>
      </c>
      <c r="G194" s="11">
        <f t="shared" si="13"/>
        <v>2.5529966004591316E-7</v>
      </c>
      <c r="H194" s="11" t="e">
        <f t="shared" si="14"/>
        <v>#DIV/0!</v>
      </c>
      <c r="I194" s="11">
        <f t="shared" si="10"/>
        <v>-0.896526508226691</v>
      </c>
    </row>
    <row r="195" spans="1:9" x14ac:dyDescent="0.3">
      <c r="A195" s="25" t="s">
        <v>101</v>
      </c>
      <c r="B195" s="41">
        <v>1E-4</v>
      </c>
      <c r="C195" s="11">
        <f t="shared" si="11"/>
        <v>2.9863371175877911E-8</v>
      </c>
      <c r="D195" s="41">
        <v>1.016E-3</v>
      </c>
      <c r="E195" s="11">
        <f t="shared" si="12"/>
        <v>3.8501453682887152E-7</v>
      </c>
      <c r="F195" s="41">
        <v>0.29568</v>
      </c>
      <c r="G195" s="11">
        <f t="shared" si="13"/>
        <v>7.2632544484148569E-5</v>
      </c>
      <c r="H195" s="11">
        <f t="shared" si="14"/>
        <v>-0.90157480314960625</v>
      </c>
      <c r="I195" s="11">
        <f t="shared" si="10"/>
        <v>-0.99966179653679654</v>
      </c>
    </row>
    <row r="196" spans="1:9" x14ac:dyDescent="0.3">
      <c r="A196" s="25" t="s">
        <v>114</v>
      </c>
      <c r="B196" s="41">
        <v>1E-4</v>
      </c>
      <c r="C196" s="11">
        <f t="shared" si="11"/>
        <v>2.9863371175877911E-8</v>
      </c>
      <c r="D196" s="41">
        <v>1.4100000000000001E-4</v>
      </c>
      <c r="E196" s="11">
        <f t="shared" si="12"/>
        <v>5.3432135524479219E-8</v>
      </c>
      <c r="F196" s="41">
        <v>3.96E-3</v>
      </c>
      <c r="G196" s="11">
        <f t="shared" si="13"/>
        <v>9.7275729219841843E-7</v>
      </c>
      <c r="H196" s="11">
        <f t="shared" si="14"/>
        <v>-0.29078014184397161</v>
      </c>
      <c r="I196" s="11">
        <f t="shared" si="10"/>
        <v>-0.9747474747474747</v>
      </c>
    </row>
    <row r="197" spans="1:9" x14ac:dyDescent="0.3">
      <c r="A197" s="25" t="s">
        <v>147</v>
      </c>
      <c r="B197" s="41">
        <v>1.9999999999999999E-6</v>
      </c>
      <c r="C197" s="11">
        <f t="shared" si="11"/>
        <v>5.9726742351755819E-10</v>
      </c>
      <c r="D197" s="41">
        <v>2.63656757</v>
      </c>
      <c r="E197" s="11">
        <f t="shared" si="12"/>
        <v>9.9913074978501314E-4</v>
      </c>
      <c r="F197" s="41">
        <v>0</v>
      </c>
      <c r="G197" s="11">
        <f t="shared" si="13"/>
        <v>0</v>
      </c>
      <c r="H197" s="11">
        <f t="shared" si="14"/>
        <v>-0.99999924143798824</v>
      </c>
      <c r="I197" s="11" t="e">
        <f t="shared" si="10"/>
        <v>#DIV/0!</v>
      </c>
    </row>
    <row r="198" spans="1:9" x14ac:dyDescent="0.3">
      <c r="A198" s="25" t="s">
        <v>53</v>
      </c>
      <c r="B198" s="41">
        <v>0</v>
      </c>
      <c r="C198" s="11">
        <f t="shared" si="11"/>
        <v>0</v>
      </c>
      <c r="D198" s="41">
        <v>0</v>
      </c>
      <c r="E198" s="11">
        <f t="shared" si="12"/>
        <v>0</v>
      </c>
      <c r="F198" s="41">
        <v>0</v>
      </c>
      <c r="G198" s="11">
        <f t="shared" si="13"/>
        <v>0</v>
      </c>
      <c r="H198" s="11" t="e">
        <f t="shared" si="14"/>
        <v>#DIV/0!</v>
      </c>
      <c r="I198" s="11" t="e">
        <f t="shared" si="10"/>
        <v>#DIV/0!</v>
      </c>
    </row>
    <row r="199" spans="1:9" x14ac:dyDescent="0.3">
      <c r="A199" s="25" t="s">
        <v>54</v>
      </c>
      <c r="B199" s="41">
        <v>0</v>
      </c>
      <c r="C199" s="11">
        <f t="shared" si="11"/>
        <v>0</v>
      </c>
      <c r="D199" s="41">
        <v>0</v>
      </c>
      <c r="E199" s="11">
        <f t="shared" si="12"/>
        <v>0</v>
      </c>
      <c r="F199" s="41">
        <v>0</v>
      </c>
      <c r="G199" s="11">
        <f t="shared" si="13"/>
        <v>0</v>
      </c>
      <c r="H199" s="11" t="e">
        <f t="shared" si="14"/>
        <v>#DIV/0!</v>
      </c>
      <c r="I199" s="11" t="e">
        <f t="shared" si="10"/>
        <v>#DIV/0!</v>
      </c>
    </row>
    <row r="200" spans="1:9" x14ac:dyDescent="0.3">
      <c r="A200" s="25" t="s">
        <v>56</v>
      </c>
      <c r="B200" s="41">
        <v>0</v>
      </c>
      <c r="C200" s="11">
        <f t="shared" si="11"/>
        <v>0</v>
      </c>
      <c r="D200" s="41">
        <v>0</v>
      </c>
      <c r="E200" s="11">
        <f t="shared" si="12"/>
        <v>0</v>
      </c>
      <c r="F200" s="41">
        <v>1.5868000000000002E-4</v>
      </c>
      <c r="G200" s="11">
        <f t="shared" si="13"/>
        <v>3.8979072506577032E-8</v>
      </c>
      <c r="H200" s="11" t="e">
        <f t="shared" si="14"/>
        <v>#DIV/0!</v>
      </c>
      <c r="I200" s="11">
        <f t="shared" ref="I200:I263" si="15">(B200/F200)-1</f>
        <v>-1</v>
      </c>
    </row>
    <row r="201" spans="1:9" x14ac:dyDescent="0.3">
      <c r="A201" s="25" t="s">
        <v>61</v>
      </c>
      <c r="B201" s="41">
        <v>0</v>
      </c>
      <c r="C201" s="11">
        <f t="shared" ref="C201:C264" si="16">(B201/$B$271)</f>
        <v>0</v>
      </c>
      <c r="D201" s="41">
        <v>0</v>
      </c>
      <c r="E201" s="11">
        <f t="shared" ref="E201:E264" si="17">(D201/$D$271)</f>
        <v>0</v>
      </c>
      <c r="F201" s="41">
        <v>0</v>
      </c>
      <c r="G201" s="11">
        <f t="shared" ref="G201:G264" si="18">(F201/$F$271)</f>
        <v>0</v>
      </c>
      <c r="H201" s="11" t="e">
        <f t="shared" ref="H201:H264" si="19">(B201/D201)-1</f>
        <v>#DIV/0!</v>
      </c>
      <c r="I201" s="11" t="e">
        <f t="shared" si="15"/>
        <v>#DIV/0!</v>
      </c>
    </row>
    <row r="202" spans="1:9" x14ac:dyDescent="0.3">
      <c r="A202" s="25" t="s">
        <v>63</v>
      </c>
      <c r="B202" s="41">
        <v>0</v>
      </c>
      <c r="C202" s="11">
        <f t="shared" si="16"/>
        <v>0</v>
      </c>
      <c r="D202" s="41">
        <v>0</v>
      </c>
      <c r="E202" s="11">
        <f t="shared" si="17"/>
        <v>0</v>
      </c>
      <c r="F202" s="41">
        <v>0</v>
      </c>
      <c r="G202" s="11">
        <f t="shared" si="18"/>
        <v>0</v>
      </c>
      <c r="H202" s="11" t="e">
        <f t="shared" si="19"/>
        <v>#DIV/0!</v>
      </c>
      <c r="I202" s="11" t="e">
        <f t="shared" si="15"/>
        <v>#DIV/0!</v>
      </c>
    </row>
    <row r="203" spans="1:9" x14ac:dyDescent="0.3">
      <c r="A203" s="25" t="s">
        <v>64</v>
      </c>
      <c r="B203" s="41">
        <v>0</v>
      </c>
      <c r="C203" s="11">
        <f t="shared" si="16"/>
        <v>0</v>
      </c>
      <c r="D203" s="41">
        <v>0</v>
      </c>
      <c r="E203" s="11">
        <f t="shared" si="17"/>
        <v>0</v>
      </c>
      <c r="F203" s="41">
        <v>0</v>
      </c>
      <c r="G203" s="11">
        <f t="shared" si="18"/>
        <v>0</v>
      </c>
      <c r="H203" s="11" t="e">
        <f t="shared" si="19"/>
        <v>#DIV/0!</v>
      </c>
      <c r="I203" s="11" t="e">
        <f t="shared" si="15"/>
        <v>#DIV/0!</v>
      </c>
    </row>
    <row r="204" spans="1:9" x14ac:dyDescent="0.3">
      <c r="A204" s="25" t="s">
        <v>66</v>
      </c>
      <c r="B204" s="41">
        <v>0</v>
      </c>
      <c r="C204" s="11">
        <f t="shared" si="16"/>
        <v>0</v>
      </c>
      <c r="D204" s="41">
        <v>0</v>
      </c>
      <c r="E204" s="11">
        <f t="shared" si="17"/>
        <v>0</v>
      </c>
      <c r="F204" s="41">
        <v>0</v>
      </c>
      <c r="G204" s="11">
        <f t="shared" si="18"/>
        <v>0</v>
      </c>
      <c r="H204" s="11" t="e">
        <f t="shared" si="19"/>
        <v>#DIV/0!</v>
      </c>
      <c r="I204" s="11" t="e">
        <f t="shared" si="15"/>
        <v>#DIV/0!</v>
      </c>
    </row>
    <row r="205" spans="1:9" x14ac:dyDescent="0.3">
      <c r="A205" s="25" t="s">
        <v>67</v>
      </c>
      <c r="B205" s="41">
        <v>0</v>
      </c>
      <c r="C205" s="11">
        <f t="shared" si="16"/>
        <v>0</v>
      </c>
      <c r="D205" s="41">
        <v>8.7000000000000001E-5</v>
      </c>
      <c r="E205" s="11">
        <f t="shared" si="17"/>
        <v>3.2968764472551006E-8</v>
      </c>
      <c r="F205" s="41">
        <v>1.9068885500000001</v>
      </c>
      <c r="G205" s="11">
        <f t="shared" si="18"/>
        <v>4.6841912687428498E-4</v>
      </c>
      <c r="H205" s="11">
        <f t="shared" si="19"/>
        <v>-1</v>
      </c>
      <c r="I205" s="11">
        <f t="shared" si="15"/>
        <v>-1</v>
      </c>
    </row>
    <row r="206" spans="1:9" x14ac:dyDescent="0.3">
      <c r="A206" s="25" t="s">
        <v>68</v>
      </c>
      <c r="B206" s="41">
        <v>0</v>
      </c>
      <c r="C206" s="11">
        <f t="shared" si="16"/>
        <v>0</v>
      </c>
      <c r="D206" s="41">
        <v>0</v>
      </c>
      <c r="E206" s="11">
        <f t="shared" si="17"/>
        <v>0</v>
      </c>
      <c r="F206" s="41">
        <v>0</v>
      </c>
      <c r="G206" s="11">
        <f t="shared" si="18"/>
        <v>0</v>
      </c>
      <c r="H206" s="11" t="e">
        <f t="shared" si="19"/>
        <v>#DIV/0!</v>
      </c>
      <c r="I206" s="11" t="e">
        <f t="shared" si="15"/>
        <v>#DIV/0!</v>
      </c>
    </row>
    <row r="207" spans="1:9" x14ac:dyDescent="0.3">
      <c r="A207" s="25" t="s">
        <v>69</v>
      </c>
      <c r="B207" s="41">
        <v>0</v>
      </c>
      <c r="C207" s="11">
        <f t="shared" si="16"/>
        <v>0</v>
      </c>
      <c r="D207" s="41">
        <v>3.0286999999999996E-3</v>
      </c>
      <c r="E207" s="11">
        <f t="shared" si="17"/>
        <v>1.1477298500921289E-6</v>
      </c>
      <c r="F207" s="41">
        <v>1.2500000000000001E-5</v>
      </c>
      <c r="G207" s="11">
        <f t="shared" si="18"/>
        <v>3.070572260727331E-9</v>
      </c>
      <c r="H207" s="11">
        <f t="shared" si="19"/>
        <v>-1</v>
      </c>
      <c r="I207" s="11">
        <f t="shared" si="15"/>
        <v>-1</v>
      </c>
    </row>
    <row r="208" spans="1:9" x14ac:dyDescent="0.3">
      <c r="A208" s="25" t="s">
        <v>71</v>
      </c>
      <c r="B208" s="41">
        <v>0</v>
      </c>
      <c r="C208" s="11">
        <f t="shared" si="16"/>
        <v>0</v>
      </c>
      <c r="D208" s="41">
        <v>0</v>
      </c>
      <c r="E208" s="11">
        <f t="shared" si="17"/>
        <v>0</v>
      </c>
      <c r="F208" s="41">
        <v>2.1777999999999999E-4</v>
      </c>
      <c r="G208" s="11">
        <f t="shared" si="18"/>
        <v>5.3496738155295843E-8</v>
      </c>
      <c r="H208" s="11" t="e">
        <f t="shared" si="19"/>
        <v>#DIV/0!</v>
      </c>
      <c r="I208" s="11">
        <f t="shared" si="15"/>
        <v>-1</v>
      </c>
    </row>
    <row r="209" spans="1:9" x14ac:dyDescent="0.3">
      <c r="A209" s="25" t="s">
        <v>87</v>
      </c>
      <c r="B209" s="41">
        <v>0</v>
      </c>
      <c r="C209" s="11">
        <f t="shared" si="16"/>
        <v>0</v>
      </c>
      <c r="D209" s="41">
        <v>2.1753000000000002E-3</v>
      </c>
      <c r="E209" s="11">
        <f t="shared" si="17"/>
        <v>8.2433279720850812E-7</v>
      </c>
      <c r="F209" s="41">
        <v>7.5684570000000007E-2</v>
      </c>
      <c r="G209" s="11">
        <f t="shared" si="18"/>
        <v>1.8591595296566075E-5</v>
      </c>
      <c r="H209" s="11">
        <f t="shared" si="19"/>
        <v>-1</v>
      </c>
      <c r="I209" s="11">
        <f t="shared" si="15"/>
        <v>-1</v>
      </c>
    </row>
    <row r="210" spans="1:9" x14ac:dyDescent="0.3">
      <c r="A210" s="25" t="s">
        <v>91</v>
      </c>
      <c r="B210" s="41">
        <v>0</v>
      </c>
      <c r="C210" s="11">
        <f t="shared" si="16"/>
        <v>0</v>
      </c>
      <c r="D210" s="41">
        <v>0</v>
      </c>
      <c r="E210" s="11">
        <f t="shared" si="17"/>
        <v>0</v>
      </c>
      <c r="F210" s="41">
        <v>0</v>
      </c>
      <c r="G210" s="11">
        <f t="shared" si="18"/>
        <v>0</v>
      </c>
      <c r="H210" s="11" t="e">
        <f t="shared" si="19"/>
        <v>#DIV/0!</v>
      </c>
      <c r="I210" s="11" t="e">
        <f t="shared" si="15"/>
        <v>#DIV/0!</v>
      </c>
    </row>
    <row r="211" spans="1:9" x14ac:dyDescent="0.3">
      <c r="A211" s="25" t="s">
        <v>93</v>
      </c>
      <c r="B211" s="41">
        <v>0</v>
      </c>
      <c r="C211" s="11">
        <f t="shared" si="16"/>
        <v>0</v>
      </c>
      <c r="D211" s="41">
        <v>0</v>
      </c>
      <c r="E211" s="11">
        <f t="shared" si="17"/>
        <v>0</v>
      </c>
      <c r="F211" s="41">
        <v>0</v>
      </c>
      <c r="G211" s="11">
        <f t="shared" si="18"/>
        <v>0</v>
      </c>
      <c r="H211" s="11" t="e">
        <f t="shared" si="19"/>
        <v>#DIV/0!</v>
      </c>
      <c r="I211" s="11" t="e">
        <f t="shared" si="15"/>
        <v>#DIV/0!</v>
      </c>
    </row>
    <row r="212" spans="1:9" x14ac:dyDescent="0.3">
      <c r="A212" s="25" t="s">
        <v>94</v>
      </c>
      <c r="B212" s="41">
        <v>0</v>
      </c>
      <c r="C212" s="11">
        <f t="shared" si="16"/>
        <v>0</v>
      </c>
      <c r="D212" s="41">
        <v>0</v>
      </c>
      <c r="E212" s="11">
        <f t="shared" si="17"/>
        <v>0</v>
      </c>
      <c r="F212" s="41">
        <v>0</v>
      </c>
      <c r="G212" s="11">
        <f t="shared" si="18"/>
        <v>0</v>
      </c>
      <c r="H212" s="11" t="e">
        <f t="shared" si="19"/>
        <v>#DIV/0!</v>
      </c>
      <c r="I212" s="11" t="e">
        <f t="shared" si="15"/>
        <v>#DIV/0!</v>
      </c>
    </row>
    <row r="213" spans="1:9" x14ac:dyDescent="0.3">
      <c r="A213" s="25" t="s">
        <v>95</v>
      </c>
      <c r="B213" s="41">
        <v>0</v>
      </c>
      <c r="C213" s="11">
        <f t="shared" si="16"/>
        <v>0</v>
      </c>
      <c r="D213" s="41">
        <v>0</v>
      </c>
      <c r="E213" s="11">
        <f t="shared" si="17"/>
        <v>0</v>
      </c>
      <c r="F213" s="41">
        <v>0</v>
      </c>
      <c r="G213" s="11">
        <f t="shared" si="18"/>
        <v>0</v>
      </c>
      <c r="H213" s="11" t="e">
        <f t="shared" si="19"/>
        <v>#DIV/0!</v>
      </c>
      <c r="I213" s="11" t="e">
        <f t="shared" si="15"/>
        <v>#DIV/0!</v>
      </c>
    </row>
    <row r="214" spans="1:9" x14ac:dyDescent="0.3">
      <c r="A214" s="25" t="s">
        <v>96</v>
      </c>
      <c r="B214" s="41">
        <v>0</v>
      </c>
      <c r="C214" s="11">
        <f t="shared" si="16"/>
        <v>0</v>
      </c>
      <c r="D214" s="41">
        <v>0</v>
      </c>
      <c r="E214" s="11">
        <f t="shared" si="17"/>
        <v>0</v>
      </c>
      <c r="F214" s="41">
        <v>0</v>
      </c>
      <c r="G214" s="11">
        <f t="shared" si="18"/>
        <v>0</v>
      </c>
      <c r="H214" s="11" t="e">
        <f t="shared" si="19"/>
        <v>#DIV/0!</v>
      </c>
      <c r="I214" s="11" t="e">
        <f t="shared" si="15"/>
        <v>#DIV/0!</v>
      </c>
    </row>
    <row r="215" spans="1:9" x14ac:dyDescent="0.3">
      <c r="A215" s="25" t="s">
        <v>97</v>
      </c>
      <c r="B215" s="41">
        <v>0</v>
      </c>
      <c r="C215" s="11">
        <f t="shared" si="16"/>
        <v>0</v>
      </c>
      <c r="D215" s="41">
        <v>0</v>
      </c>
      <c r="E215" s="11">
        <f t="shared" si="17"/>
        <v>0</v>
      </c>
      <c r="F215" s="41">
        <v>0</v>
      </c>
      <c r="G215" s="11">
        <f t="shared" si="18"/>
        <v>0</v>
      </c>
      <c r="H215" s="11" t="e">
        <f t="shared" si="19"/>
        <v>#DIV/0!</v>
      </c>
      <c r="I215" s="11" t="e">
        <f t="shared" si="15"/>
        <v>#DIV/0!</v>
      </c>
    </row>
    <row r="216" spans="1:9" x14ac:dyDescent="0.3">
      <c r="A216" s="25" t="s">
        <v>99</v>
      </c>
      <c r="B216" s="41">
        <v>0</v>
      </c>
      <c r="C216" s="11">
        <f t="shared" si="16"/>
        <v>0</v>
      </c>
      <c r="D216" s="41">
        <v>0</v>
      </c>
      <c r="E216" s="11">
        <f t="shared" si="17"/>
        <v>0</v>
      </c>
      <c r="F216" s="41">
        <v>0</v>
      </c>
      <c r="G216" s="11">
        <f t="shared" si="18"/>
        <v>0</v>
      </c>
      <c r="H216" s="11" t="e">
        <f t="shared" si="19"/>
        <v>#DIV/0!</v>
      </c>
      <c r="I216" s="11" t="e">
        <f t="shared" si="15"/>
        <v>#DIV/0!</v>
      </c>
    </row>
    <row r="217" spans="1:9" x14ac:dyDescent="0.3">
      <c r="A217" s="25" t="s">
        <v>100</v>
      </c>
      <c r="B217" s="41">
        <v>0</v>
      </c>
      <c r="C217" s="11">
        <f t="shared" si="16"/>
        <v>0</v>
      </c>
      <c r="D217" s="41">
        <v>5.0999999999999997E-2</v>
      </c>
      <c r="E217" s="11">
        <f t="shared" si="17"/>
        <v>1.9326517104598864E-5</v>
      </c>
      <c r="F217" s="41">
        <v>0</v>
      </c>
      <c r="G217" s="11">
        <f t="shared" si="18"/>
        <v>0</v>
      </c>
      <c r="H217" s="11">
        <f t="shared" si="19"/>
        <v>-1</v>
      </c>
      <c r="I217" s="11" t="e">
        <f t="shared" si="15"/>
        <v>#DIV/0!</v>
      </c>
    </row>
    <row r="218" spans="1:9" x14ac:dyDescent="0.3">
      <c r="A218" s="25" t="s">
        <v>105</v>
      </c>
      <c r="B218" s="41">
        <v>0</v>
      </c>
      <c r="C218" s="11">
        <f t="shared" si="16"/>
        <v>0</v>
      </c>
      <c r="D218" s="41">
        <v>0</v>
      </c>
      <c r="E218" s="11">
        <f t="shared" si="17"/>
        <v>0</v>
      </c>
      <c r="F218" s="41">
        <v>0</v>
      </c>
      <c r="G218" s="11">
        <f t="shared" si="18"/>
        <v>0</v>
      </c>
      <c r="H218" s="11" t="e">
        <f t="shared" si="19"/>
        <v>#DIV/0!</v>
      </c>
      <c r="I218" s="11" t="e">
        <f t="shared" si="15"/>
        <v>#DIV/0!</v>
      </c>
    </row>
    <row r="219" spans="1:9" x14ac:dyDescent="0.3">
      <c r="A219" s="25" t="s">
        <v>106</v>
      </c>
      <c r="B219" s="41">
        <v>0</v>
      </c>
      <c r="C219" s="11">
        <f t="shared" si="16"/>
        <v>0</v>
      </c>
      <c r="D219" s="41">
        <v>0</v>
      </c>
      <c r="E219" s="11">
        <f t="shared" si="17"/>
        <v>0</v>
      </c>
      <c r="F219" s="41">
        <v>0</v>
      </c>
      <c r="G219" s="11">
        <f t="shared" si="18"/>
        <v>0</v>
      </c>
      <c r="H219" s="11" t="e">
        <f t="shared" si="19"/>
        <v>#DIV/0!</v>
      </c>
      <c r="I219" s="11" t="e">
        <f t="shared" si="15"/>
        <v>#DIV/0!</v>
      </c>
    </row>
    <row r="220" spans="1:9" x14ac:dyDescent="0.3">
      <c r="A220" s="25" t="s">
        <v>107</v>
      </c>
      <c r="B220" s="41">
        <v>0</v>
      </c>
      <c r="C220" s="11">
        <f t="shared" si="16"/>
        <v>0</v>
      </c>
      <c r="D220" s="41">
        <v>0</v>
      </c>
      <c r="E220" s="11">
        <f t="shared" si="17"/>
        <v>0</v>
      </c>
      <c r="F220" s="41">
        <v>0</v>
      </c>
      <c r="G220" s="11">
        <f t="shared" si="18"/>
        <v>0</v>
      </c>
      <c r="H220" s="11" t="e">
        <f t="shared" si="19"/>
        <v>#DIV/0!</v>
      </c>
      <c r="I220" s="11" t="e">
        <f t="shared" si="15"/>
        <v>#DIV/0!</v>
      </c>
    </row>
    <row r="221" spans="1:9" x14ac:dyDescent="0.3">
      <c r="A221" s="25" t="s">
        <v>108</v>
      </c>
      <c r="B221" s="41">
        <v>0</v>
      </c>
      <c r="C221" s="11">
        <f t="shared" si="16"/>
        <v>0</v>
      </c>
      <c r="D221" s="41">
        <v>0</v>
      </c>
      <c r="E221" s="11">
        <f t="shared" si="17"/>
        <v>0</v>
      </c>
      <c r="F221" s="41">
        <v>0</v>
      </c>
      <c r="G221" s="11">
        <f t="shared" si="18"/>
        <v>0</v>
      </c>
      <c r="H221" s="11" t="e">
        <f t="shared" si="19"/>
        <v>#DIV/0!</v>
      </c>
      <c r="I221" s="11" t="e">
        <f t="shared" si="15"/>
        <v>#DIV/0!</v>
      </c>
    </row>
    <row r="222" spans="1:9" x14ac:dyDescent="0.3">
      <c r="A222" s="25" t="s">
        <v>109</v>
      </c>
      <c r="B222" s="41">
        <v>0</v>
      </c>
      <c r="C222" s="11">
        <f t="shared" si="16"/>
        <v>0</v>
      </c>
      <c r="D222" s="41">
        <v>3.715E-3</v>
      </c>
      <c r="E222" s="11">
        <f t="shared" si="17"/>
        <v>1.4078041381095056E-6</v>
      </c>
      <c r="F222" s="41">
        <v>0</v>
      </c>
      <c r="G222" s="11">
        <f t="shared" si="18"/>
        <v>0</v>
      </c>
      <c r="H222" s="11">
        <f t="shared" si="19"/>
        <v>-1</v>
      </c>
      <c r="I222" s="11" t="e">
        <f t="shared" si="15"/>
        <v>#DIV/0!</v>
      </c>
    </row>
    <row r="223" spans="1:9" x14ac:dyDescent="0.3">
      <c r="A223" s="25" t="s">
        <v>110</v>
      </c>
      <c r="B223" s="41">
        <v>0</v>
      </c>
      <c r="C223" s="11">
        <f t="shared" si="16"/>
        <v>0</v>
      </c>
      <c r="D223" s="41">
        <v>0</v>
      </c>
      <c r="E223" s="11">
        <f t="shared" si="17"/>
        <v>0</v>
      </c>
      <c r="F223" s="41">
        <v>0</v>
      </c>
      <c r="G223" s="11">
        <f t="shared" si="18"/>
        <v>0</v>
      </c>
      <c r="H223" s="11" t="e">
        <f t="shared" si="19"/>
        <v>#DIV/0!</v>
      </c>
      <c r="I223" s="11" t="e">
        <f t="shared" si="15"/>
        <v>#DIV/0!</v>
      </c>
    </row>
    <row r="224" spans="1:9" x14ac:dyDescent="0.3">
      <c r="A224" s="25" t="s">
        <v>111</v>
      </c>
      <c r="B224" s="41">
        <v>0</v>
      </c>
      <c r="C224" s="11">
        <f t="shared" si="16"/>
        <v>0</v>
      </c>
      <c r="D224" s="41">
        <v>0</v>
      </c>
      <c r="E224" s="11">
        <f t="shared" si="17"/>
        <v>0</v>
      </c>
      <c r="F224" s="41">
        <v>1.8000000000000001E-4</v>
      </c>
      <c r="G224" s="11">
        <f t="shared" si="18"/>
        <v>4.4216240554473565E-8</v>
      </c>
      <c r="H224" s="11" t="e">
        <f t="shared" si="19"/>
        <v>#DIV/0!</v>
      </c>
      <c r="I224" s="11">
        <f t="shared" si="15"/>
        <v>-1</v>
      </c>
    </row>
    <row r="225" spans="1:9" x14ac:dyDescent="0.3">
      <c r="A225" s="25" t="s">
        <v>116</v>
      </c>
      <c r="B225" s="41">
        <v>0</v>
      </c>
      <c r="C225" s="11">
        <f t="shared" si="16"/>
        <v>0</v>
      </c>
      <c r="D225" s="41">
        <v>0</v>
      </c>
      <c r="E225" s="11">
        <f t="shared" si="17"/>
        <v>0</v>
      </c>
      <c r="F225" s="41">
        <v>0</v>
      </c>
      <c r="G225" s="11">
        <f t="shared" si="18"/>
        <v>0</v>
      </c>
      <c r="H225" s="11" t="e">
        <f t="shared" si="19"/>
        <v>#DIV/0!</v>
      </c>
      <c r="I225" s="11" t="e">
        <f t="shared" si="15"/>
        <v>#DIV/0!</v>
      </c>
    </row>
    <row r="226" spans="1:9" x14ac:dyDescent="0.3">
      <c r="A226" s="25" t="s">
        <v>118</v>
      </c>
      <c r="B226" s="41">
        <v>0</v>
      </c>
      <c r="C226" s="11">
        <f t="shared" si="16"/>
        <v>0</v>
      </c>
      <c r="D226" s="41">
        <v>0</v>
      </c>
      <c r="E226" s="11">
        <f t="shared" si="17"/>
        <v>0</v>
      </c>
      <c r="F226" s="41">
        <v>0</v>
      </c>
      <c r="G226" s="11">
        <f t="shared" si="18"/>
        <v>0</v>
      </c>
      <c r="H226" s="11" t="e">
        <f t="shared" si="19"/>
        <v>#DIV/0!</v>
      </c>
      <c r="I226" s="11" t="e">
        <f t="shared" si="15"/>
        <v>#DIV/0!</v>
      </c>
    </row>
    <row r="227" spans="1:9" x14ac:dyDescent="0.3">
      <c r="A227" s="25" t="s">
        <v>121</v>
      </c>
      <c r="B227" s="41">
        <v>0</v>
      </c>
      <c r="C227" s="11">
        <f t="shared" si="16"/>
        <v>0</v>
      </c>
      <c r="D227" s="41">
        <v>0</v>
      </c>
      <c r="E227" s="11">
        <f t="shared" si="17"/>
        <v>0</v>
      </c>
      <c r="F227" s="41">
        <v>0</v>
      </c>
      <c r="G227" s="11">
        <f t="shared" si="18"/>
        <v>0</v>
      </c>
      <c r="H227" s="11" t="e">
        <f t="shared" si="19"/>
        <v>#DIV/0!</v>
      </c>
      <c r="I227" s="11" t="e">
        <f t="shared" si="15"/>
        <v>#DIV/0!</v>
      </c>
    </row>
    <row r="228" spans="1:9" x14ac:dyDescent="0.3">
      <c r="A228" s="25" t="s">
        <v>122</v>
      </c>
      <c r="B228" s="41">
        <v>0</v>
      </c>
      <c r="C228" s="11">
        <f t="shared" si="16"/>
        <v>0</v>
      </c>
      <c r="D228" s="41">
        <v>0</v>
      </c>
      <c r="E228" s="11">
        <f t="shared" si="17"/>
        <v>0</v>
      </c>
      <c r="F228" s="41">
        <v>0</v>
      </c>
      <c r="G228" s="11">
        <f t="shared" si="18"/>
        <v>0</v>
      </c>
      <c r="H228" s="11" t="e">
        <f t="shared" si="19"/>
        <v>#DIV/0!</v>
      </c>
      <c r="I228" s="11" t="e">
        <f t="shared" si="15"/>
        <v>#DIV/0!</v>
      </c>
    </row>
    <row r="229" spans="1:9" x14ac:dyDescent="0.3">
      <c r="A229" s="25" t="s">
        <v>123</v>
      </c>
      <c r="B229" s="41">
        <v>0</v>
      </c>
      <c r="C229" s="11">
        <f t="shared" si="16"/>
        <v>0</v>
      </c>
      <c r="D229" s="41">
        <v>0</v>
      </c>
      <c r="E229" s="11">
        <f t="shared" si="17"/>
        <v>0</v>
      </c>
      <c r="F229" s="41">
        <v>0</v>
      </c>
      <c r="G229" s="11">
        <f t="shared" si="18"/>
        <v>0</v>
      </c>
      <c r="H229" s="11" t="e">
        <f t="shared" si="19"/>
        <v>#DIV/0!</v>
      </c>
      <c r="I229" s="11" t="e">
        <f t="shared" si="15"/>
        <v>#DIV/0!</v>
      </c>
    </row>
    <row r="230" spans="1:9" x14ac:dyDescent="0.3">
      <c r="A230" s="25" t="s">
        <v>126</v>
      </c>
      <c r="B230" s="41">
        <v>0</v>
      </c>
      <c r="C230" s="11">
        <f t="shared" si="16"/>
        <v>0</v>
      </c>
      <c r="D230" s="41">
        <v>0</v>
      </c>
      <c r="E230" s="11">
        <f t="shared" si="17"/>
        <v>0</v>
      </c>
      <c r="F230" s="41">
        <v>2.4199999999999998E-3</v>
      </c>
      <c r="G230" s="11">
        <f t="shared" si="18"/>
        <v>5.9446278967681119E-7</v>
      </c>
      <c r="H230" s="11" t="e">
        <f t="shared" si="19"/>
        <v>#DIV/0!</v>
      </c>
      <c r="I230" s="11">
        <f t="shared" si="15"/>
        <v>-1</v>
      </c>
    </row>
    <row r="231" spans="1:9" x14ac:dyDescent="0.3">
      <c r="A231" s="25" t="s">
        <v>130</v>
      </c>
      <c r="B231" s="41">
        <v>0</v>
      </c>
      <c r="C231" s="11">
        <f t="shared" si="16"/>
        <v>0</v>
      </c>
      <c r="D231" s="41">
        <v>0</v>
      </c>
      <c r="E231" s="11">
        <f t="shared" si="17"/>
        <v>0</v>
      </c>
      <c r="F231" s="41">
        <v>0</v>
      </c>
      <c r="G231" s="11">
        <f t="shared" si="18"/>
        <v>0</v>
      </c>
      <c r="H231" s="11" t="e">
        <f t="shared" si="19"/>
        <v>#DIV/0!</v>
      </c>
      <c r="I231" s="11" t="e">
        <f t="shared" si="15"/>
        <v>#DIV/0!</v>
      </c>
    </row>
    <row r="232" spans="1:9" x14ac:dyDescent="0.3">
      <c r="A232" s="25" t="s">
        <v>131</v>
      </c>
      <c r="B232" s="41">
        <v>0</v>
      </c>
      <c r="C232" s="11">
        <f t="shared" si="16"/>
        <v>0</v>
      </c>
      <c r="D232" s="41">
        <v>0</v>
      </c>
      <c r="E232" s="11">
        <f t="shared" si="17"/>
        <v>0</v>
      </c>
      <c r="F232" s="41">
        <v>0</v>
      </c>
      <c r="G232" s="11">
        <f t="shared" si="18"/>
        <v>0</v>
      </c>
      <c r="H232" s="11" t="e">
        <f t="shared" si="19"/>
        <v>#DIV/0!</v>
      </c>
      <c r="I232" s="11" t="e">
        <f t="shared" si="15"/>
        <v>#DIV/0!</v>
      </c>
    </row>
    <row r="233" spans="1:9" x14ac:dyDescent="0.3">
      <c r="A233" s="25" t="s">
        <v>132</v>
      </c>
      <c r="B233" s="41">
        <v>0</v>
      </c>
      <c r="C233" s="11">
        <f t="shared" si="16"/>
        <v>0</v>
      </c>
      <c r="D233" s="41">
        <v>0</v>
      </c>
      <c r="E233" s="11">
        <f t="shared" si="17"/>
        <v>0</v>
      </c>
      <c r="F233" s="41">
        <v>2.274704E-2</v>
      </c>
      <c r="G233" s="11">
        <f t="shared" si="18"/>
        <v>5.587714403012402E-6</v>
      </c>
      <c r="H233" s="11" t="e">
        <f t="shared" si="19"/>
        <v>#DIV/0!</v>
      </c>
      <c r="I233" s="11">
        <f t="shared" si="15"/>
        <v>-1</v>
      </c>
    </row>
    <row r="234" spans="1:9" x14ac:dyDescent="0.3">
      <c r="A234" s="25" t="s">
        <v>136</v>
      </c>
      <c r="B234" s="41">
        <v>0</v>
      </c>
      <c r="C234" s="11">
        <f t="shared" si="16"/>
        <v>0</v>
      </c>
      <c r="D234" s="41">
        <v>0</v>
      </c>
      <c r="E234" s="11">
        <f t="shared" si="17"/>
        <v>0</v>
      </c>
      <c r="F234" s="41">
        <v>0</v>
      </c>
      <c r="G234" s="11">
        <f t="shared" si="18"/>
        <v>0</v>
      </c>
      <c r="H234" s="11" t="e">
        <f t="shared" si="19"/>
        <v>#DIV/0!</v>
      </c>
      <c r="I234" s="11" t="e">
        <f t="shared" si="15"/>
        <v>#DIV/0!</v>
      </c>
    </row>
    <row r="235" spans="1:9" x14ac:dyDescent="0.3">
      <c r="A235" s="25" t="s">
        <v>137</v>
      </c>
      <c r="B235" s="41">
        <v>0</v>
      </c>
      <c r="C235" s="11">
        <f t="shared" si="16"/>
        <v>0</v>
      </c>
      <c r="D235" s="41">
        <v>0</v>
      </c>
      <c r="E235" s="11">
        <f t="shared" si="17"/>
        <v>0</v>
      </c>
      <c r="F235" s="41">
        <v>0</v>
      </c>
      <c r="G235" s="11">
        <f t="shared" si="18"/>
        <v>0</v>
      </c>
      <c r="H235" s="11" t="e">
        <f t="shared" si="19"/>
        <v>#DIV/0!</v>
      </c>
      <c r="I235" s="11" t="e">
        <f t="shared" si="15"/>
        <v>#DIV/0!</v>
      </c>
    </row>
    <row r="236" spans="1:9" x14ac:dyDescent="0.3">
      <c r="A236" s="25" t="s">
        <v>138</v>
      </c>
      <c r="B236" s="41">
        <v>0</v>
      </c>
      <c r="C236" s="11">
        <f t="shared" si="16"/>
        <v>0</v>
      </c>
      <c r="D236" s="41">
        <v>0</v>
      </c>
      <c r="E236" s="11">
        <f t="shared" si="17"/>
        <v>0</v>
      </c>
      <c r="F236" s="41">
        <v>0</v>
      </c>
      <c r="G236" s="11">
        <f t="shared" si="18"/>
        <v>0</v>
      </c>
      <c r="H236" s="11" t="e">
        <f t="shared" si="19"/>
        <v>#DIV/0!</v>
      </c>
      <c r="I236" s="11" t="e">
        <f t="shared" si="15"/>
        <v>#DIV/0!</v>
      </c>
    </row>
    <row r="237" spans="1:9" x14ac:dyDescent="0.3">
      <c r="A237" s="25" t="s">
        <v>139</v>
      </c>
      <c r="B237" s="41">
        <v>0</v>
      </c>
      <c r="C237" s="11">
        <f t="shared" si="16"/>
        <v>0</v>
      </c>
      <c r="D237" s="41">
        <v>0</v>
      </c>
      <c r="E237" s="11">
        <f t="shared" si="17"/>
        <v>0</v>
      </c>
      <c r="F237" s="41">
        <v>0</v>
      </c>
      <c r="G237" s="11">
        <f t="shared" si="18"/>
        <v>0</v>
      </c>
      <c r="H237" s="11" t="e">
        <f t="shared" si="19"/>
        <v>#DIV/0!</v>
      </c>
      <c r="I237" s="11" t="e">
        <f t="shared" si="15"/>
        <v>#DIV/0!</v>
      </c>
    </row>
    <row r="238" spans="1:9" x14ac:dyDescent="0.3">
      <c r="A238" s="25" t="s">
        <v>140</v>
      </c>
      <c r="B238" s="41">
        <v>0</v>
      </c>
      <c r="C238" s="11">
        <f t="shared" si="16"/>
        <v>0</v>
      </c>
      <c r="D238" s="41">
        <v>0</v>
      </c>
      <c r="E238" s="11">
        <f t="shared" si="17"/>
        <v>0</v>
      </c>
      <c r="F238" s="41">
        <v>1.496306E-2</v>
      </c>
      <c r="G238" s="11">
        <f t="shared" si="18"/>
        <v>3.6756125577278954E-6</v>
      </c>
      <c r="H238" s="11" t="e">
        <f t="shared" si="19"/>
        <v>#DIV/0!</v>
      </c>
      <c r="I238" s="11">
        <f t="shared" si="15"/>
        <v>-1</v>
      </c>
    </row>
    <row r="239" spans="1:9" x14ac:dyDescent="0.3">
      <c r="A239" s="25" t="s">
        <v>146</v>
      </c>
      <c r="B239" s="41">
        <v>0</v>
      </c>
      <c r="C239" s="11">
        <f t="shared" si="16"/>
        <v>0</v>
      </c>
      <c r="D239" s="41">
        <v>0</v>
      </c>
      <c r="E239" s="11">
        <f t="shared" si="17"/>
        <v>0</v>
      </c>
      <c r="F239" s="41">
        <v>0</v>
      </c>
      <c r="G239" s="11">
        <f t="shared" si="18"/>
        <v>0</v>
      </c>
      <c r="H239" s="11" t="e">
        <f t="shared" si="19"/>
        <v>#DIV/0!</v>
      </c>
      <c r="I239" s="11" t="e">
        <f t="shared" si="15"/>
        <v>#DIV/0!</v>
      </c>
    </row>
    <row r="240" spans="1:9" x14ac:dyDescent="0.3">
      <c r="A240" s="25" t="s">
        <v>148</v>
      </c>
      <c r="B240" s="41">
        <v>0</v>
      </c>
      <c r="C240" s="11">
        <f t="shared" si="16"/>
        <v>0</v>
      </c>
      <c r="D240" s="41">
        <v>9.7789710000000002E-2</v>
      </c>
      <c r="E240" s="11">
        <f t="shared" si="17"/>
        <v>3.7057539273897308E-5</v>
      </c>
      <c r="F240" s="41">
        <v>0</v>
      </c>
      <c r="G240" s="11">
        <f t="shared" si="18"/>
        <v>0</v>
      </c>
      <c r="H240" s="11">
        <f t="shared" si="19"/>
        <v>-1</v>
      </c>
      <c r="I240" s="11" t="e">
        <f t="shared" si="15"/>
        <v>#DIV/0!</v>
      </c>
    </row>
    <row r="241" spans="1:9" x14ac:dyDescent="0.3">
      <c r="A241" s="25" t="s">
        <v>153</v>
      </c>
      <c r="B241" s="41">
        <v>0</v>
      </c>
      <c r="C241" s="11">
        <f t="shared" si="16"/>
        <v>0</v>
      </c>
      <c r="D241" s="41">
        <v>0</v>
      </c>
      <c r="E241" s="11">
        <f t="shared" si="17"/>
        <v>0</v>
      </c>
      <c r="F241" s="41">
        <v>0</v>
      </c>
      <c r="G241" s="11">
        <f t="shared" si="18"/>
        <v>0</v>
      </c>
      <c r="H241" s="11" t="e">
        <f t="shared" si="19"/>
        <v>#DIV/0!</v>
      </c>
      <c r="I241" s="11" t="e">
        <f t="shared" si="15"/>
        <v>#DIV/0!</v>
      </c>
    </row>
    <row r="242" spans="1:9" x14ac:dyDescent="0.3">
      <c r="A242" s="25" t="s">
        <v>154</v>
      </c>
      <c r="B242" s="41">
        <v>0</v>
      </c>
      <c r="C242" s="11">
        <f t="shared" si="16"/>
        <v>0</v>
      </c>
      <c r="D242" s="41">
        <v>1.2E-4</v>
      </c>
      <c r="E242" s="11">
        <f t="shared" si="17"/>
        <v>4.5474157893173804E-8</v>
      </c>
      <c r="F242" s="41">
        <v>4.2462089999999994E-2</v>
      </c>
      <c r="G242" s="11">
        <f t="shared" si="18"/>
        <v>1.043063325492059E-5</v>
      </c>
      <c r="H242" s="11">
        <f t="shared" si="19"/>
        <v>-1</v>
      </c>
      <c r="I242" s="11">
        <f t="shared" si="15"/>
        <v>-1</v>
      </c>
    </row>
    <row r="243" spans="1:9" x14ac:dyDescent="0.3">
      <c r="A243" s="25" t="s">
        <v>155</v>
      </c>
      <c r="B243" s="41">
        <v>0</v>
      </c>
      <c r="C243" s="11">
        <f t="shared" si="16"/>
        <v>0</v>
      </c>
      <c r="D243" s="41">
        <v>0</v>
      </c>
      <c r="E243" s="11">
        <f t="shared" si="17"/>
        <v>0</v>
      </c>
      <c r="F243" s="41">
        <v>0</v>
      </c>
      <c r="G243" s="11">
        <f t="shared" si="18"/>
        <v>0</v>
      </c>
      <c r="H243" s="11" t="e">
        <f t="shared" si="19"/>
        <v>#DIV/0!</v>
      </c>
      <c r="I243" s="11" t="e">
        <f t="shared" si="15"/>
        <v>#DIV/0!</v>
      </c>
    </row>
    <row r="244" spans="1:9" x14ac:dyDescent="0.3">
      <c r="A244" s="25" t="s">
        <v>163</v>
      </c>
      <c r="B244" s="41">
        <v>0</v>
      </c>
      <c r="C244" s="11">
        <f t="shared" si="16"/>
        <v>0</v>
      </c>
      <c r="D244" s="41">
        <v>0</v>
      </c>
      <c r="E244" s="11">
        <f t="shared" si="17"/>
        <v>0</v>
      </c>
      <c r="F244" s="41">
        <v>0</v>
      </c>
      <c r="G244" s="11">
        <f t="shared" si="18"/>
        <v>0</v>
      </c>
      <c r="H244" s="11" t="e">
        <f t="shared" si="19"/>
        <v>#DIV/0!</v>
      </c>
      <c r="I244" s="11" t="e">
        <f t="shared" si="15"/>
        <v>#DIV/0!</v>
      </c>
    </row>
    <row r="245" spans="1:9" x14ac:dyDescent="0.3">
      <c r="A245" s="25" t="s">
        <v>164</v>
      </c>
      <c r="B245" s="41">
        <v>0</v>
      </c>
      <c r="C245" s="11">
        <f t="shared" si="16"/>
        <v>0</v>
      </c>
      <c r="D245" s="41">
        <v>0</v>
      </c>
      <c r="E245" s="11">
        <f t="shared" si="17"/>
        <v>0</v>
      </c>
      <c r="F245" s="41">
        <v>0</v>
      </c>
      <c r="G245" s="11">
        <f t="shared" si="18"/>
        <v>0</v>
      </c>
      <c r="H245" s="11" t="e">
        <f t="shared" si="19"/>
        <v>#DIV/0!</v>
      </c>
      <c r="I245" s="11" t="e">
        <f t="shared" si="15"/>
        <v>#DIV/0!</v>
      </c>
    </row>
    <row r="246" spans="1:9" x14ac:dyDescent="0.3">
      <c r="A246" s="25" t="s">
        <v>165</v>
      </c>
      <c r="B246" s="41">
        <v>0</v>
      </c>
      <c r="C246" s="11">
        <f t="shared" si="16"/>
        <v>0</v>
      </c>
      <c r="D246" s="41">
        <v>0</v>
      </c>
      <c r="E246" s="11">
        <f t="shared" si="17"/>
        <v>0</v>
      </c>
      <c r="F246" s="41">
        <v>0</v>
      </c>
      <c r="G246" s="11">
        <f t="shared" si="18"/>
        <v>0</v>
      </c>
      <c r="H246" s="11" t="e">
        <f t="shared" si="19"/>
        <v>#DIV/0!</v>
      </c>
      <c r="I246" s="11" t="e">
        <f t="shared" si="15"/>
        <v>#DIV/0!</v>
      </c>
    </row>
    <row r="247" spans="1:9" x14ac:dyDescent="0.3">
      <c r="A247" s="25" t="s">
        <v>168</v>
      </c>
      <c r="B247" s="41">
        <v>0</v>
      </c>
      <c r="C247" s="11">
        <f t="shared" si="16"/>
        <v>0</v>
      </c>
      <c r="D247" s="41">
        <v>0</v>
      </c>
      <c r="E247" s="11">
        <f t="shared" si="17"/>
        <v>0</v>
      </c>
      <c r="F247" s="41">
        <v>0</v>
      </c>
      <c r="G247" s="11">
        <f t="shared" si="18"/>
        <v>0</v>
      </c>
      <c r="H247" s="11" t="e">
        <f t="shared" si="19"/>
        <v>#DIV/0!</v>
      </c>
      <c r="I247" s="11" t="e">
        <f t="shared" si="15"/>
        <v>#DIV/0!</v>
      </c>
    </row>
    <row r="248" spans="1:9" x14ac:dyDescent="0.3">
      <c r="A248" s="25" t="s">
        <v>171</v>
      </c>
      <c r="B248" s="41">
        <v>0</v>
      </c>
      <c r="C248" s="11">
        <f t="shared" si="16"/>
        <v>0</v>
      </c>
      <c r="D248" s="41">
        <v>0</v>
      </c>
      <c r="E248" s="11">
        <f t="shared" si="17"/>
        <v>0</v>
      </c>
      <c r="F248" s="41">
        <v>0</v>
      </c>
      <c r="G248" s="11">
        <f t="shared" si="18"/>
        <v>0</v>
      </c>
      <c r="H248" s="11" t="e">
        <f t="shared" si="19"/>
        <v>#DIV/0!</v>
      </c>
      <c r="I248" s="11" t="e">
        <f t="shared" si="15"/>
        <v>#DIV/0!</v>
      </c>
    </row>
    <row r="249" spans="1:9" x14ac:dyDescent="0.3">
      <c r="A249" s="25" t="s">
        <v>174</v>
      </c>
      <c r="B249" s="41">
        <v>0</v>
      </c>
      <c r="C249" s="11">
        <f t="shared" si="16"/>
        <v>0</v>
      </c>
      <c r="D249" s="41">
        <v>0</v>
      </c>
      <c r="E249" s="11">
        <f t="shared" si="17"/>
        <v>0</v>
      </c>
      <c r="F249" s="41">
        <v>2.9444109999999999E-2</v>
      </c>
      <c r="G249" s="11">
        <f t="shared" si="18"/>
        <v>7.2328213926243362E-6</v>
      </c>
      <c r="H249" s="11" t="e">
        <f t="shared" si="19"/>
        <v>#DIV/0!</v>
      </c>
      <c r="I249" s="11">
        <f t="shared" si="15"/>
        <v>-1</v>
      </c>
    </row>
    <row r="250" spans="1:9" x14ac:dyDescent="0.3">
      <c r="A250" s="25" t="s">
        <v>177</v>
      </c>
      <c r="B250" s="41">
        <v>0</v>
      </c>
      <c r="C250" s="11">
        <f t="shared" si="16"/>
        <v>0</v>
      </c>
      <c r="D250" s="41">
        <v>0</v>
      </c>
      <c r="E250" s="11">
        <f t="shared" si="17"/>
        <v>0</v>
      </c>
      <c r="F250" s="41">
        <v>0</v>
      </c>
      <c r="G250" s="11">
        <f t="shared" si="18"/>
        <v>0</v>
      </c>
      <c r="H250" s="11" t="e">
        <f t="shared" si="19"/>
        <v>#DIV/0!</v>
      </c>
      <c r="I250" s="11" t="e">
        <f t="shared" si="15"/>
        <v>#DIV/0!</v>
      </c>
    </row>
    <row r="251" spans="1:9" x14ac:dyDescent="0.3">
      <c r="A251" s="25" t="s">
        <v>178</v>
      </c>
      <c r="B251" s="41">
        <v>0</v>
      </c>
      <c r="C251" s="11">
        <f t="shared" si="16"/>
        <v>0</v>
      </c>
      <c r="D251" s="41">
        <v>1.8500000000000001E-3</v>
      </c>
      <c r="E251" s="11">
        <f t="shared" si="17"/>
        <v>7.0105993418642949E-7</v>
      </c>
      <c r="F251" s="41">
        <v>0</v>
      </c>
      <c r="G251" s="11">
        <f t="shared" si="18"/>
        <v>0</v>
      </c>
      <c r="H251" s="11">
        <f t="shared" si="19"/>
        <v>-1</v>
      </c>
      <c r="I251" s="11" t="e">
        <f t="shared" si="15"/>
        <v>#DIV/0!</v>
      </c>
    </row>
    <row r="252" spans="1:9" x14ac:dyDescent="0.3">
      <c r="A252" s="25" t="s">
        <v>180</v>
      </c>
      <c r="B252" s="41">
        <v>0</v>
      </c>
      <c r="C252" s="11">
        <f t="shared" si="16"/>
        <v>0</v>
      </c>
      <c r="D252" s="41">
        <v>0</v>
      </c>
      <c r="E252" s="11">
        <f t="shared" si="17"/>
        <v>0</v>
      </c>
      <c r="F252" s="41">
        <v>0</v>
      </c>
      <c r="G252" s="11">
        <f t="shared" si="18"/>
        <v>0</v>
      </c>
      <c r="H252" s="11" t="e">
        <f t="shared" si="19"/>
        <v>#DIV/0!</v>
      </c>
      <c r="I252" s="11" t="e">
        <f t="shared" si="15"/>
        <v>#DIV/0!</v>
      </c>
    </row>
    <row r="253" spans="1:9" x14ac:dyDescent="0.3">
      <c r="A253" s="25" t="s">
        <v>192</v>
      </c>
      <c r="B253" s="41">
        <v>0</v>
      </c>
      <c r="C253" s="11">
        <f t="shared" si="16"/>
        <v>0</v>
      </c>
      <c r="D253" s="41">
        <v>4.0000000000000002E-4</v>
      </c>
      <c r="E253" s="11">
        <f t="shared" si="17"/>
        <v>1.5158052631057933E-7</v>
      </c>
      <c r="F253" s="41">
        <v>0</v>
      </c>
      <c r="G253" s="11">
        <f t="shared" si="18"/>
        <v>0</v>
      </c>
      <c r="H253" s="11">
        <f t="shared" si="19"/>
        <v>-1</v>
      </c>
      <c r="I253" s="11" t="e">
        <f t="shared" si="15"/>
        <v>#DIV/0!</v>
      </c>
    </row>
    <row r="254" spans="1:9" x14ac:dyDescent="0.3">
      <c r="A254" s="25" t="s">
        <v>206</v>
      </c>
      <c r="B254" s="41">
        <v>0</v>
      </c>
      <c r="C254" s="11">
        <f t="shared" si="16"/>
        <v>0</v>
      </c>
      <c r="D254" s="41">
        <v>0</v>
      </c>
      <c r="E254" s="11">
        <f t="shared" si="17"/>
        <v>0</v>
      </c>
      <c r="F254" s="41">
        <v>0</v>
      </c>
      <c r="G254" s="11">
        <f t="shared" si="18"/>
        <v>0</v>
      </c>
      <c r="H254" s="11" t="e">
        <f t="shared" si="19"/>
        <v>#DIV/0!</v>
      </c>
      <c r="I254" s="11" t="e">
        <f t="shared" si="15"/>
        <v>#DIV/0!</v>
      </c>
    </row>
    <row r="255" spans="1:9" x14ac:dyDescent="0.3">
      <c r="A255" s="25" t="s">
        <v>208</v>
      </c>
      <c r="B255" s="41">
        <v>0</v>
      </c>
      <c r="C255" s="11">
        <f t="shared" si="16"/>
        <v>0</v>
      </c>
      <c r="D255" s="41">
        <v>0</v>
      </c>
      <c r="E255" s="11">
        <f t="shared" si="17"/>
        <v>0</v>
      </c>
      <c r="F255" s="41">
        <v>0</v>
      </c>
      <c r="G255" s="11">
        <f t="shared" si="18"/>
        <v>0</v>
      </c>
      <c r="H255" s="11" t="e">
        <f t="shared" si="19"/>
        <v>#DIV/0!</v>
      </c>
      <c r="I255" s="11" t="e">
        <f t="shared" si="15"/>
        <v>#DIV/0!</v>
      </c>
    </row>
    <row r="256" spans="1:9" x14ac:dyDescent="0.3">
      <c r="A256" s="25" t="s">
        <v>213</v>
      </c>
      <c r="B256" s="41">
        <v>0</v>
      </c>
      <c r="C256" s="11">
        <f t="shared" si="16"/>
        <v>0</v>
      </c>
      <c r="D256" s="41">
        <v>0</v>
      </c>
      <c r="E256" s="11">
        <f t="shared" si="17"/>
        <v>0</v>
      </c>
      <c r="F256" s="41">
        <v>0</v>
      </c>
      <c r="G256" s="11">
        <f t="shared" si="18"/>
        <v>0</v>
      </c>
      <c r="H256" s="11" t="e">
        <f t="shared" si="19"/>
        <v>#DIV/0!</v>
      </c>
      <c r="I256" s="11" t="e">
        <f t="shared" si="15"/>
        <v>#DIV/0!</v>
      </c>
    </row>
    <row r="257" spans="1:9" x14ac:dyDescent="0.3">
      <c r="A257" s="25" t="s">
        <v>215</v>
      </c>
      <c r="B257" s="41">
        <v>0</v>
      </c>
      <c r="C257" s="11">
        <f t="shared" si="16"/>
        <v>0</v>
      </c>
      <c r="D257" s="41">
        <v>0</v>
      </c>
      <c r="E257" s="11">
        <f t="shared" si="17"/>
        <v>0</v>
      </c>
      <c r="F257" s="41">
        <v>0</v>
      </c>
      <c r="G257" s="11">
        <f t="shared" si="18"/>
        <v>0</v>
      </c>
      <c r="H257" s="11" t="e">
        <f t="shared" si="19"/>
        <v>#DIV/0!</v>
      </c>
      <c r="I257" s="11" t="e">
        <f t="shared" si="15"/>
        <v>#DIV/0!</v>
      </c>
    </row>
    <row r="258" spans="1:9" x14ac:dyDescent="0.3">
      <c r="A258" s="25" t="s">
        <v>216</v>
      </c>
      <c r="B258" s="41">
        <v>0</v>
      </c>
      <c r="C258" s="11">
        <f t="shared" si="16"/>
        <v>0</v>
      </c>
      <c r="D258" s="41">
        <v>2.2499999999999998E-3</v>
      </c>
      <c r="E258" s="11">
        <f t="shared" si="17"/>
        <v>8.5264046049700867E-7</v>
      </c>
      <c r="F258" s="41">
        <v>4.0473000000000001E-4</v>
      </c>
      <c r="G258" s="11">
        <f t="shared" si="18"/>
        <v>9.9420216886733807E-8</v>
      </c>
      <c r="H258" s="11">
        <f t="shared" si="19"/>
        <v>-1</v>
      </c>
      <c r="I258" s="11">
        <f t="shared" si="15"/>
        <v>-1</v>
      </c>
    </row>
    <row r="259" spans="1:9" x14ac:dyDescent="0.3">
      <c r="A259" s="25" t="s">
        <v>217</v>
      </c>
      <c r="B259" s="41">
        <v>0</v>
      </c>
      <c r="C259" s="11">
        <f t="shared" si="16"/>
        <v>0</v>
      </c>
      <c r="D259" s="41">
        <v>0</v>
      </c>
      <c r="E259" s="11">
        <f t="shared" si="17"/>
        <v>0</v>
      </c>
      <c r="F259" s="41">
        <v>0</v>
      </c>
      <c r="G259" s="11">
        <f t="shared" si="18"/>
        <v>0</v>
      </c>
      <c r="H259" s="11" t="e">
        <f t="shared" si="19"/>
        <v>#DIV/0!</v>
      </c>
      <c r="I259" s="11" t="e">
        <f t="shared" si="15"/>
        <v>#DIV/0!</v>
      </c>
    </row>
    <row r="260" spans="1:9" x14ac:dyDescent="0.3">
      <c r="A260" s="25" t="s">
        <v>219</v>
      </c>
      <c r="B260" s="41">
        <v>0</v>
      </c>
      <c r="C260" s="11">
        <f t="shared" si="16"/>
        <v>0</v>
      </c>
      <c r="D260" s="41">
        <v>0</v>
      </c>
      <c r="E260" s="11">
        <f t="shared" si="17"/>
        <v>0</v>
      </c>
      <c r="F260" s="41">
        <v>0</v>
      </c>
      <c r="G260" s="11">
        <f t="shared" si="18"/>
        <v>0</v>
      </c>
      <c r="H260" s="11" t="e">
        <f t="shared" si="19"/>
        <v>#DIV/0!</v>
      </c>
      <c r="I260" s="11" t="e">
        <f t="shared" si="15"/>
        <v>#DIV/0!</v>
      </c>
    </row>
    <row r="261" spans="1:9" x14ac:dyDescent="0.3">
      <c r="A261" s="25" t="s">
        <v>220</v>
      </c>
      <c r="B261" s="41">
        <v>0</v>
      </c>
      <c r="C261" s="11">
        <f t="shared" si="16"/>
        <v>0</v>
      </c>
      <c r="D261" s="41">
        <v>0</v>
      </c>
      <c r="E261" s="11">
        <f t="shared" si="17"/>
        <v>0</v>
      </c>
      <c r="F261" s="41">
        <v>0</v>
      </c>
      <c r="G261" s="11">
        <f t="shared" si="18"/>
        <v>0</v>
      </c>
      <c r="H261" s="11" t="e">
        <f t="shared" si="19"/>
        <v>#DIV/0!</v>
      </c>
      <c r="I261" s="11" t="e">
        <f t="shared" si="15"/>
        <v>#DIV/0!</v>
      </c>
    </row>
    <row r="262" spans="1:9" x14ac:dyDescent="0.3">
      <c r="A262" s="25" t="s">
        <v>230</v>
      </c>
      <c r="B262" s="41">
        <v>0</v>
      </c>
      <c r="C262" s="11">
        <f t="shared" si="16"/>
        <v>0</v>
      </c>
      <c r="D262" s="41">
        <v>0</v>
      </c>
      <c r="E262" s="11">
        <f t="shared" si="17"/>
        <v>0</v>
      </c>
      <c r="F262" s="41">
        <v>0</v>
      </c>
      <c r="G262" s="11">
        <f t="shared" si="18"/>
        <v>0</v>
      </c>
      <c r="H262" s="11" t="e">
        <f t="shared" si="19"/>
        <v>#DIV/0!</v>
      </c>
      <c r="I262" s="11" t="e">
        <f t="shared" si="15"/>
        <v>#DIV/0!</v>
      </c>
    </row>
    <row r="263" spans="1:9" x14ac:dyDescent="0.3">
      <c r="A263" s="25" t="s">
        <v>236</v>
      </c>
      <c r="B263" s="41">
        <v>0</v>
      </c>
      <c r="C263" s="11">
        <f t="shared" si="16"/>
        <v>0</v>
      </c>
      <c r="D263" s="41">
        <v>3.9318059999999995E-2</v>
      </c>
      <c r="E263" s="11">
        <f t="shared" si="17"/>
        <v>1.489963057077734E-5</v>
      </c>
      <c r="F263" s="41">
        <v>0.26683580000000001</v>
      </c>
      <c r="G263" s="11">
        <f t="shared" si="18"/>
        <v>6.5547088451918873E-5</v>
      </c>
      <c r="H263" s="11">
        <f t="shared" si="19"/>
        <v>-1</v>
      </c>
      <c r="I263" s="11">
        <f t="shared" si="15"/>
        <v>-1</v>
      </c>
    </row>
    <row r="264" spans="1:9" x14ac:dyDescent="0.3">
      <c r="A264" s="25" t="s">
        <v>239</v>
      </c>
      <c r="B264" s="41">
        <v>0</v>
      </c>
      <c r="C264" s="11">
        <f t="shared" si="16"/>
        <v>0</v>
      </c>
      <c r="D264" s="41">
        <v>1.0755000000000001E-3</v>
      </c>
      <c r="E264" s="11">
        <f t="shared" si="17"/>
        <v>4.075621401175702E-7</v>
      </c>
      <c r="F264" s="41">
        <v>3.1670000000000001E-3</v>
      </c>
      <c r="G264" s="11">
        <f t="shared" si="18"/>
        <v>7.7796018797787656E-7</v>
      </c>
      <c r="H264" s="11">
        <f t="shared" si="19"/>
        <v>-1</v>
      </c>
      <c r="I264" s="11">
        <f t="shared" ref="I264:I270" si="20">(B264/F264)-1</f>
        <v>-1</v>
      </c>
    </row>
    <row r="265" spans="1:9" x14ac:dyDescent="0.3">
      <c r="A265" s="25" t="s">
        <v>276</v>
      </c>
      <c r="B265" s="41">
        <v>0</v>
      </c>
      <c r="C265" s="11">
        <f t="shared" ref="C265:C269" si="21">(B265/$B$271)</f>
        <v>0</v>
      </c>
      <c r="D265" s="41">
        <v>4.8000000000000001E-5</v>
      </c>
      <c r="E265" s="11">
        <f t="shared" ref="E265:E269" si="22">(D265/$D$271)</f>
        <v>1.8189663157269522E-8</v>
      </c>
      <c r="F265" s="41">
        <v>0</v>
      </c>
      <c r="G265" s="11">
        <f t="shared" ref="G265:G269" si="23">(F265/$F$271)</f>
        <v>0</v>
      </c>
      <c r="H265" s="11">
        <f t="shared" ref="H265:H271" si="24">(B265/D265)-1</f>
        <v>-1</v>
      </c>
      <c r="I265" s="11" t="e">
        <f t="shared" si="20"/>
        <v>#DIV/0!</v>
      </c>
    </row>
    <row r="266" spans="1:9" x14ac:dyDescent="0.3">
      <c r="A266" s="25" t="s">
        <v>310</v>
      </c>
      <c r="B266" s="41">
        <v>0</v>
      </c>
      <c r="C266" s="11">
        <f t="shared" si="21"/>
        <v>0</v>
      </c>
      <c r="D266" s="41">
        <v>0</v>
      </c>
      <c r="E266" s="11">
        <f t="shared" si="22"/>
        <v>0</v>
      </c>
      <c r="F266" s="41">
        <v>0</v>
      </c>
      <c r="G266" s="11">
        <f t="shared" si="23"/>
        <v>0</v>
      </c>
      <c r="H266" s="11" t="e">
        <f t="shared" si="24"/>
        <v>#DIV/0!</v>
      </c>
      <c r="I266" s="11" t="e">
        <f t="shared" si="20"/>
        <v>#DIV/0!</v>
      </c>
    </row>
    <row r="267" spans="1:9" x14ac:dyDescent="0.3">
      <c r="A267" s="25" t="s">
        <v>311</v>
      </c>
      <c r="B267" s="41">
        <v>0</v>
      </c>
      <c r="C267" s="11">
        <f t="shared" si="21"/>
        <v>0</v>
      </c>
      <c r="D267" s="41">
        <v>0</v>
      </c>
      <c r="E267" s="11">
        <f t="shared" si="22"/>
        <v>0</v>
      </c>
      <c r="F267" s="41">
        <v>0</v>
      </c>
      <c r="G267" s="11">
        <f t="shared" si="23"/>
        <v>0</v>
      </c>
      <c r="H267" s="11" t="e">
        <f t="shared" si="24"/>
        <v>#DIV/0!</v>
      </c>
      <c r="I267" s="11" t="e">
        <f t="shared" si="20"/>
        <v>#DIV/0!</v>
      </c>
    </row>
    <row r="268" spans="1:9" x14ac:dyDescent="0.3">
      <c r="A268" s="25" t="s">
        <v>312</v>
      </c>
      <c r="B268" s="41">
        <v>0</v>
      </c>
      <c r="C268" s="11">
        <f t="shared" si="21"/>
        <v>0</v>
      </c>
      <c r="D268" s="41">
        <v>0</v>
      </c>
      <c r="E268" s="11">
        <f t="shared" si="22"/>
        <v>0</v>
      </c>
      <c r="F268" s="41">
        <v>0</v>
      </c>
      <c r="G268" s="11">
        <f t="shared" si="23"/>
        <v>0</v>
      </c>
      <c r="H268" s="11" t="e">
        <f t="shared" si="24"/>
        <v>#DIV/0!</v>
      </c>
      <c r="I268" s="11" t="e">
        <f t="shared" si="20"/>
        <v>#DIV/0!</v>
      </c>
    </row>
    <row r="269" spans="1:9" x14ac:dyDescent="0.3">
      <c r="A269" s="25" t="s">
        <v>313</v>
      </c>
      <c r="B269" s="41">
        <v>0</v>
      </c>
      <c r="C269" s="11">
        <f t="shared" si="21"/>
        <v>0</v>
      </c>
      <c r="D269" s="41">
        <v>3.0000000000000001E-3</v>
      </c>
      <c r="E269" s="11">
        <f t="shared" si="22"/>
        <v>1.136853947329345E-6</v>
      </c>
      <c r="F269" s="41">
        <v>0</v>
      </c>
      <c r="G269" s="11">
        <f t="shared" si="23"/>
        <v>0</v>
      </c>
      <c r="H269" s="11">
        <f t="shared" si="24"/>
        <v>-1</v>
      </c>
      <c r="I269" s="11" t="e">
        <f t="shared" si="20"/>
        <v>#DIV/0!</v>
      </c>
    </row>
    <row r="270" spans="1:9" x14ac:dyDescent="0.3">
      <c r="A270" s="25" t="s">
        <v>314</v>
      </c>
      <c r="B270" s="41">
        <v>0</v>
      </c>
      <c r="C270" s="41">
        <v>0</v>
      </c>
      <c r="D270" s="41">
        <v>0</v>
      </c>
      <c r="E270" s="41">
        <v>0</v>
      </c>
      <c r="F270" s="41">
        <v>0</v>
      </c>
      <c r="G270" s="41">
        <v>0</v>
      </c>
      <c r="H270" s="11" t="e">
        <f t="shared" si="24"/>
        <v>#DIV/0!</v>
      </c>
      <c r="I270" s="11" t="e">
        <f t="shared" si="20"/>
        <v>#DIV/0!</v>
      </c>
    </row>
    <row r="271" spans="1:9" x14ac:dyDescent="0.3">
      <c r="A271" s="25" t="s">
        <v>315</v>
      </c>
      <c r="B271" s="41">
        <f>SUM(B8:B270)</f>
        <v>3348.5837687599997</v>
      </c>
      <c r="C271" s="77">
        <f t="shared" ref="C271:F271" si="25">SUM(C8:C270)</f>
        <v>1</v>
      </c>
      <c r="D271" s="41">
        <f t="shared" si="25"/>
        <v>2638.8614008400009</v>
      </c>
      <c r="E271" s="77">
        <f t="shared" si="25"/>
        <v>0.99999999999999911</v>
      </c>
      <c r="F271" s="41">
        <f t="shared" si="25"/>
        <v>4070.902404699998</v>
      </c>
      <c r="G271" s="77">
        <f>SUM(G8:G270)</f>
        <v>1.0000000000000004</v>
      </c>
      <c r="H271" s="11">
        <f t="shared" si="24"/>
        <v>0.26895022515926015</v>
      </c>
      <c r="I271" s="11">
        <f>(B271/F271)-1</f>
        <v>-0.17743452535390103</v>
      </c>
    </row>
  </sheetData>
  <mergeCells count="6">
    <mergeCell ref="I6:I7"/>
    <mergeCell ref="A6:A7"/>
    <mergeCell ref="B6:C6"/>
    <mergeCell ref="D6:E6"/>
    <mergeCell ref="F6:G6"/>
    <mergeCell ref="H6:H7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K272"/>
  <sheetViews>
    <sheetView topLeftCell="A242" workbookViewId="0">
      <selection activeCell="H271" sqref="H271"/>
    </sheetView>
  </sheetViews>
  <sheetFormatPr defaultColWidth="9.109375" defaultRowHeight="14.4" x14ac:dyDescent="0.3"/>
  <cols>
    <col min="1" max="1" width="20.5546875" style="39" customWidth="1"/>
    <col min="2" max="2" width="12.6640625" style="39" bestFit="1" customWidth="1"/>
    <col min="3" max="3" width="12.6640625" style="39" customWidth="1"/>
    <col min="4" max="4" width="9.109375" style="39" bestFit="1" customWidth="1"/>
    <col min="5" max="5" width="9.109375" style="39" customWidth="1"/>
    <col min="6" max="6" width="9.109375" style="39" bestFit="1" customWidth="1"/>
    <col min="7" max="8" width="9.109375" style="39"/>
    <col min="9" max="9" width="11" style="39" bestFit="1" customWidth="1"/>
    <col min="10" max="16384" width="9.109375" style="39"/>
  </cols>
  <sheetData>
    <row r="4" spans="1:11" x14ac:dyDescent="0.3">
      <c r="A4" s="12" t="s">
        <v>46</v>
      </c>
      <c r="B4" s="40"/>
      <c r="C4" s="40"/>
      <c r="K4" s="12" t="s">
        <v>45</v>
      </c>
    </row>
    <row r="6" spans="1:11" x14ac:dyDescent="0.3">
      <c r="A6" s="134" t="s">
        <v>26</v>
      </c>
      <c r="B6" s="135">
        <v>44367</v>
      </c>
      <c r="C6" s="135"/>
      <c r="D6" s="135">
        <v>44336</v>
      </c>
      <c r="E6" s="135"/>
      <c r="F6" s="135">
        <v>44001</v>
      </c>
      <c r="G6" s="135"/>
      <c r="H6" s="134" t="s">
        <v>23</v>
      </c>
      <c r="I6" s="134" t="s">
        <v>24</v>
      </c>
    </row>
    <row r="7" spans="1:11" x14ac:dyDescent="0.3">
      <c r="A7" s="134"/>
      <c r="B7" s="13" t="s">
        <v>21</v>
      </c>
      <c r="C7" s="13" t="s">
        <v>22</v>
      </c>
      <c r="D7" s="13" t="s">
        <v>21</v>
      </c>
      <c r="E7" s="13" t="s">
        <v>22</v>
      </c>
      <c r="F7" s="13" t="s">
        <v>21</v>
      </c>
      <c r="G7" s="13" t="s">
        <v>22</v>
      </c>
      <c r="H7" s="134"/>
      <c r="I7" s="134"/>
    </row>
    <row r="8" spans="1:11" x14ac:dyDescent="0.3">
      <c r="A8" s="78" t="s">
        <v>214</v>
      </c>
      <c r="B8" s="79">
        <v>1592.9938839500001</v>
      </c>
      <c r="C8" s="11">
        <f>(B8/$B$271)</f>
        <v>0.16567432187596762</v>
      </c>
      <c r="D8" s="80">
        <v>1779.0448752100001</v>
      </c>
      <c r="E8" s="11">
        <f>(D8/$D$271)</f>
        <v>0.20619792208843263</v>
      </c>
      <c r="F8" s="81">
        <v>1606.2324484000001</v>
      </c>
      <c r="G8" s="11">
        <f>(F8/$F$271)</f>
        <v>0.22228461646116371</v>
      </c>
      <c r="H8" s="11">
        <f>(B8/D8)-1</f>
        <v>-0.10457914460310536</v>
      </c>
      <c r="I8" s="11">
        <f>(B8/F8)-1</f>
        <v>-8.2419978896499657E-3</v>
      </c>
    </row>
    <row r="9" spans="1:11" x14ac:dyDescent="0.3">
      <c r="A9" s="78" t="s">
        <v>328</v>
      </c>
      <c r="B9" s="79">
        <v>1192.29242572</v>
      </c>
      <c r="C9" s="11">
        <f t="shared" ref="C9:C72" si="0">(B9/$B$271)</f>
        <v>0.12400062617893486</v>
      </c>
      <c r="D9" s="80">
        <v>474.2669009</v>
      </c>
      <c r="E9" s="11">
        <f t="shared" ref="E9:E72" si="1">(D9/$D$271)</f>
        <v>5.4969298888178433E-2</v>
      </c>
      <c r="F9" s="81">
        <v>14.9087715</v>
      </c>
      <c r="G9" s="11">
        <f t="shared" ref="G9:G72" si="2">(F9/$F$271)</f>
        <v>2.0632073259918018E-3</v>
      </c>
      <c r="H9" s="11">
        <f t="shared" ref="H9:H72" si="3">(B9/D9)-1</f>
        <v>1.5139692933608222</v>
      </c>
      <c r="I9" s="11">
        <f t="shared" ref="I9:I72" si="4">(B9/F9)-1</f>
        <v>78.97254674672557</v>
      </c>
    </row>
    <row r="10" spans="1:11" x14ac:dyDescent="0.3">
      <c r="A10" s="78" t="s">
        <v>611</v>
      </c>
      <c r="B10" s="79">
        <v>584.42915801999993</v>
      </c>
      <c r="C10" s="11">
        <f t="shared" si="0"/>
        <v>6.0781717629334785E-2</v>
      </c>
      <c r="D10" s="80">
        <v>1016.6521579099999</v>
      </c>
      <c r="E10" s="11">
        <f t="shared" si="1"/>
        <v>0.11783376876483678</v>
      </c>
      <c r="F10" s="81">
        <v>388.51851026999998</v>
      </c>
      <c r="G10" s="11">
        <f t="shared" si="2"/>
        <v>5.3766618978128747E-2</v>
      </c>
      <c r="H10" s="11">
        <f t="shared" si="3"/>
        <v>-0.42514344412404514</v>
      </c>
      <c r="I10" s="11">
        <f t="shared" si="4"/>
        <v>0.5042504863252264</v>
      </c>
    </row>
    <row r="11" spans="1:11" x14ac:dyDescent="0.3">
      <c r="A11" s="78" t="s">
        <v>699</v>
      </c>
      <c r="B11" s="79">
        <v>368.75400704999998</v>
      </c>
      <c r="C11" s="11">
        <f t="shared" si="0"/>
        <v>3.8351101452798853E-2</v>
      </c>
      <c r="D11" s="80">
        <v>92.844301079999994</v>
      </c>
      <c r="E11" s="11">
        <f t="shared" si="1"/>
        <v>1.0761000032778268E-2</v>
      </c>
      <c r="F11" s="81">
        <v>7.8585400000000007E-3</v>
      </c>
      <c r="G11" s="11">
        <f t="shared" si="2"/>
        <v>1.0875340935770336E-6</v>
      </c>
      <c r="H11" s="11">
        <f t="shared" si="3"/>
        <v>2.9717462758673827</v>
      </c>
      <c r="I11" s="11">
        <f t="shared" si="4"/>
        <v>46922.984232440118</v>
      </c>
    </row>
    <row r="12" spans="1:11" x14ac:dyDescent="0.3">
      <c r="A12" s="78" t="s">
        <v>700</v>
      </c>
      <c r="B12" s="79">
        <v>272.68778119000001</v>
      </c>
      <c r="C12" s="11">
        <f t="shared" si="0"/>
        <v>2.8360035583120599E-2</v>
      </c>
      <c r="D12" s="80">
        <v>0</v>
      </c>
      <c r="E12" s="11">
        <f t="shared" si="1"/>
        <v>0</v>
      </c>
      <c r="F12" s="81">
        <v>0.19797100000000001</v>
      </c>
      <c r="G12" s="11">
        <f t="shared" si="2"/>
        <v>2.7396973488655518E-5</v>
      </c>
      <c r="H12" s="11" t="e">
        <f t="shared" si="3"/>
        <v>#DIV/0!</v>
      </c>
      <c r="I12" s="11">
        <f t="shared" si="4"/>
        <v>1376.4127583838037</v>
      </c>
    </row>
    <row r="13" spans="1:11" x14ac:dyDescent="0.3">
      <c r="A13" s="78" t="s">
        <v>271</v>
      </c>
      <c r="B13" s="79">
        <v>251.94642494999999</v>
      </c>
      <c r="C13" s="11">
        <f t="shared" si="0"/>
        <v>2.6202896020645211E-2</v>
      </c>
      <c r="D13" s="80">
        <v>252.52278494999999</v>
      </c>
      <c r="E13" s="11">
        <f t="shared" si="1"/>
        <v>2.9268330586954851E-2</v>
      </c>
      <c r="F13" s="81">
        <v>184.78342771000001</v>
      </c>
      <c r="G13" s="11">
        <f t="shared" si="2"/>
        <v>2.5571960893836791E-2</v>
      </c>
      <c r="H13" s="11">
        <f t="shared" si="3"/>
        <v>-2.2824079027724542E-3</v>
      </c>
      <c r="I13" s="11">
        <f t="shared" si="4"/>
        <v>0.36346872699756338</v>
      </c>
    </row>
    <row r="14" spans="1:11" x14ac:dyDescent="0.3">
      <c r="A14" s="78" t="s">
        <v>237</v>
      </c>
      <c r="B14" s="79">
        <v>207.99495772999998</v>
      </c>
      <c r="C14" s="11">
        <f t="shared" si="0"/>
        <v>2.1631861818635762E-2</v>
      </c>
      <c r="D14" s="80">
        <v>142.11270931000001</v>
      </c>
      <c r="E14" s="11">
        <f t="shared" si="1"/>
        <v>1.6471391908324102E-2</v>
      </c>
      <c r="F14" s="81">
        <v>104.25234272</v>
      </c>
      <c r="G14" s="11">
        <f t="shared" si="2"/>
        <v>1.4427358904233797E-2</v>
      </c>
      <c r="H14" s="11">
        <f t="shared" si="3"/>
        <v>0.46359153055260238</v>
      </c>
      <c r="I14" s="11">
        <f t="shared" si="4"/>
        <v>0.99511063543800593</v>
      </c>
    </row>
    <row r="15" spans="1:11" x14ac:dyDescent="0.3">
      <c r="A15" s="78" t="s">
        <v>270</v>
      </c>
      <c r="B15" s="79">
        <v>168.78186143000002</v>
      </c>
      <c r="C15" s="11">
        <f t="shared" si="0"/>
        <v>1.7553626990733925E-2</v>
      </c>
      <c r="D15" s="80">
        <v>142.22837343</v>
      </c>
      <c r="E15" s="11">
        <f t="shared" si="1"/>
        <v>1.6484797810297974E-2</v>
      </c>
      <c r="F15" s="81">
        <v>117.52854397</v>
      </c>
      <c r="G15" s="11">
        <f t="shared" si="2"/>
        <v>1.626463675642581E-2</v>
      </c>
      <c r="H15" s="11">
        <f t="shared" si="3"/>
        <v>0.18669613776514682</v>
      </c>
      <c r="I15" s="11">
        <f t="shared" si="4"/>
        <v>0.43609250764718732</v>
      </c>
    </row>
    <row r="16" spans="1:11" x14ac:dyDescent="0.3">
      <c r="A16" s="78" t="s">
        <v>158</v>
      </c>
      <c r="B16" s="79">
        <v>144.28784069999998</v>
      </c>
      <c r="C16" s="11">
        <f t="shared" si="0"/>
        <v>1.5006203353176494E-2</v>
      </c>
      <c r="D16" s="80">
        <v>142.28287911000001</v>
      </c>
      <c r="E16" s="11">
        <f t="shared" si="1"/>
        <v>1.6491115221463161E-2</v>
      </c>
      <c r="F16" s="81">
        <v>277.08873493999999</v>
      </c>
      <c r="G16" s="11">
        <f t="shared" si="2"/>
        <v>3.8345983629704733E-2</v>
      </c>
      <c r="H16" s="11">
        <f t="shared" si="3"/>
        <v>1.4091376295878311E-2</v>
      </c>
      <c r="I16" s="11">
        <f t="shared" si="4"/>
        <v>-0.47927207964176655</v>
      </c>
    </row>
    <row r="17" spans="1:9" x14ac:dyDescent="0.3">
      <c r="A17" s="78" t="s">
        <v>90</v>
      </c>
      <c r="B17" s="79">
        <v>136.52784449999999</v>
      </c>
      <c r="C17" s="11">
        <f t="shared" si="0"/>
        <v>1.4199149339254469E-2</v>
      </c>
      <c r="D17" s="80">
        <v>125.59144686</v>
      </c>
      <c r="E17" s="11">
        <f t="shared" si="1"/>
        <v>1.4556516103369757E-2</v>
      </c>
      <c r="F17" s="81">
        <v>124.78150306000001</v>
      </c>
      <c r="G17" s="11">
        <f t="shared" si="2"/>
        <v>1.7268365221216275E-2</v>
      </c>
      <c r="H17" s="11">
        <f t="shared" si="3"/>
        <v>8.7079159556072927E-2</v>
      </c>
      <c r="I17" s="11">
        <f t="shared" si="4"/>
        <v>9.4135277680954532E-2</v>
      </c>
    </row>
    <row r="18" spans="1:9" x14ac:dyDescent="0.3">
      <c r="A18" s="78" t="s">
        <v>182</v>
      </c>
      <c r="B18" s="79">
        <v>115.50053690999999</v>
      </c>
      <c r="C18" s="11">
        <f t="shared" si="0"/>
        <v>1.2012270305411311E-2</v>
      </c>
      <c r="D18" s="80">
        <v>102.22734739000001</v>
      </c>
      <c r="E18" s="11">
        <f t="shared" si="1"/>
        <v>1.1848530020886722E-2</v>
      </c>
      <c r="F18" s="81">
        <v>125.42283865</v>
      </c>
      <c r="G18" s="11">
        <f t="shared" si="2"/>
        <v>1.7357118898050566E-2</v>
      </c>
      <c r="H18" s="11">
        <f t="shared" si="3"/>
        <v>0.12983990936752399</v>
      </c>
      <c r="I18" s="11">
        <f t="shared" si="4"/>
        <v>-7.9110805071864077E-2</v>
      </c>
    </row>
    <row r="19" spans="1:9" x14ac:dyDescent="0.3">
      <c r="A19" s="78" t="s">
        <v>115</v>
      </c>
      <c r="B19" s="79">
        <v>114.3412898</v>
      </c>
      <c r="C19" s="11">
        <f t="shared" si="0"/>
        <v>1.1891706453427336E-2</v>
      </c>
      <c r="D19" s="80">
        <v>0.25309696999999998</v>
      </c>
      <c r="E19" s="11">
        <f t="shared" si="1"/>
        <v>2.9334880771187989E-5</v>
      </c>
      <c r="F19" s="81">
        <v>91.214066209999999</v>
      </c>
      <c r="G19" s="11">
        <f t="shared" si="2"/>
        <v>1.2623007176545246E-2</v>
      </c>
      <c r="H19" s="11">
        <f t="shared" si="3"/>
        <v>450.76870272291291</v>
      </c>
      <c r="I19" s="11">
        <f t="shared" si="4"/>
        <v>0.25354887191143027</v>
      </c>
    </row>
    <row r="20" spans="1:9" x14ac:dyDescent="0.3">
      <c r="A20" s="78" t="s">
        <v>167</v>
      </c>
      <c r="B20" s="79">
        <v>107.90313755</v>
      </c>
      <c r="C20" s="11">
        <f t="shared" si="0"/>
        <v>1.1222126664766664E-2</v>
      </c>
      <c r="D20" s="80">
        <v>118.56721807</v>
      </c>
      <c r="E20" s="11">
        <f t="shared" si="1"/>
        <v>1.3742381844614324E-2</v>
      </c>
      <c r="F20" s="81">
        <v>123.32576198000001</v>
      </c>
      <c r="G20" s="11">
        <f t="shared" si="2"/>
        <v>1.7066906927955615E-2</v>
      </c>
      <c r="H20" s="11">
        <f t="shared" si="3"/>
        <v>-8.9941222317488356E-2</v>
      </c>
      <c r="I20" s="11">
        <f t="shared" si="4"/>
        <v>-0.12505598329488632</v>
      </c>
    </row>
    <row r="21" spans="1:9" x14ac:dyDescent="0.3">
      <c r="A21" s="78" t="s">
        <v>134</v>
      </c>
      <c r="B21" s="79">
        <v>96.772120189999995</v>
      </c>
      <c r="C21" s="11">
        <f t="shared" si="0"/>
        <v>1.006448019073569E-2</v>
      </c>
      <c r="D21" s="80">
        <v>6.06691381</v>
      </c>
      <c r="E21" s="11">
        <f t="shared" si="1"/>
        <v>7.0317788974488262E-4</v>
      </c>
      <c r="F21" s="81">
        <v>5.3791870199999998</v>
      </c>
      <c r="G21" s="11">
        <f t="shared" si="2"/>
        <v>7.4441935524627279E-4</v>
      </c>
      <c r="H21" s="11">
        <f t="shared" si="3"/>
        <v>14.950798580736718</v>
      </c>
      <c r="I21" s="11">
        <f t="shared" si="4"/>
        <v>16.990101446593691</v>
      </c>
    </row>
    <row r="22" spans="1:9" x14ac:dyDescent="0.3">
      <c r="A22" s="78" t="s">
        <v>66</v>
      </c>
      <c r="B22" s="79">
        <v>92.56098428</v>
      </c>
      <c r="C22" s="11">
        <f t="shared" si="0"/>
        <v>9.6265142366625828E-3</v>
      </c>
      <c r="D22" s="80">
        <v>53.922510369999998</v>
      </c>
      <c r="E22" s="11">
        <f t="shared" si="1"/>
        <v>6.249819634692181E-3</v>
      </c>
      <c r="F22" s="81">
        <v>4.9266814500000002</v>
      </c>
      <c r="G22" s="11">
        <f t="shared" si="2"/>
        <v>6.8179764244612054E-4</v>
      </c>
      <c r="H22" s="11">
        <f t="shared" si="3"/>
        <v>0.71655554692974133</v>
      </c>
      <c r="I22" s="11">
        <f t="shared" si="4"/>
        <v>17.78769415465252</v>
      </c>
    </row>
    <row r="23" spans="1:9" x14ac:dyDescent="0.3">
      <c r="A23" s="78" t="s">
        <v>64</v>
      </c>
      <c r="B23" s="79">
        <v>91.90032669</v>
      </c>
      <c r="C23" s="11">
        <f t="shared" si="0"/>
        <v>9.5578046205628299E-3</v>
      </c>
      <c r="D23" s="80">
        <v>8.2141454400000011</v>
      </c>
      <c r="E23" s="11">
        <f t="shared" si="1"/>
        <v>9.5205002699004081E-4</v>
      </c>
      <c r="F23" s="81">
        <v>9.1428640999999988</v>
      </c>
      <c r="G23" s="11">
        <f t="shared" si="2"/>
        <v>1.2652701928973448E-3</v>
      </c>
      <c r="H23" s="11">
        <f t="shared" si="3"/>
        <v>10.188056914901665</v>
      </c>
      <c r="I23" s="11">
        <f t="shared" si="4"/>
        <v>9.0515905830865417</v>
      </c>
    </row>
    <row r="24" spans="1:9" x14ac:dyDescent="0.3">
      <c r="A24" s="78" t="s">
        <v>262</v>
      </c>
      <c r="B24" s="79">
        <v>90.450645709999989</v>
      </c>
      <c r="C24" s="11">
        <f t="shared" si="0"/>
        <v>9.4070351068077287E-3</v>
      </c>
      <c r="D24" s="80">
        <v>104.18584804999999</v>
      </c>
      <c r="E24" s="11">
        <f t="shared" si="1"/>
        <v>1.2075527536310918E-2</v>
      </c>
      <c r="F24" s="81">
        <v>148.91318099</v>
      </c>
      <c r="G24" s="11">
        <f t="shared" si="2"/>
        <v>2.0607919703867692E-2</v>
      </c>
      <c r="H24" s="11">
        <f t="shared" si="3"/>
        <v>-0.13183366644391392</v>
      </c>
      <c r="I24" s="11">
        <f t="shared" si="4"/>
        <v>-0.3925947648914031</v>
      </c>
    </row>
    <row r="25" spans="1:9" x14ac:dyDescent="0.3">
      <c r="A25" s="78" t="s">
        <v>176</v>
      </c>
      <c r="B25" s="79">
        <v>85.658021140000002</v>
      </c>
      <c r="C25" s="11">
        <f t="shared" si="0"/>
        <v>8.9085932523594227E-3</v>
      </c>
      <c r="D25" s="80">
        <v>66.595220940000004</v>
      </c>
      <c r="E25" s="11">
        <f t="shared" si="1"/>
        <v>7.7186339536416499E-3</v>
      </c>
      <c r="F25" s="81">
        <v>82.39337445999999</v>
      </c>
      <c r="G25" s="11">
        <f t="shared" si="2"/>
        <v>1.1402322035659194E-2</v>
      </c>
      <c r="H25" s="11">
        <f t="shared" si="3"/>
        <v>0.286248771772601</v>
      </c>
      <c r="I25" s="11">
        <f t="shared" si="4"/>
        <v>3.9622684486419812E-2</v>
      </c>
    </row>
    <row r="26" spans="1:9" x14ac:dyDescent="0.3">
      <c r="A26" s="78" t="s">
        <v>160</v>
      </c>
      <c r="B26" s="79">
        <v>85.23720895000001</v>
      </c>
      <c r="C26" s="11">
        <f t="shared" si="0"/>
        <v>8.8648280032157679E-3</v>
      </c>
      <c r="D26" s="80">
        <v>80.980700530000007</v>
      </c>
      <c r="E26" s="11">
        <f t="shared" si="1"/>
        <v>9.3859645764025959E-3</v>
      </c>
      <c r="F26" s="81">
        <v>89.714210080000001</v>
      </c>
      <c r="G26" s="11">
        <f t="shared" si="2"/>
        <v>1.241544385348072E-2</v>
      </c>
      <c r="H26" s="11">
        <f t="shared" si="3"/>
        <v>5.2562010357309008E-2</v>
      </c>
      <c r="I26" s="11">
        <f t="shared" si="4"/>
        <v>-4.9902920908602488E-2</v>
      </c>
    </row>
    <row r="27" spans="1:9" x14ac:dyDescent="0.3">
      <c r="A27" s="78" t="s">
        <v>161</v>
      </c>
      <c r="B27" s="79">
        <v>84.857579700000002</v>
      </c>
      <c r="C27" s="11">
        <f t="shared" si="0"/>
        <v>8.8253458563025116E-3</v>
      </c>
      <c r="D27" s="80">
        <v>76.233251260000003</v>
      </c>
      <c r="E27" s="11">
        <f t="shared" si="1"/>
        <v>8.8357175374802668E-3</v>
      </c>
      <c r="F27" s="81">
        <v>68.135946680000004</v>
      </c>
      <c r="G27" s="11">
        <f t="shared" si="2"/>
        <v>9.4292533998232373E-3</v>
      </c>
      <c r="H27" s="11">
        <f t="shared" si="3"/>
        <v>0.11313079656783875</v>
      </c>
      <c r="I27" s="11">
        <f t="shared" si="4"/>
        <v>0.245415728918144</v>
      </c>
    </row>
    <row r="28" spans="1:9" x14ac:dyDescent="0.3">
      <c r="A28" s="78" t="s">
        <v>273</v>
      </c>
      <c r="B28" s="79">
        <v>83.181679560000006</v>
      </c>
      <c r="C28" s="11">
        <f t="shared" si="0"/>
        <v>8.65104912985315E-3</v>
      </c>
      <c r="D28" s="80">
        <v>80.539548620000005</v>
      </c>
      <c r="E28" s="11">
        <f t="shared" si="1"/>
        <v>9.3348334282034214E-3</v>
      </c>
      <c r="F28" s="81">
        <v>93.867903839999997</v>
      </c>
      <c r="G28" s="11">
        <f t="shared" si="2"/>
        <v>1.2990268640054075E-2</v>
      </c>
      <c r="H28" s="11">
        <f t="shared" si="3"/>
        <v>3.2805385494101058E-2</v>
      </c>
      <c r="I28" s="11">
        <f t="shared" si="4"/>
        <v>-0.11384321842548983</v>
      </c>
    </row>
    <row r="29" spans="1:9" x14ac:dyDescent="0.3">
      <c r="A29" s="78" t="s">
        <v>79</v>
      </c>
      <c r="B29" s="79">
        <v>82.295435780000005</v>
      </c>
      <c r="C29" s="11">
        <f t="shared" si="0"/>
        <v>8.5588781311144602E-3</v>
      </c>
      <c r="D29" s="80">
        <v>62.23048987</v>
      </c>
      <c r="E29" s="11">
        <f t="shared" si="1"/>
        <v>7.212745378457403E-3</v>
      </c>
      <c r="F29" s="81">
        <v>54.389931279999999</v>
      </c>
      <c r="G29" s="11">
        <f t="shared" si="2"/>
        <v>7.5269585208336343E-3</v>
      </c>
      <c r="H29" s="11">
        <f t="shared" si="3"/>
        <v>0.32242950283560101</v>
      </c>
      <c r="I29" s="11">
        <f t="shared" si="4"/>
        <v>0.5130637940383147</v>
      </c>
    </row>
    <row r="30" spans="1:9" x14ac:dyDescent="0.3">
      <c r="A30" s="78" t="s">
        <v>88</v>
      </c>
      <c r="B30" s="79">
        <v>81.078700620000006</v>
      </c>
      <c r="C30" s="11">
        <f t="shared" si="0"/>
        <v>8.4323354151839992E-3</v>
      </c>
      <c r="D30" s="80">
        <v>68.559745370000002</v>
      </c>
      <c r="E30" s="11">
        <f t="shared" si="1"/>
        <v>7.9463296464274465E-3</v>
      </c>
      <c r="F30" s="81">
        <v>77.106761120000002</v>
      </c>
      <c r="G30" s="11">
        <f t="shared" si="2"/>
        <v>1.0670713842940299E-2</v>
      </c>
      <c r="H30" s="11">
        <f t="shared" si="3"/>
        <v>0.18259920865280788</v>
      </c>
      <c r="I30" s="11">
        <f t="shared" si="4"/>
        <v>5.1512207779270458E-2</v>
      </c>
    </row>
    <row r="31" spans="1:9" x14ac:dyDescent="0.3">
      <c r="A31" s="78" t="s">
        <v>228</v>
      </c>
      <c r="B31" s="79">
        <v>79.290430659999998</v>
      </c>
      <c r="C31" s="11">
        <f t="shared" si="0"/>
        <v>8.2463520188011275E-3</v>
      </c>
      <c r="D31" s="80">
        <v>70.684286139999998</v>
      </c>
      <c r="E31" s="11">
        <f t="shared" si="1"/>
        <v>8.1925718285502814E-3</v>
      </c>
      <c r="F31" s="81">
        <v>118.25251626000001</v>
      </c>
      <c r="G31" s="11">
        <f t="shared" si="2"/>
        <v>1.6364826428830616E-2</v>
      </c>
      <c r="H31" s="11">
        <f t="shared" si="3"/>
        <v>0.12175470659708365</v>
      </c>
      <c r="I31" s="11">
        <f t="shared" si="4"/>
        <v>-0.32948208488295216</v>
      </c>
    </row>
    <row r="32" spans="1:9" x14ac:dyDescent="0.3">
      <c r="A32" s="78" t="s">
        <v>157</v>
      </c>
      <c r="B32" s="79">
        <v>78.08416376000001</v>
      </c>
      <c r="C32" s="11">
        <f t="shared" si="0"/>
        <v>8.1208980213486187E-3</v>
      </c>
      <c r="D32" s="80">
        <v>50.775627780000001</v>
      </c>
      <c r="E32" s="11">
        <f t="shared" si="1"/>
        <v>5.8850842307931256E-3</v>
      </c>
      <c r="F32" s="81">
        <v>69.583329640000002</v>
      </c>
      <c r="G32" s="11">
        <f t="shared" si="2"/>
        <v>9.6295550227026069E-3</v>
      </c>
      <c r="H32" s="11">
        <f t="shared" si="3"/>
        <v>0.5378276384552465</v>
      </c>
      <c r="I32" s="11">
        <f t="shared" si="4"/>
        <v>0.12216768246044518</v>
      </c>
    </row>
    <row r="33" spans="1:9" x14ac:dyDescent="0.3">
      <c r="A33" s="78" t="s">
        <v>242</v>
      </c>
      <c r="B33" s="79">
        <v>75.413900089999998</v>
      </c>
      <c r="C33" s="11">
        <f t="shared" si="0"/>
        <v>7.8431856413987856E-3</v>
      </c>
      <c r="D33" s="80">
        <v>45.984753049999995</v>
      </c>
      <c r="E33" s="11">
        <f t="shared" si="1"/>
        <v>5.3298040194407429E-3</v>
      </c>
      <c r="F33" s="81">
        <v>59.857857320000001</v>
      </c>
      <c r="G33" s="11">
        <f t="shared" si="2"/>
        <v>8.2836583645269496E-3</v>
      </c>
      <c r="H33" s="11">
        <f t="shared" si="3"/>
        <v>0.63997618967315528</v>
      </c>
      <c r="I33" s="11">
        <f t="shared" si="4"/>
        <v>0.25988305406318535</v>
      </c>
    </row>
    <row r="34" spans="1:9" x14ac:dyDescent="0.3">
      <c r="A34" s="78" t="s">
        <v>257</v>
      </c>
      <c r="B34" s="79">
        <v>74.511422150000001</v>
      </c>
      <c r="C34" s="11">
        <f t="shared" si="0"/>
        <v>7.7493262598757528E-3</v>
      </c>
      <c r="D34" s="80">
        <v>50.053886840000004</v>
      </c>
      <c r="E34" s="11">
        <f t="shared" si="1"/>
        <v>5.8014317697518691E-3</v>
      </c>
      <c r="F34" s="81">
        <v>77.882948760000005</v>
      </c>
      <c r="G34" s="11">
        <f t="shared" si="2"/>
        <v>1.077812953612416E-2</v>
      </c>
      <c r="H34" s="11">
        <f t="shared" si="3"/>
        <v>0.48862409802818818</v>
      </c>
      <c r="I34" s="11">
        <f t="shared" si="4"/>
        <v>-4.3289663060774974E-2</v>
      </c>
    </row>
    <row r="35" spans="1:9" x14ac:dyDescent="0.3">
      <c r="A35" s="78" t="s">
        <v>303</v>
      </c>
      <c r="B35" s="79">
        <v>71.276447939999997</v>
      </c>
      <c r="C35" s="11">
        <f t="shared" si="0"/>
        <v>7.4128829351851125E-3</v>
      </c>
      <c r="D35" s="80">
        <v>73.902176099999991</v>
      </c>
      <c r="E35" s="11">
        <f t="shared" si="1"/>
        <v>8.5655372508996793E-3</v>
      </c>
      <c r="F35" s="81">
        <v>68.308399049999991</v>
      </c>
      <c r="G35" s="11">
        <f t="shared" si="2"/>
        <v>9.4531188801660424E-3</v>
      </c>
      <c r="H35" s="11">
        <f t="shared" si="3"/>
        <v>-3.5529781375409297E-2</v>
      </c>
      <c r="I35" s="11">
        <f t="shared" si="4"/>
        <v>4.3450716621648011E-2</v>
      </c>
    </row>
    <row r="36" spans="1:9" x14ac:dyDescent="0.3">
      <c r="A36" s="78" t="s">
        <v>272</v>
      </c>
      <c r="B36" s="79">
        <v>68.051322769999999</v>
      </c>
      <c r="C36" s="11">
        <f t="shared" si="0"/>
        <v>7.0774639289426277E-3</v>
      </c>
      <c r="D36" s="80">
        <v>62.840813920000002</v>
      </c>
      <c r="E36" s="11">
        <f t="shared" si="1"/>
        <v>7.2834842072886556E-3</v>
      </c>
      <c r="F36" s="81">
        <v>23.698617479999999</v>
      </c>
      <c r="G36" s="11">
        <f t="shared" si="2"/>
        <v>3.2796237571025462E-3</v>
      </c>
      <c r="H36" s="11">
        <f t="shared" si="3"/>
        <v>8.2915998774829358E-2</v>
      </c>
      <c r="I36" s="11">
        <f t="shared" si="4"/>
        <v>1.8715313383757777</v>
      </c>
    </row>
    <row r="37" spans="1:9" x14ac:dyDescent="0.3">
      <c r="A37" s="78" t="s">
        <v>73</v>
      </c>
      <c r="B37" s="79">
        <v>67.528015790000012</v>
      </c>
      <c r="C37" s="11">
        <f t="shared" si="0"/>
        <v>7.0230390313218791E-3</v>
      </c>
      <c r="D37" s="80">
        <v>56.235826409999994</v>
      </c>
      <c r="E37" s="11">
        <f t="shared" si="1"/>
        <v>6.5179415731708469E-3</v>
      </c>
      <c r="F37" s="81">
        <v>53.075122919999998</v>
      </c>
      <c r="G37" s="11">
        <f t="shared" si="2"/>
        <v>7.345003740681073E-3</v>
      </c>
      <c r="H37" s="11">
        <f t="shared" si="3"/>
        <v>0.20080063014761729</v>
      </c>
      <c r="I37" s="11">
        <f t="shared" si="4"/>
        <v>0.27231011582930909</v>
      </c>
    </row>
    <row r="38" spans="1:9" x14ac:dyDescent="0.3">
      <c r="A38" s="78" t="s">
        <v>293</v>
      </c>
      <c r="B38" s="79">
        <v>66.308459780000007</v>
      </c>
      <c r="C38" s="11">
        <f t="shared" si="0"/>
        <v>6.8962029417535316E-3</v>
      </c>
      <c r="D38" s="80">
        <v>68.002132700000004</v>
      </c>
      <c r="E38" s="11">
        <f t="shared" si="1"/>
        <v>7.8817002627135525E-3</v>
      </c>
      <c r="F38" s="81">
        <v>78.098081230000005</v>
      </c>
      <c r="G38" s="11">
        <f t="shared" si="2"/>
        <v>1.080790146523064E-2</v>
      </c>
      <c r="H38" s="11">
        <f t="shared" si="3"/>
        <v>-2.4906173567700418E-2</v>
      </c>
      <c r="I38" s="11">
        <f t="shared" si="4"/>
        <v>-0.15095916908994711</v>
      </c>
    </row>
    <row r="39" spans="1:9" x14ac:dyDescent="0.3">
      <c r="A39" s="78" t="s">
        <v>275</v>
      </c>
      <c r="B39" s="79">
        <v>64.969113429999993</v>
      </c>
      <c r="C39" s="11">
        <f t="shared" si="0"/>
        <v>6.756908434392906E-3</v>
      </c>
      <c r="D39" s="80">
        <v>40.576056170000001</v>
      </c>
      <c r="E39" s="11">
        <f t="shared" si="1"/>
        <v>4.702915921561514E-3</v>
      </c>
      <c r="F39" s="81">
        <v>29.30719002</v>
      </c>
      <c r="G39" s="11">
        <f t="shared" si="2"/>
        <v>4.055787504255318E-3</v>
      </c>
      <c r="H39" s="11">
        <f t="shared" si="3"/>
        <v>0.60116875720502017</v>
      </c>
      <c r="I39" s="11">
        <f t="shared" si="4"/>
        <v>1.216831889569193</v>
      </c>
    </row>
    <row r="40" spans="1:9" x14ac:dyDescent="0.3">
      <c r="A40" s="78" t="s">
        <v>86</v>
      </c>
      <c r="B40" s="79">
        <v>64.887311350000004</v>
      </c>
      <c r="C40" s="11">
        <f t="shared" si="0"/>
        <v>6.7484008661789991E-3</v>
      </c>
      <c r="D40" s="80">
        <v>72.051061730000001</v>
      </c>
      <c r="E40" s="11">
        <f t="shared" si="1"/>
        <v>8.3509862061448455E-3</v>
      </c>
      <c r="F40" s="81">
        <v>59.515026399999996</v>
      </c>
      <c r="G40" s="11">
        <f t="shared" si="2"/>
        <v>8.236214397348264E-3</v>
      </c>
      <c r="H40" s="11">
        <f t="shared" si="3"/>
        <v>-9.9426021046643553E-2</v>
      </c>
      <c r="I40" s="11">
        <f t="shared" si="4"/>
        <v>9.0267706745065013E-2</v>
      </c>
    </row>
    <row r="41" spans="1:9" x14ac:dyDescent="0.3">
      <c r="A41" s="78" t="s">
        <v>187</v>
      </c>
      <c r="B41" s="79">
        <v>63.391203099999998</v>
      </c>
      <c r="C41" s="11">
        <f t="shared" si="0"/>
        <v>6.5928028301355836E-3</v>
      </c>
      <c r="D41" s="80">
        <v>61.61166558</v>
      </c>
      <c r="E41" s="11">
        <f t="shared" si="1"/>
        <v>7.1410213401749021E-3</v>
      </c>
      <c r="F41" s="81">
        <v>54.017466149999997</v>
      </c>
      <c r="G41" s="11">
        <f t="shared" si="2"/>
        <v>7.4754135102408775E-3</v>
      </c>
      <c r="H41" s="11">
        <f t="shared" si="3"/>
        <v>2.8883126324337871E-2</v>
      </c>
      <c r="I41" s="11">
        <f t="shared" si="4"/>
        <v>0.17353159298457776</v>
      </c>
    </row>
    <row r="42" spans="1:9" x14ac:dyDescent="0.3">
      <c r="A42" s="78" t="s">
        <v>55</v>
      </c>
      <c r="B42" s="79">
        <v>60.754269860000001</v>
      </c>
      <c r="C42" s="11">
        <f t="shared" si="0"/>
        <v>6.3185568767952444E-3</v>
      </c>
      <c r="D42" s="80">
        <v>77.399544459999987</v>
      </c>
      <c r="E42" s="11">
        <f t="shared" si="1"/>
        <v>8.9708952599407404E-3</v>
      </c>
      <c r="F42" s="81">
        <v>84.904543040000007</v>
      </c>
      <c r="G42" s="11">
        <f t="shared" si="2"/>
        <v>1.1749839697396545E-2</v>
      </c>
      <c r="H42" s="11">
        <f t="shared" si="3"/>
        <v>-0.2150564931115615</v>
      </c>
      <c r="I42" s="11">
        <f t="shared" si="4"/>
        <v>-0.28444029395014103</v>
      </c>
    </row>
    <row r="43" spans="1:9" x14ac:dyDescent="0.3">
      <c r="A43" s="78" t="s">
        <v>89</v>
      </c>
      <c r="B43" s="79">
        <v>60.498553549999997</v>
      </c>
      <c r="C43" s="11">
        <f t="shared" si="0"/>
        <v>6.291961905729301E-3</v>
      </c>
      <c r="D43" s="80">
        <v>75.993472150000002</v>
      </c>
      <c r="E43" s="11">
        <f t="shared" si="1"/>
        <v>8.8079262462480105E-3</v>
      </c>
      <c r="F43" s="81">
        <v>22.79637786</v>
      </c>
      <c r="G43" s="11">
        <f t="shared" si="2"/>
        <v>3.15476387889031E-3</v>
      </c>
      <c r="H43" s="11">
        <f t="shared" si="3"/>
        <v>-0.20389802125918532</v>
      </c>
      <c r="I43" s="11">
        <f t="shared" si="4"/>
        <v>1.6538669398069015</v>
      </c>
    </row>
    <row r="44" spans="1:9" x14ac:dyDescent="0.3">
      <c r="A44" s="78" t="s">
        <v>150</v>
      </c>
      <c r="B44" s="79">
        <v>60.374589829999998</v>
      </c>
      <c r="C44" s="11">
        <f t="shared" si="0"/>
        <v>6.2790694486676976E-3</v>
      </c>
      <c r="D44" s="80">
        <v>77.514548050000002</v>
      </c>
      <c r="E44" s="11">
        <f t="shared" si="1"/>
        <v>8.9842246040293273E-3</v>
      </c>
      <c r="F44" s="81">
        <v>230.01207393999999</v>
      </c>
      <c r="G44" s="11">
        <f t="shared" si="2"/>
        <v>3.1831099968201666E-2</v>
      </c>
      <c r="H44" s="11">
        <f t="shared" si="3"/>
        <v>-0.22111924343471678</v>
      </c>
      <c r="I44" s="11">
        <f t="shared" si="4"/>
        <v>-0.7375155625710802</v>
      </c>
    </row>
    <row r="45" spans="1:9" x14ac:dyDescent="0.3">
      <c r="A45" s="78" t="s">
        <v>92</v>
      </c>
      <c r="B45" s="79">
        <v>58.620691999999998</v>
      </c>
      <c r="C45" s="11">
        <f t="shared" si="0"/>
        <v>6.0966608176285953E-3</v>
      </c>
      <c r="D45" s="80">
        <v>42.293734149999999</v>
      </c>
      <c r="E45" s="11">
        <f t="shared" si="1"/>
        <v>4.9020011921066141E-3</v>
      </c>
      <c r="F45" s="81">
        <v>58.81395148</v>
      </c>
      <c r="G45" s="11">
        <f t="shared" si="2"/>
        <v>8.1391934650056411E-3</v>
      </c>
      <c r="H45" s="11">
        <f t="shared" si="3"/>
        <v>0.38603727427080359</v>
      </c>
      <c r="I45" s="11">
        <f t="shared" si="4"/>
        <v>-3.2859461936632917E-3</v>
      </c>
    </row>
    <row r="46" spans="1:9" x14ac:dyDescent="0.3">
      <c r="A46" s="78" t="s">
        <v>212</v>
      </c>
      <c r="B46" s="79">
        <v>52.847722040000001</v>
      </c>
      <c r="C46" s="11">
        <f t="shared" si="0"/>
        <v>5.496261222269351E-3</v>
      </c>
      <c r="D46" s="80">
        <v>39.119477670000002</v>
      </c>
      <c r="E46" s="11">
        <f t="shared" si="1"/>
        <v>4.5340930524794551E-3</v>
      </c>
      <c r="F46" s="81">
        <v>32.779612149999998</v>
      </c>
      <c r="G46" s="11">
        <f t="shared" si="2"/>
        <v>4.5363319124617253E-3</v>
      </c>
      <c r="H46" s="11">
        <f t="shared" si="3"/>
        <v>0.35093117770659643</v>
      </c>
      <c r="I46" s="11">
        <f t="shared" si="4"/>
        <v>0.61221315853793601</v>
      </c>
    </row>
    <row r="47" spans="1:9" x14ac:dyDescent="0.3">
      <c r="A47" s="78" t="s">
        <v>58</v>
      </c>
      <c r="B47" s="79">
        <v>51.748725389999997</v>
      </c>
      <c r="C47" s="11">
        <f t="shared" si="0"/>
        <v>5.381963530001233E-3</v>
      </c>
      <c r="D47" s="80">
        <v>39.849631819999999</v>
      </c>
      <c r="E47" s="11">
        <f t="shared" si="1"/>
        <v>4.6187206358710622E-3</v>
      </c>
      <c r="F47" s="81">
        <v>28.376436479999999</v>
      </c>
      <c r="G47" s="11">
        <f t="shared" si="2"/>
        <v>3.9269816182424559E-3</v>
      </c>
      <c r="H47" s="11">
        <f t="shared" si="3"/>
        <v>0.29859983710133053</v>
      </c>
      <c r="I47" s="11">
        <f t="shared" si="4"/>
        <v>0.82365130401320918</v>
      </c>
    </row>
    <row r="48" spans="1:9" x14ac:dyDescent="0.3">
      <c r="A48" s="78" t="s">
        <v>209</v>
      </c>
      <c r="B48" s="79">
        <v>51.544792799999996</v>
      </c>
      <c r="C48" s="11">
        <f t="shared" si="0"/>
        <v>5.3607541619697108E-3</v>
      </c>
      <c r="D48" s="80">
        <v>63.935405150000001</v>
      </c>
      <c r="E48" s="11">
        <f t="shared" si="1"/>
        <v>7.4103514045737043E-3</v>
      </c>
      <c r="F48" s="81">
        <v>49.483328060000005</v>
      </c>
      <c r="G48" s="11">
        <f t="shared" si="2"/>
        <v>6.8479394809859212E-3</v>
      </c>
      <c r="H48" s="11">
        <f t="shared" si="3"/>
        <v>-0.19379891815700812</v>
      </c>
      <c r="I48" s="11">
        <f t="shared" si="4"/>
        <v>4.1659783624504954E-2</v>
      </c>
    </row>
    <row r="49" spans="1:9" x14ac:dyDescent="0.3">
      <c r="A49" s="78" t="s">
        <v>124</v>
      </c>
      <c r="B49" s="79">
        <v>50.537040939999997</v>
      </c>
      <c r="C49" s="11">
        <f t="shared" si="0"/>
        <v>5.2559460972891655E-3</v>
      </c>
      <c r="D49" s="80">
        <v>31.35533182</v>
      </c>
      <c r="E49" s="11">
        <f t="shared" si="1"/>
        <v>3.6341996527289003E-3</v>
      </c>
      <c r="F49" s="81">
        <v>37.009927840000003</v>
      </c>
      <c r="G49" s="11">
        <f t="shared" si="2"/>
        <v>5.1217603176704355E-3</v>
      </c>
      <c r="H49" s="11">
        <f t="shared" si="3"/>
        <v>0.61175270700739137</v>
      </c>
      <c r="I49" s="11">
        <f t="shared" si="4"/>
        <v>0.36549958050391029</v>
      </c>
    </row>
    <row r="50" spans="1:9" x14ac:dyDescent="0.3">
      <c r="A50" s="78" t="s">
        <v>269</v>
      </c>
      <c r="B50" s="79">
        <v>50.27798473</v>
      </c>
      <c r="C50" s="11">
        <f t="shared" si="0"/>
        <v>5.2290037704215411E-3</v>
      </c>
      <c r="D50" s="80">
        <v>41.112442689999995</v>
      </c>
      <c r="E50" s="11">
        <f t="shared" si="1"/>
        <v>4.7650851154932795E-3</v>
      </c>
      <c r="F50" s="81">
        <v>54.225811069999999</v>
      </c>
      <c r="G50" s="11">
        <f t="shared" si="2"/>
        <v>7.5042461182983E-3</v>
      </c>
      <c r="H50" s="11">
        <f t="shared" si="3"/>
        <v>0.22293839626876255</v>
      </c>
      <c r="I50" s="11">
        <f t="shared" si="4"/>
        <v>-7.2803453965930687E-2</v>
      </c>
    </row>
    <row r="51" spans="1:9" x14ac:dyDescent="0.3">
      <c r="A51" s="78" t="s">
        <v>282</v>
      </c>
      <c r="B51" s="79">
        <v>49.755217649999999</v>
      </c>
      <c r="C51" s="11">
        <f t="shared" si="0"/>
        <v>5.1746350234033013E-3</v>
      </c>
      <c r="D51" s="80">
        <v>52.383291669999998</v>
      </c>
      <c r="E51" s="11">
        <f t="shared" si="1"/>
        <v>6.0714184588690056E-3</v>
      </c>
      <c r="F51" s="81">
        <v>50.878944840000003</v>
      </c>
      <c r="G51" s="11">
        <f t="shared" si="2"/>
        <v>7.0410772431934296E-3</v>
      </c>
      <c r="H51" s="11">
        <f t="shared" si="3"/>
        <v>-5.0170081646570219E-2</v>
      </c>
      <c r="I51" s="11">
        <f t="shared" si="4"/>
        <v>-2.2086291166882654E-2</v>
      </c>
    </row>
    <row r="52" spans="1:9" x14ac:dyDescent="0.3">
      <c r="A52" s="78" t="s">
        <v>268</v>
      </c>
      <c r="B52" s="79">
        <v>48.413247069999997</v>
      </c>
      <c r="C52" s="11">
        <f t="shared" si="0"/>
        <v>5.0350675912498848E-3</v>
      </c>
      <c r="D52" s="80">
        <v>20.979263719999999</v>
      </c>
      <c r="E52" s="11">
        <f t="shared" si="1"/>
        <v>2.4315747434412579E-3</v>
      </c>
      <c r="F52" s="81">
        <v>14.122059550000001</v>
      </c>
      <c r="G52" s="11">
        <f t="shared" si="2"/>
        <v>1.9543351859442268E-3</v>
      </c>
      <c r="H52" s="11">
        <f t="shared" si="3"/>
        <v>1.3076714090707853</v>
      </c>
      <c r="I52" s="11">
        <f t="shared" si="4"/>
        <v>2.428200178493086</v>
      </c>
    </row>
    <row r="53" spans="1:9" x14ac:dyDescent="0.3">
      <c r="A53" s="78" t="s">
        <v>221</v>
      </c>
      <c r="B53" s="79">
        <v>46.515632250000003</v>
      </c>
      <c r="C53" s="11">
        <f t="shared" si="0"/>
        <v>4.8377121263903896E-3</v>
      </c>
      <c r="D53" s="80">
        <v>45.321618430000001</v>
      </c>
      <c r="E53" s="11">
        <f t="shared" si="1"/>
        <v>5.2529442490019786E-3</v>
      </c>
      <c r="F53" s="81">
        <v>32.808665510000004</v>
      </c>
      <c r="G53" s="11">
        <f t="shared" si="2"/>
        <v>4.5403525727285149E-3</v>
      </c>
      <c r="H53" s="11">
        <f t="shared" si="3"/>
        <v>2.6345348232525545E-2</v>
      </c>
      <c r="I53" s="11">
        <f t="shared" si="4"/>
        <v>0.41778495183908482</v>
      </c>
    </row>
    <row r="54" spans="1:9" x14ac:dyDescent="0.3">
      <c r="A54" s="78" t="s">
        <v>267</v>
      </c>
      <c r="B54" s="79">
        <v>44.992066770000001</v>
      </c>
      <c r="C54" s="11">
        <f t="shared" si="0"/>
        <v>4.6792584874431132E-3</v>
      </c>
      <c r="D54" s="80">
        <v>43.58645997</v>
      </c>
      <c r="E54" s="11">
        <f t="shared" si="1"/>
        <v>5.0518329257679701E-3</v>
      </c>
      <c r="F54" s="81">
        <v>42.865273039999998</v>
      </c>
      <c r="G54" s="11">
        <f t="shared" si="2"/>
        <v>5.9320746425530002E-3</v>
      </c>
      <c r="H54" s="11">
        <f t="shared" si="3"/>
        <v>3.2248702945076646E-2</v>
      </c>
      <c r="I54" s="11">
        <f t="shared" si="4"/>
        <v>4.9615774709176996E-2</v>
      </c>
    </row>
    <row r="55" spans="1:9" x14ac:dyDescent="0.3">
      <c r="A55" s="78" t="s">
        <v>277</v>
      </c>
      <c r="B55" s="79">
        <v>44.447448810000004</v>
      </c>
      <c r="C55" s="11">
        <f t="shared" si="0"/>
        <v>4.622617208331143E-3</v>
      </c>
      <c r="D55" s="80">
        <v>3.7532324900000003</v>
      </c>
      <c r="E55" s="11">
        <f t="shared" si="1"/>
        <v>4.3501361395475823E-4</v>
      </c>
      <c r="F55" s="81">
        <v>34.273839960000004</v>
      </c>
      <c r="G55" s="11">
        <f t="shared" si="2"/>
        <v>4.7431163389513725E-3</v>
      </c>
      <c r="H55" s="11">
        <f t="shared" si="3"/>
        <v>10.842444860110438</v>
      </c>
      <c r="I55" s="11">
        <f t="shared" si="4"/>
        <v>0.29683306165499168</v>
      </c>
    </row>
    <row r="56" spans="1:9" x14ac:dyDescent="0.3">
      <c r="A56" s="78" t="s">
        <v>288</v>
      </c>
      <c r="B56" s="79">
        <v>42.87766431</v>
      </c>
      <c r="C56" s="11">
        <f t="shared" si="0"/>
        <v>4.4593567054822397E-3</v>
      </c>
      <c r="D56" s="80">
        <v>47.09342882</v>
      </c>
      <c r="E56" s="11">
        <f t="shared" si="1"/>
        <v>5.4583036673300682E-3</v>
      </c>
      <c r="F56" s="81">
        <v>47.036490360000002</v>
      </c>
      <c r="G56" s="11">
        <f t="shared" si="2"/>
        <v>6.5093244939527549E-3</v>
      </c>
      <c r="H56" s="11">
        <f t="shared" si="3"/>
        <v>-8.9519166805913652E-2</v>
      </c>
      <c r="I56" s="11">
        <f t="shared" si="4"/>
        <v>-8.8417014495976942E-2</v>
      </c>
    </row>
    <row r="57" spans="1:9" x14ac:dyDescent="0.3">
      <c r="A57" s="78" t="s">
        <v>291</v>
      </c>
      <c r="B57" s="79">
        <v>42.487656030000004</v>
      </c>
      <c r="C57" s="11">
        <f t="shared" si="0"/>
        <v>4.4187951201767181E-3</v>
      </c>
      <c r="D57" s="80">
        <v>43.595305930000002</v>
      </c>
      <c r="E57" s="11">
        <f t="shared" si="1"/>
        <v>5.0528582054538817E-3</v>
      </c>
      <c r="F57" s="81">
        <v>35.81048337</v>
      </c>
      <c r="G57" s="11">
        <f t="shared" si="2"/>
        <v>4.9557706103612615E-3</v>
      </c>
      <c r="H57" s="11">
        <f t="shared" si="3"/>
        <v>-2.5407549651756733E-2</v>
      </c>
      <c r="I57" s="11">
        <f t="shared" si="4"/>
        <v>0.18645860182925533</v>
      </c>
    </row>
    <row r="58" spans="1:9" x14ac:dyDescent="0.3">
      <c r="A58" s="78" t="s">
        <v>188</v>
      </c>
      <c r="B58" s="79">
        <v>41.650049969999998</v>
      </c>
      <c r="C58" s="11">
        <f t="shared" si="0"/>
        <v>4.33168253463081E-3</v>
      </c>
      <c r="D58" s="80">
        <v>42.184194640000001</v>
      </c>
      <c r="E58" s="11">
        <f t="shared" si="1"/>
        <v>4.8893051552256336E-3</v>
      </c>
      <c r="F58" s="81">
        <v>44.790456659999997</v>
      </c>
      <c r="G58" s="11">
        <f t="shared" si="2"/>
        <v>6.1984985359410912E-3</v>
      </c>
      <c r="H58" s="11">
        <f t="shared" si="3"/>
        <v>-1.2662199066697744E-2</v>
      </c>
      <c r="I58" s="11">
        <f t="shared" si="4"/>
        <v>-7.0113299219932479E-2</v>
      </c>
    </row>
    <row r="59" spans="1:9" x14ac:dyDescent="0.3">
      <c r="A59" s="78" t="s">
        <v>250</v>
      </c>
      <c r="B59" s="79">
        <v>40.7742237</v>
      </c>
      <c r="C59" s="11">
        <f t="shared" si="0"/>
        <v>4.2405949762758391E-3</v>
      </c>
      <c r="D59" s="80">
        <v>25.007510670000002</v>
      </c>
      <c r="E59" s="11">
        <f t="shared" si="1"/>
        <v>2.8984635568282844E-3</v>
      </c>
      <c r="F59" s="81">
        <v>20.144450809999999</v>
      </c>
      <c r="G59" s="11">
        <f t="shared" si="2"/>
        <v>2.7877668182970995E-3</v>
      </c>
      <c r="H59" s="11">
        <f t="shared" si="3"/>
        <v>0.63047910837900267</v>
      </c>
      <c r="I59" s="11">
        <f t="shared" si="4"/>
        <v>1.0240920978475661</v>
      </c>
    </row>
    <row r="60" spans="1:9" x14ac:dyDescent="0.3">
      <c r="A60" s="78" t="s">
        <v>162</v>
      </c>
      <c r="B60" s="79">
        <v>40.456839850000001</v>
      </c>
      <c r="C60" s="11">
        <f t="shared" si="0"/>
        <v>4.2075864665427386E-3</v>
      </c>
      <c r="D60" s="80">
        <v>34.163515310000001</v>
      </c>
      <c r="E60" s="11">
        <f t="shared" si="1"/>
        <v>3.9596785704052702E-3</v>
      </c>
      <c r="F60" s="81">
        <v>24.659945030000003</v>
      </c>
      <c r="G60" s="11">
        <f t="shared" si="2"/>
        <v>3.4126607443444364E-3</v>
      </c>
      <c r="H60" s="11">
        <f t="shared" si="3"/>
        <v>0.18421185533439188</v>
      </c>
      <c r="I60" s="11">
        <f t="shared" si="4"/>
        <v>0.64058921464676088</v>
      </c>
    </row>
    <row r="61" spans="1:9" x14ac:dyDescent="0.3">
      <c r="A61" s="78" t="s">
        <v>141</v>
      </c>
      <c r="B61" s="79">
        <v>40.159780070000004</v>
      </c>
      <c r="C61" s="11">
        <f t="shared" si="0"/>
        <v>4.1766916978283166E-3</v>
      </c>
      <c r="D61" s="80">
        <v>46.523858659999995</v>
      </c>
      <c r="E61" s="11">
        <f t="shared" si="1"/>
        <v>5.3922883660231166E-3</v>
      </c>
      <c r="F61" s="81">
        <v>48.374512209999999</v>
      </c>
      <c r="G61" s="11">
        <f t="shared" si="2"/>
        <v>6.69449176164192E-3</v>
      </c>
      <c r="H61" s="11">
        <f t="shared" si="3"/>
        <v>-0.13679171877184948</v>
      </c>
      <c r="I61" s="11">
        <f t="shared" si="4"/>
        <v>-0.16981529662436246</v>
      </c>
    </row>
    <row r="62" spans="1:9" x14ac:dyDescent="0.3">
      <c r="A62" s="78" t="s">
        <v>196</v>
      </c>
      <c r="B62" s="79">
        <v>39.916399390000002</v>
      </c>
      <c r="C62" s="11">
        <f t="shared" si="0"/>
        <v>4.1513796551877454E-3</v>
      </c>
      <c r="D62" s="80">
        <v>38.674879329999996</v>
      </c>
      <c r="E62" s="11">
        <f t="shared" si="1"/>
        <v>4.4825624502167405E-3</v>
      </c>
      <c r="F62" s="81">
        <v>71.957251060000004</v>
      </c>
      <c r="G62" s="11">
        <f t="shared" si="2"/>
        <v>9.9580792116388227E-3</v>
      </c>
      <c r="H62" s="11">
        <f t="shared" si="3"/>
        <v>3.2101459177326097E-2</v>
      </c>
      <c r="I62" s="11">
        <f t="shared" si="4"/>
        <v>-0.44527620494122866</v>
      </c>
    </row>
    <row r="63" spans="1:9" x14ac:dyDescent="0.3">
      <c r="A63" s="78" t="s">
        <v>249</v>
      </c>
      <c r="B63" s="79">
        <v>39.807147130000004</v>
      </c>
      <c r="C63" s="11">
        <f t="shared" si="0"/>
        <v>4.140017217283065E-3</v>
      </c>
      <c r="D63" s="80">
        <v>37.844377630000004</v>
      </c>
      <c r="E63" s="11">
        <f t="shared" si="1"/>
        <v>4.386304212317769E-3</v>
      </c>
      <c r="F63" s="81">
        <v>47.372172720000002</v>
      </c>
      <c r="G63" s="11">
        <f t="shared" si="2"/>
        <v>6.555779180333737E-3</v>
      </c>
      <c r="H63" s="11">
        <f t="shared" si="3"/>
        <v>5.1864229851783072E-2</v>
      </c>
      <c r="I63" s="11">
        <f t="shared" si="4"/>
        <v>-0.15969344776973105</v>
      </c>
    </row>
    <row r="64" spans="1:9" x14ac:dyDescent="0.3">
      <c r="A64" s="78" t="s">
        <v>295</v>
      </c>
      <c r="B64" s="79">
        <v>37.92199282</v>
      </c>
      <c r="C64" s="11">
        <f t="shared" si="0"/>
        <v>3.9439576686008237E-3</v>
      </c>
      <c r="D64" s="80">
        <v>23.282876170000002</v>
      </c>
      <c r="E64" s="11">
        <f t="shared" si="1"/>
        <v>2.698571999725181E-3</v>
      </c>
      <c r="F64" s="81">
        <v>43.03127903</v>
      </c>
      <c r="G64" s="11">
        <f t="shared" si="2"/>
        <v>5.9550480159611665E-3</v>
      </c>
      <c r="H64" s="11">
        <f t="shared" si="3"/>
        <v>0.62875035468609797</v>
      </c>
      <c r="I64" s="11">
        <f t="shared" si="4"/>
        <v>-0.11873423995689214</v>
      </c>
    </row>
    <row r="65" spans="1:9" x14ac:dyDescent="0.3">
      <c r="A65" s="78" t="s">
        <v>248</v>
      </c>
      <c r="B65" s="79">
        <v>37.339744119999999</v>
      </c>
      <c r="C65" s="11">
        <f t="shared" si="0"/>
        <v>3.8834027226543446E-3</v>
      </c>
      <c r="D65" s="80">
        <v>45.864917820000002</v>
      </c>
      <c r="E65" s="11">
        <f t="shared" si="1"/>
        <v>5.3159146702942963E-3</v>
      </c>
      <c r="F65" s="81">
        <v>40.983402220000002</v>
      </c>
      <c r="G65" s="11">
        <f t="shared" si="2"/>
        <v>5.6716447565362893E-3</v>
      </c>
      <c r="H65" s="11">
        <f t="shared" si="3"/>
        <v>-0.18587569988586106</v>
      </c>
      <c r="I65" s="11">
        <f t="shared" si="4"/>
        <v>-8.8905700908888607E-2</v>
      </c>
    </row>
    <row r="66" spans="1:9" x14ac:dyDescent="0.3">
      <c r="A66" s="78" t="s">
        <v>202</v>
      </c>
      <c r="B66" s="79">
        <v>34.383061840000003</v>
      </c>
      <c r="C66" s="11">
        <f t="shared" si="0"/>
        <v>3.5759022754291094E-3</v>
      </c>
      <c r="D66" s="80">
        <v>33.620761889999997</v>
      </c>
      <c r="E66" s="11">
        <f t="shared" si="1"/>
        <v>3.8967714290678822E-3</v>
      </c>
      <c r="F66" s="81">
        <v>10.839422240000001</v>
      </c>
      <c r="G66" s="11">
        <f t="shared" si="2"/>
        <v>1.5000548754192434E-3</v>
      </c>
      <c r="H66" s="11">
        <f t="shared" si="3"/>
        <v>2.2673488259846497E-2</v>
      </c>
      <c r="I66" s="11">
        <f t="shared" si="4"/>
        <v>2.1720382395584212</v>
      </c>
    </row>
    <row r="67" spans="1:9" x14ac:dyDescent="0.3">
      <c r="A67" s="78" t="s">
        <v>265</v>
      </c>
      <c r="B67" s="79">
        <v>34.289325290000001</v>
      </c>
      <c r="C67" s="11">
        <f t="shared" si="0"/>
        <v>3.5661535001747214E-3</v>
      </c>
      <c r="D67" s="80">
        <v>41.598495200000002</v>
      </c>
      <c r="E67" s="11">
        <f t="shared" si="1"/>
        <v>4.82142041033852E-3</v>
      </c>
      <c r="F67" s="81">
        <v>37.759744320000003</v>
      </c>
      <c r="G67" s="11">
        <f t="shared" si="2"/>
        <v>5.2255265370859914E-3</v>
      </c>
      <c r="H67" s="11">
        <f t="shared" si="3"/>
        <v>-0.17570755564254159</v>
      </c>
      <c r="I67" s="11">
        <f t="shared" si="4"/>
        <v>-9.1907905959041303E-2</v>
      </c>
    </row>
    <row r="68" spans="1:9" x14ac:dyDescent="0.3">
      <c r="A68" s="78" t="s">
        <v>256</v>
      </c>
      <c r="B68" s="79">
        <v>33.569772010000001</v>
      </c>
      <c r="C68" s="11">
        <f t="shared" si="0"/>
        <v>3.4913186229547097E-3</v>
      </c>
      <c r="D68" s="80">
        <v>38.599430499999997</v>
      </c>
      <c r="E68" s="11">
        <f t="shared" si="1"/>
        <v>4.4738176500226656E-3</v>
      </c>
      <c r="F68" s="81">
        <v>37.960278090000003</v>
      </c>
      <c r="G68" s="11">
        <f t="shared" si="2"/>
        <v>5.2532781692961137E-3</v>
      </c>
      <c r="H68" s="11">
        <f t="shared" si="3"/>
        <v>-0.13030395590940125</v>
      </c>
      <c r="I68" s="11">
        <f t="shared" si="4"/>
        <v>-0.11566053519393493</v>
      </c>
    </row>
    <row r="69" spans="1:9" x14ac:dyDescent="0.3">
      <c r="A69" s="78" t="s">
        <v>200</v>
      </c>
      <c r="B69" s="79">
        <v>33.392616830000001</v>
      </c>
      <c r="C69" s="11">
        <f t="shared" si="0"/>
        <v>3.472894155284728E-3</v>
      </c>
      <c r="D69" s="80">
        <v>20.905301089999998</v>
      </c>
      <c r="E69" s="11">
        <f t="shared" si="1"/>
        <v>2.4230021993583576E-3</v>
      </c>
      <c r="F69" s="81">
        <v>12.02001286</v>
      </c>
      <c r="G69" s="11">
        <f t="shared" si="2"/>
        <v>1.6634354206359434E-3</v>
      </c>
      <c r="H69" s="11">
        <f t="shared" si="3"/>
        <v>0.59732771540770968</v>
      </c>
      <c r="I69" s="11">
        <f t="shared" si="4"/>
        <v>1.7780849504016256</v>
      </c>
    </row>
    <row r="70" spans="1:9" x14ac:dyDescent="0.3">
      <c r="A70" s="78" t="s">
        <v>231</v>
      </c>
      <c r="B70" s="79">
        <v>32.463649510000003</v>
      </c>
      <c r="C70" s="11">
        <f t="shared" si="0"/>
        <v>3.3762798290549825E-3</v>
      </c>
      <c r="D70" s="80">
        <v>29.653896079999999</v>
      </c>
      <c r="E70" s="11">
        <f t="shared" si="1"/>
        <v>3.4369969182483653E-3</v>
      </c>
      <c r="F70" s="81">
        <v>29.408360079999998</v>
      </c>
      <c r="G70" s="11">
        <f t="shared" si="2"/>
        <v>4.069788309684727E-3</v>
      </c>
      <c r="H70" s="11">
        <f t="shared" si="3"/>
        <v>9.4751577412286014E-2</v>
      </c>
      <c r="I70" s="11">
        <f t="shared" si="4"/>
        <v>0.10389186685992202</v>
      </c>
    </row>
    <row r="71" spans="1:9" x14ac:dyDescent="0.3">
      <c r="A71" s="78" t="s">
        <v>62</v>
      </c>
      <c r="B71" s="79">
        <v>31.80692432</v>
      </c>
      <c r="C71" s="11">
        <f t="shared" si="0"/>
        <v>3.3079791898570914E-3</v>
      </c>
      <c r="D71" s="80">
        <v>28.46871969</v>
      </c>
      <c r="E71" s="11">
        <f t="shared" si="1"/>
        <v>3.2996305637895307E-3</v>
      </c>
      <c r="F71" s="81">
        <v>48.045240219999997</v>
      </c>
      <c r="G71" s="11">
        <f t="shared" si="2"/>
        <v>6.6489241988140976E-3</v>
      </c>
      <c r="H71" s="11">
        <f t="shared" si="3"/>
        <v>0.11725868484252855</v>
      </c>
      <c r="I71" s="11">
        <f t="shared" si="4"/>
        <v>-0.3379797004998718</v>
      </c>
    </row>
    <row r="72" spans="1:9" x14ac:dyDescent="0.3">
      <c r="A72" s="78" t="s">
        <v>264</v>
      </c>
      <c r="B72" s="79">
        <v>27.370373100000002</v>
      </c>
      <c r="C72" s="11">
        <f t="shared" si="0"/>
        <v>2.8465696249823482E-3</v>
      </c>
      <c r="D72" s="80">
        <v>40.673036240000002</v>
      </c>
      <c r="E72" s="11">
        <f t="shared" si="1"/>
        <v>4.7141562726041655E-3</v>
      </c>
      <c r="F72" s="81">
        <v>37.881080470000001</v>
      </c>
      <c r="G72" s="11">
        <f t="shared" si="2"/>
        <v>5.2423181039557122E-3</v>
      </c>
      <c r="H72" s="11">
        <f t="shared" si="3"/>
        <v>-0.32706343980579111</v>
      </c>
      <c r="I72" s="11">
        <f t="shared" si="4"/>
        <v>-0.27746588110980563</v>
      </c>
    </row>
    <row r="73" spans="1:9" x14ac:dyDescent="0.3">
      <c r="A73" s="78" t="s">
        <v>76</v>
      </c>
      <c r="B73" s="79">
        <v>26.826149520000001</v>
      </c>
      <c r="C73" s="11">
        <f t="shared" ref="C73:C136" si="5">(B73/$B$271)</f>
        <v>2.7899693621226814E-3</v>
      </c>
      <c r="D73" s="80">
        <v>22.739868649999998</v>
      </c>
      <c r="E73" s="11">
        <f t="shared" ref="E73:E136" si="6">(D73/$D$271)</f>
        <v>2.6356354072521121E-3</v>
      </c>
      <c r="F73" s="81">
        <v>26.49878073</v>
      </c>
      <c r="G73" s="11">
        <f t="shared" ref="G73:G136" si="7">(F73/$F$271)</f>
        <v>3.667135050797873E-3</v>
      </c>
      <c r="H73" s="11">
        <f t="shared" ref="H73:H136" si="8">(B73/D73)-1</f>
        <v>0.1796967666301803</v>
      </c>
      <c r="I73" s="11">
        <f t="shared" ref="I73:I136" si="9">(B73/F73)-1</f>
        <v>1.2354107660107472E-2</v>
      </c>
    </row>
    <row r="74" spans="1:9" x14ac:dyDescent="0.3">
      <c r="A74" s="78" t="s">
        <v>225</v>
      </c>
      <c r="B74" s="79">
        <v>26.426679069999999</v>
      </c>
      <c r="C74" s="11">
        <f t="shared" si="5"/>
        <v>2.7484236935673618E-3</v>
      </c>
      <c r="D74" s="80">
        <v>35.100500780000004</v>
      </c>
      <c r="E74" s="11">
        <f t="shared" si="6"/>
        <v>4.0682786735467087E-3</v>
      </c>
      <c r="F74" s="81">
        <v>26.859248010000002</v>
      </c>
      <c r="G74" s="11">
        <f t="shared" si="7"/>
        <v>3.7170196930620823E-3</v>
      </c>
      <c r="H74" s="11">
        <f t="shared" si="8"/>
        <v>-0.24711390200285355</v>
      </c>
      <c r="I74" s="11">
        <f t="shared" si="9"/>
        <v>-1.6105027953089102E-2</v>
      </c>
    </row>
    <row r="75" spans="1:9" x14ac:dyDescent="0.3">
      <c r="A75" s="78" t="s">
        <v>285</v>
      </c>
      <c r="B75" s="79">
        <v>25.24689734</v>
      </c>
      <c r="C75" s="11">
        <f t="shared" si="5"/>
        <v>2.6257242029737492E-3</v>
      </c>
      <c r="D75" s="80">
        <v>28.099999159999999</v>
      </c>
      <c r="E75" s="11">
        <f t="shared" si="6"/>
        <v>3.2568944820994209E-3</v>
      </c>
      <c r="F75" s="81">
        <v>17.888217620000002</v>
      </c>
      <c r="G75" s="11">
        <f t="shared" si="7"/>
        <v>2.4755293648788994E-3</v>
      </c>
      <c r="H75" s="11">
        <f t="shared" si="8"/>
        <v>-0.10153387563304106</v>
      </c>
      <c r="I75" s="11">
        <f t="shared" si="9"/>
        <v>0.41137020335511765</v>
      </c>
    </row>
    <row r="76" spans="1:9" x14ac:dyDescent="0.3">
      <c r="A76" s="78" t="s">
        <v>235</v>
      </c>
      <c r="B76" s="79">
        <v>24.695384829999998</v>
      </c>
      <c r="C76" s="11">
        <f t="shared" si="5"/>
        <v>2.5683658778596578E-3</v>
      </c>
      <c r="D76" s="80">
        <v>20.862127940000001</v>
      </c>
      <c r="E76" s="11">
        <f t="shared" si="6"/>
        <v>2.4179982705963242E-3</v>
      </c>
      <c r="F76" s="81">
        <v>3.7746399100000003</v>
      </c>
      <c r="G76" s="11">
        <f t="shared" si="7"/>
        <v>5.2236797078102884E-4</v>
      </c>
      <c r="H76" s="11">
        <f t="shared" si="8"/>
        <v>0.18374237283102368</v>
      </c>
      <c r="I76" s="11">
        <f t="shared" si="9"/>
        <v>5.5424478675636095</v>
      </c>
    </row>
    <row r="77" spans="1:9" x14ac:dyDescent="0.3">
      <c r="A77" s="78" t="s">
        <v>309</v>
      </c>
      <c r="B77" s="79">
        <v>24.478232429999998</v>
      </c>
      <c r="C77" s="11">
        <f t="shared" si="5"/>
        <v>2.5457816250409769E-3</v>
      </c>
      <c r="D77" s="80">
        <v>25.05341907</v>
      </c>
      <c r="E77" s="11">
        <f t="shared" si="6"/>
        <v>2.9037845112450675E-3</v>
      </c>
      <c r="F77" s="81">
        <v>27.448792870000002</v>
      </c>
      <c r="G77" s="11">
        <f t="shared" si="7"/>
        <v>3.7986061117789302E-3</v>
      </c>
      <c r="H77" s="11">
        <f t="shared" si="8"/>
        <v>-2.2958408925860097E-2</v>
      </c>
      <c r="I77" s="11">
        <f t="shared" si="9"/>
        <v>-0.10822189719121167</v>
      </c>
    </row>
    <row r="78" spans="1:9" x14ac:dyDescent="0.3">
      <c r="A78" s="78" t="s">
        <v>284</v>
      </c>
      <c r="B78" s="79">
        <v>24.218505920000002</v>
      </c>
      <c r="C78" s="11">
        <f t="shared" si="5"/>
        <v>2.5187695857287083E-3</v>
      </c>
      <c r="D78" s="80">
        <v>30.772059479999999</v>
      </c>
      <c r="E78" s="11">
        <f t="shared" si="6"/>
        <v>3.5665962177646973E-3</v>
      </c>
      <c r="F78" s="81">
        <v>20.948444909999999</v>
      </c>
      <c r="G78" s="11">
        <f t="shared" si="7"/>
        <v>2.8990306147255434E-3</v>
      </c>
      <c r="H78" s="11">
        <f t="shared" si="8"/>
        <v>-0.21297091162388448</v>
      </c>
      <c r="I78" s="11">
        <f t="shared" si="9"/>
        <v>0.15610041814793596</v>
      </c>
    </row>
    <row r="79" spans="1:9" x14ac:dyDescent="0.3">
      <c r="A79" s="78" t="s">
        <v>169</v>
      </c>
      <c r="B79" s="79">
        <v>24.100252430000001</v>
      </c>
      <c r="C79" s="11">
        <f t="shared" si="5"/>
        <v>2.5064710031901254E-3</v>
      </c>
      <c r="D79" s="80">
        <v>28.487255149999999</v>
      </c>
      <c r="E79" s="11">
        <f t="shared" si="6"/>
        <v>3.3017788925867467E-3</v>
      </c>
      <c r="F79" s="81">
        <v>19.491316770000001</v>
      </c>
      <c r="G79" s="11">
        <f t="shared" si="7"/>
        <v>2.697380367865378E-3</v>
      </c>
      <c r="H79" s="11">
        <f t="shared" si="8"/>
        <v>-0.15399878636604969</v>
      </c>
      <c r="I79" s="11">
        <f t="shared" si="9"/>
        <v>0.23646096948636264</v>
      </c>
    </row>
    <row r="80" spans="1:9" x14ac:dyDescent="0.3">
      <c r="A80" s="78" t="s">
        <v>223</v>
      </c>
      <c r="B80" s="79">
        <v>23.767654190000002</v>
      </c>
      <c r="C80" s="11">
        <f t="shared" si="5"/>
        <v>2.4718801686462373E-3</v>
      </c>
      <c r="D80" s="80">
        <v>19.907947539999999</v>
      </c>
      <c r="E80" s="11">
        <f t="shared" si="6"/>
        <v>2.3074052110737052E-3</v>
      </c>
      <c r="F80" s="81">
        <v>17.664556000000001</v>
      </c>
      <c r="G80" s="11">
        <f t="shared" si="7"/>
        <v>2.4445770967508914E-3</v>
      </c>
      <c r="H80" s="11">
        <f t="shared" si="8"/>
        <v>0.19387767836161385</v>
      </c>
      <c r="I80" s="11">
        <f t="shared" si="9"/>
        <v>0.34549966554494782</v>
      </c>
    </row>
    <row r="81" spans="1:9" x14ac:dyDescent="0.3">
      <c r="A81" s="78" t="s">
        <v>80</v>
      </c>
      <c r="B81" s="79">
        <v>23.568218359999999</v>
      </c>
      <c r="C81" s="11">
        <f t="shared" si="5"/>
        <v>2.4511384720045078E-3</v>
      </c>
      <c r="D81" s="80">
        <v>20.11482226</v>
      </c>
      <c r="E81" s="11">
        <f t="shared" si="6"/>
        <v>2.331382761045058E-3</v>
      </c>
      <c r="F81" s="81">
        <v>29.45552399</v>
      </c>
      <c r="G81" s="11">
        <f t="shared" si="7"/>
        <v>4.076315267632565E-3</v>
      </c>
      <c r="H81" s="11">
        <f t="shared" si="8"/>
        <v>0.17168414691226808</v>
      </c>
      <c r="I81" s="11">
        <f t="shared" si="9"/>
        <v>-0.19987102018618685</v>
      </c>
    </row>
    <row r="82" spans="1:9" x14ac:dyDescent="0.3">
      <c r="A82" s="78" t="s">
        <v>253</v>
      </c>
      <c r="B82" s="79">
        <v>23.26865694</v>
      </c>
      <c r="C82" s="11">
        <f t="shared" si="5"/>
        <v>2.4199835280849244E-3</v>
      </c>
      <c r="D82" s="80">
        <v>21.815035210000001</v>
      </c>
      <c r="E82" s="11">
        <f t="shared" si="6"/>
        <v>2.5284437696137495E-3</v>
      </c>
      <c r="F82" s="81">
        <v>21.494385300000001</v>
      </c>
      <c r="G82" s="11">
        <f t="shared" si="7"/>
        <v>2.9745826622032869E-3</v>
      </c>
      <c r="H82" s="11">
        <f t="shared" si="8"/>
        <v>6.6633939207838555E-2</v>
      </c>
      <c r="I82" s="11">
        <f t="shared" si="9"/>
        <v>8.2545819070247939E-2</v>
      </c>
    </row>
    <row r="83" spans="1:9" x14ac:dyDescent="0.3">
      <c r="A83" s="78" t="s">
        <v>65</v>
      </c>
      <c r="B83" s="79">
        <v>23.223127739999999</v>
      </c>
      <c r="C83" s="11">
        <f t="shared" si="5"/>
        <v>2.415248406744187E-3</v>
      </c>
      <c r="D83" s="80">
        <v>6.2039136500000005</v>
      </c>
      <c r="E83" s="11">
        <f t="shared" si="6"/>
        <v>7.1905668107166872E-4</v>
      </c>
      <c r="F83" s="81">
        <v>5.4825053700000002</v>
      </c>
      <c r="G83" s="11">
        <f t="shared" si="7"/>
        <v>7.5871745999818918E-4</v>
      </c>
      <c r="H83" s="11">
        <f t="shared" si="8"/>
        <v>2.7433028649584763</v>
      </c>
      <c r="I83" s="11">
        <f t="shared" si="9"/>
        <v>3.2358604639177946</v>
      </c>
    </row>
    <row r="84" spans="1:9" x14ac:dyDescent="0.3">
      <c r="A84" s="78" t="s">
        <v>304</v>
      </c>
      <c r="B84" s="79">
        <v>22.476377129999999</v>
      </c>
      <c r="C84" s="11">
        <f t="shared" si="5"/>
        <v>2.3375849567029076E-3</v>
      </c>
      <c r="D84" s="80">
        <v>13.102180800000001</v>
      </c>
      <c r="E84" s="11">
        <f t="shared" si="6"/>
        <v>1.5185915169610624E-3</v>
      </c>
      <c r="F84" s="81">
        <v>12.332192239999999</v>
      </c>
      <c r="G84" s="11">
        <f t="shared" si="7"/>
        <v>1.7066375573002272E-3</v>
      </c>
      <c r="H84" s="11">
        <f t="shared" si="8"/>
        <v>0.71546839973388221</v>
      </c>
      <c r="I84" s="11">
        <f t="shared" si="9"/>
        <v>0.82257758333485076</v>
      </c>
    </row>
    <row r="85" spans="1:9" x14ac:dyDescent="0.3">
      <c r="A85" s="78" t="s">
        <v>74</v>
      </c>
      <c r="B85" s="79">
        <v>22.45994147</v>
      </c>
      <c r="C85" s="11">
        <f t="shared" si="5"/>
        <v>2.3358756175444091E-3</v>
      </c>
      <c r="D85" s="80">
        <v>28.43921602</v>
      </c>
      <c r="E85" s="11">
        <f t="shared" si="6"/>
        <v>3.2962109786330491E-3</v>
      </c>
      <c r="F85" s="81">
        <v>24.21910725</v>
      </c>
      <c r="G85" s="11">
        <f t="shared" si="7"/>
        <v>3.3516537232582281E-3</v>
      </c>
      <c r="H85" s="11">
        <f t="shared" si="8"/>
        <v>-0.21024751687230225</v>
      </c>
      <c r="I85" s="11">
        <f t="shared" si="9"/>
        <v>-7.2635451085836356E-2</v>
      </c>
    </row>
    <row r="86" spans="1:9" x14ac:dyDescent="0.3">
      <c r="A86" s="78" t="s">
        <v>207</v>
      </c>
      <c r="B86" s="79">
        <v>22.364239179999998</v>
      </c>
      <c r="C86" s="11">
        <f t="shared" si="5"/>
        <v>2.3259224016799439E-3</v>
      </c>
      <c r="D86" s="80">
        <v>33.725333990000003</v>
      </c>
      <c r="E86" s="11">
        <f t="shared" si="6"/>
        <v>3.9088917246427081E-3</v>
      </c>
      <c r="F86" s="81">
        <v>27.14589659</v>
      </c>
      <c r="G86" s="11">
        <f t="shared" si="7"/>
        <v>3.7566886523885527E-3</v>
      </c>
      <c r="H86" s="11">
        <f t="shared" si="8"/>
        <v>-0.33687123197560376</v>
      </c>
      <c r="I86" s="11">
        <f t="shared" si="9"/>
        <v>-0.17614660080011746</v>
      </c>
    </row>
    <row r="87" spans="1:9" x14ac:dyDescent="0.3">
      <c r="A87" s="78" t="s">
        <v>263</v>
      </c>
      <c r="B87" s="79">
        <v>21.83763866</v>
      </c>
      <c r="C87" s="11">
        <f t="shared" si="5"/>
        <v>2.2711549697835951E-3</v>
      </c>
      <c r="D87" s="80">
        <v>22.57187639</v>
      </c>
      <c r="E87" s="11">
        <f t="shared" si="6"/>
        <v>2.6161644791031801E-3</v>
      </c>
      <c r="F87" s="81">
        <v>14.138284730000001</v>
      </c>
      <c r="G87" s="11">
        <f t="shared" si="7"/>
        <v>1.9565805694918607E-3</v>
      </c>
      <c r="H87" s="11">
        <f t="shared" si="8"/>
        <v>-3.2528874308619282E-2</v>
      </c>
      <c r="I87" s="11">
        <f t="shared" si="9"/>
        <v>0.54457482481327846</v>
      </c>
    </row>
    <row r="88" spans="1:9" x14ac:dyDescent="0.3">
      <c r="A88" s="78" t="s">
        <v>254</v>
      </c>
      <c r="B88" s="79">
        <v>21.833234760000003</v>
      </c>
      <c r="C88" s="11">
        <f t="shared" si="5"/>
        <v>2.270696956006229E-3</v>
      </c>
      <c r="D88" s="80">
        <v>24.922422300000001</v>
      </c>
      <c r="E88" s="11">
        <f t="shared" si="6"/>
        <v>2.8886014980728405E-3</v>
      </c>
      <c r="F88" s="81">
        <v>23.725361750000001</v>
      </c>
      <c r="G88" s="11">
        <f t="shared" si="7"/>
        <v>3.2833248651242437E-3</v>
      </c>
      <c r="H88" s="11">
        <f t="shared" si="8"/>
        <v>-0.12395213847251108</v>
      </c>
      <c r="I88" s="11">
        <f t="shared" si="9"/>
        <v>-7.9751238777212685E-2</v>
      </c>
    </row>
    <row r="89" spans="1:9" x14ac:dyDescent="0.3">
      <c r="A89" s="78" t="s">
        <v>290</v>
      </c>
      <c r="B89" s="79">
        <v>21.78518695</v>
      </c>
      <c r="C89" s="11">
        <f t="shared" si="5"/>
        <v>2.2656998945488195E-3</v>
      </c>
      <c r="D89" s="80">
        <v>12.320464060000001</v>
      </c>
      <c r="E89" s="11">
        <f t="shared" si="6"/>
        <v>1.4279876374885356E-3</v>
      </c>
      <c r="F89" s="81">
        <v>12.439305699999998</v>
      </c>
      <c r="G89" s="11">
        <f t="shared" si="7"/>
        <v>1.7214608628545666E-3</v>
      </c>
      <c r="H89" s="11">
        <f t="shared" si="8"/>
        <v>0.76821155793380069</v>
      </c>
      <c r="I89" s="11">
        <f t="shared" si="9"/>
        <v>0.75131856032768796</v>
      </c>
    </row>
    <row r="90" spans="1:9" x14ac:dyDescent="0.3">
      <c r="A90" s="78" t="s">
        <v>103</v>
      </c>
      <c r="B90" s="79">
        <v>21.208087010000003</v>
      </c>
      <c r="C90" s="11">
        <f t="shared" si="5"/>
        <v>2.2056804292027981E-3</v>
      </c>
      <c r="D90" s="80">
        <v>20.299965870000001</v>
      </c>
      <c r="E90" s="11">
        <f t="shared" si="6"/>
        <v>2.3528415944909791E-3</v>
      </c>
      <c r="F90" s="81">
        <v>12.096917509999999</v>
      </c>
      <c r="G90" s="11">
        <f t="shared" si="7"/>
        <v>1.6740781645590652E-3</v>
      </c>
      <c r="H90" s="11">
        <f t="shared" si="8"/>
        <v>4.4735106739369312E-2</v>
      </c>
      <c r="I90" s="11">
        <f t="shared" si="9"/>
        <v>0.75318108869207334</v>
      </c>
    </row>
    <row r="91" spans="1:9" x14ac:dyDescent="0.3">
      <c r="A91" s="78" t="s">
        <v>78</v>
      </c>
      <c r="B91" s="79">
        <v>20.334046449999999</v>
      </c>
      <c r="C91" s="11">
        <f t="shared" si="5"/>
        <v>2.1147785880036157E-3</v>
      </c>
      <c r="D91" s="80">
        <v>31.62331464</v>
      </c>
      <c r="E91" s="11">
        <f t="shared" si="6"/>
        <v>3.6652598589155916E-3</v>
      </c>
      <c r="F91" s="81">
        <v>27.008364520000001</v>
      </c>
      <c r="G91" s="11">
        <f t="shared" si="7"/>
        <v>3.7376557512281308E-3</v>
      </c>
      <c r="H91" s="11">
        <f t="shared" si="8"/>
        <v>-0.35699193201336088</v>
      </c>
      <c r="I91" s="11">
        <f t="shared" si="9"/>
        <v>-0.24712040838524651</v>
      </c>
    </row>
    <row r="92" spans="1:9" x14ac:dyDescent="0.3">
      <c r="A92" s="78" t="s">
        <v>199</v>
      </c>
      <c r="B92" s="79">
        <v>19.477290019999998</v>
      </c>
      <c r="C92" s="11">
        <f t="shared" si="5"/>
        <v>2.0256743284184104E-3</v>
      </c>
      <c r="D92" s="80">
        <v>20.247766629999997</v>
      </c>
      <c r="E92" s="11">
        <f t="shared" si="6"/>
        <v>2.3467915083056458E-3</v>
      </c>
      <c r="F92" s="81">
        <v>12.83307982</v>
      </c>
      <c r="G92" s="11">
        <f t="shared" si="7"/>
        <v>1.7759547994723474E-3</v>
      </c>
      <c r="H92" s="11">
        <f t="shared" si="8"/>
        <v>-3.8052424451515909E-2</v>
      </c>
      <c r="I92" s="11">
        <f t="shared" si="9"/>
        <v>0.51774089253658184</v>
      </c>
    </row>
    <row r="93" spans="1:9" x14ac:dyDescent="0.3">
      <c r="A93" s="78" t="s">
        <v>75</v>
      </c>
      <c r="B93" s="79">
        <v>19.213948769999998</v>
      </c>
      <c r="C93" s="11">
        <f t="shared" si="5"/>
        <v>1.9982863494341237E-3</v>
      </c>
      <c r="D93" s="80">
        <v>17.21452506</v>
      </c>
      <c r="E93" s="11">
        <f t="shared" si="6"/>
        <v>1.9952275215611146E-3</v>
      </c>
      <c r="F93" s="81">
        <v>24.953189429999998</v>
      </c>
      <c r="G93" s="11">
        <f t="shared" si="7"/>
        <v>3.4532424914311137E-3</v>
      </c>
      <c r="H93" s="11">
        <f t="shared" si="8"/>
        <v>0.11614748028372257</v>
      </c>
      <c r="I93" s="11">
        <f t="shared" si="9"/>
        <v>-0.23000028417609786</v>
      </c>
    </row>
    <row r="94" spans="1:9" x14ac:dyDescent="0.3">
      <c r="A94" s="78" t="s">
        <v>286</v>
      </c>
      <c r="B94" s="79">
        <v>19.12489952</v>
      </c>
      <c r="C94" s="11">
        <f t="shared" si="5"/>
        <v>1.989025062083333E-3</v>
      </c>
      <c r="D94" s="80">
        <v>22.1744919</v>
      </c>
      <c r="E94" s="11">
        <f t="shared" si="6"/>
        <v>2.5701061377707279E-3</v>
      </c>
      <c r="F94" s="81">
        <v>16.76609131</v>
      </c>
      <c r="G94" s="11">
        <f t="shared" si="7"/>
        <v>2.3202396266546496E-3</v>
      </c>
      <c r="H94" s="11">
        <f t="shared" si="8"/>
        <v>-0.13752704656109849</v>
      </c>
      <c r="I94" s="11">
        <f t="shared" si="9"/>
        <v>0.1406892141040117</v>
      </c>
    </row>
    <row r="95" spans="1:9" x14ac:dyDescent="0.3">
      <c r="A95" s="78" t="s">
        <v>69</v>
      </c>
      <c r="B95" s="79">
        <v>18.68725602</v>
      </c>
      <c r="C95" s="11">
        <f t="shared" si="5"/>
        <v>1.943509325446518E-3</v>
      </c>
      <c r="D95" s="80">
        <v>41.396985819999998</v>
      </c>
      <c r="E95" s="11">
        <f t="shared" si="6"/>
        <v>4.7980647232412927E-3</v>
      </c>
      <c r="F95" s="81">
        <v>28.337385519999998</v>
      </c>
      <c r="G95" s="11">
        <f t="shared" si="7"/>
        <v>3.9215774018884113E-3</v>
      </c>
      <c r="H95" s="11">
        <f t="shared" si="8"/>
        <v>-0.54858413843812559</v>
      </c>
      <c r="I95" s="11">
        <f t="shared" si="9"/>
        <v>-0.34054410182580597</v>
      </c>
    </row>
    <row r="96" spans="1:9" x14ac:dyDescent="0.3">
      <c r="A96" s="78" t="s">
        <v>102</v>
      </c>
      <c r="B96" s="79">
        <v>18.56360652</v>
      </c>
      <c r="C96" s="11">
        <f t="shared" si="5"/>
        <v>1.930649547848373E-3</v>
      </c>
      <c r="D96" s="80">
        <v>17.02056683</v>
      </c>
      <c r="E96" s="11">
        <f t="shared" si="6"/>
        <v>1.9727470408519199E-3</v>
      </c>
      <c r="F96" s="81">
        <v>17.187252149999999</v>
      </c>
      <c r="G96" s="11">
        <f t="shared" si="7"/>
        <v>2.3785235791928491E-3</v>
      </c>
      <c r="H96" s="11">
        <f t="shared" si="8"/>
        <v>9.0657362085044157E-2</v>
      </c>
      <c r="I96" s="11">
        <f t="shared" si="9"/>
        <v>8.0079954491154792E-2</v>
      </c>
    </row>
    <row r="97" spans="1:9" x14ac:dyDescent="0.3">
      <c r="A97" s="78" t="s">
        <v>302</v>
      </c>
      <c r="B97" s="79">
        <v>18.296103210000002</v>
      </c>
      <c r="C97" s="11">
        <f t="shared" si="5"/>
        <v>1.9028287068957798E-3</v>
      </c>
      <c r="D97" s="80">
        <v>22.683767809999999</v>
      </c>
      <c r="E97" s="11">
        <f t="shared" si="6"/>
        <v>2.6291331111062376E-3</v>
      </c>
      <c r="F97" s="81">
        <v>22.932836329999997</v>
      </c>
      <c r="G97" s="11">
        <f t="shared" si="7"/>
        <v>3.1736482058113864E-3</v>
      </c>
      <c r="H97" s="11">
        <f t="shared" si="8"/>
        <v>-0.19342750449357549</v>
      </c>
      <c r="I97" s="11">
        <f t="shared" si="9"/>
        <v>-0.20218751197096241</v>
      </c>
    </row>
    <row r="98" spans="1:9" x14ac:dyDescent="0.3">
      <c r="A98" s="78" t="s">
        <v>247</v>
      </c>
      <c r="B98" s="79">
        <v>18.248972429999998</v>
      </c>
      <c r="C98" s="11">
        <f t="shared" si="5"/>
        <v>1.8979270182611541E-3</v>
      </c>
      <c r="D98" s="80">
        <v>26.898592910000001</v>
      </c>
      <c r="E98" s="11">
        <f t="shared" si="6"/>
        <v>3.1176470264640964E-3</v>
      </c>
      <c r="F98" s="81">
        <v>29.802981809999999</v>
      </c>
      <c r="G98" s="11">
        <f t="shared" si="7"/>
        <v>4.1243995460519597E-3</v>
      </c>
      <c r="H98" s="11">
        <f t="shared" si="8"/>
        <v>-0.32156405016949274</v>
      </c>
      <c r="I98" s="11">
        <f t="shared" si="9"/>
        <v>-0.38767964405907884</v>
      </c>
    </row>
    <row r="99" spans="1:9" x14ac:dyDescent="0.3">
      <c r="A99" s="78" t="s">
        <v>83</v>
      </c>
      <c r="B99" s="79">
        <v>17.92667505</v>
      </c>
      <c r="C99" s="11">
        <f t="shared" si="5"/>
        <v>1.8644074922843823E-3</v>
      </c>
      <c r="D99" s="80">
        <v>14.12084136</v>
      </c>
      <c r="E99" s="11">
        <f t="shared" si="6"/>
        <v>1.6366580670027779E-3</v>
      </c>
      <c r="F99" s="81">
        <v>17.679948639999999</v>
      </c>
      <c r="G99" s="11">
        <f t="shared" si="7"/>
        <v>2.4467072660686218E-3</v>
      </c>
      <c r="H99" s="11">
        <f t="shared" si="8"/>
        <v>0.26951890421917457</v>
      </c>
      <c r="I99" s="11">
        <f t="shared" si="9"/>
        <v>1.395515422719007E-2</v>
      </c>
    </row>
    <row r="100" spans="1:9" x14ac:dyDescent="0.3">
      <c r="A100" s="78" t="s">
        <v>152</v>
      </c>
      <c r="B100" s="79">
        <v>17.776023389999999</v>
      </c>
      <c r="C100" s="11">
        <f t="shared" si="5"/>
        <v>1.8487394399073699E-3</v>
      </c>
      <c r="D100" s="80">
        <v>20.850471389999999</v>
      </c>
      <c r="E100" s="11">
        <f t="shared" si="6"/>
        <v>2.416647233069271E-3</v>
      </c>
      <c r="F100" s="81">
        <v>18.703550420000003</v>
      </c>
      <c r="G100" s="11">
        <f t="shared" si="7"/>
        <v>2.5883623106438408E-3</v>
      </c>
      <c r="H100" s="11">
        <f t="shared" si="8"/>
        <v>-0.14745220587552388</v>
      </c>
      <c r="I100" s="11">
        <f t="shared" si="9"/>
        <v>-4.9590960495296321E-2</v>
      </c>
    </row>
    <row r="101" spans="1:9" x14ac:dyDescent="0.3">
      <c r="A101" s="78" t="s">
        <v>117</v>
      </c>
      <c r="B101" s="79">
        <v>17.27466055</v>
      </c>
      <c r="C101" s="11">
        <f t="shared" si="5"/>
        <v>1.7965967735935197E-3</v>
      </c>
      <c r="D101" s="80">
        <v>53.524064759999995</v>
      </c>
      <c r="E101" s="11">
        <f t="shared" si="6"/>
        <v>6.2036383056025702E-3</v>
      </c>
      <c r="F101" s="81">
        <v>22.105810399999999</v>
      </c>
      <c r="G101" s="11">
        <f t="shared" si="7"/>
        <v>3.0591970615597504E-3</v>
      </c>
      <c r="H101" s="11">
        <f t="shared" si="8"/>
        <v>-0.67725432237893435</v>
      </c>
      <c r="I101" s="11">
        <f t="shared" si="9"/>
        <v>-0.21854660664238756</v>
      </c>
    </row>
    <row r="102" spans="1:9" x14ac:dyDescent="0.3">
      <c r="A102" s="78" t="s">
        <v>251</v>
      </c>
      <c r="B102" s="79">
        <v>17.162321219999999</v>
      </c>
      <c r="C102" s="11">
        <f t="shared" si="5"/>
        <v>1.7849132746766243E-3</v>
      </c>
      <c r="D102" s="80">
        <v>14.381323099999999</v>
      </c>
      <c r="E102" s="11">
        <f t="shared" si="6"/>
        <v>1.6668488701007825E-3</v>
      </c>
      <c r="F102" s="81">
        <v>37.819545720000001</v>
      </c>
      <c r="G102" s="11">
        <f t="shared" si="7"/>
        <v>5.2338023823885072E-3</v>
      </c>
      <c r="H102" s="11">
        <f t="shared" si="8"/>
        <v>0.19337567904304986</v>
      </c>
      <c r="I102" s="11">
        <f t="shared" si="9"/>
        <v>-0.54620498757275926</v>
      </c>
    </row>
    <row r="103" spans="1:9" x14ac:dyDescent="0.3">
      <c r="A103" s="78" t="s">
        <v>287</v>
      </c>
      <c r="B103" s="79">
        <v>17.036992550000001</v>
      </c>
      <c r="C103" s="11">
        <f t="shared" si="5"/>
        <v>1.7718788602805184E-3</v>
      </c>
      <c r="D103" s="80">
        <v>23.36416728</v>
      </c>
      <c r="E103" s="11">
        <f t="shared" si="6"/>
        <v>2.7079939419144038E-3</v>
      </c>
      <c r="F103" s="81">
        <v>21.721929249999999</v>
      </c>
      <c r="G103" s="11">
        <f t="shared" si="7"/>
        <v>3.0060722014067756E-3</v>
      </c>
      <c r="H103" s="11">
        <f t="shared" si="8"/>
        <v>-0.27080677236103057</v>
      </c>
      <c r="I103" s="11">
        <f t="shared" si="9"/>
        <v>-0.21567774418563668</v>
      </c>
    </row>
    <row r="104" spans="1:9" x14ac:dyDescent="0.3">
      <c r="A104" s="78" t="s">
        <v>183</v>
      </c>
      <c r="B104" s="79">
        <v>16.654309189999999</v>
      </c>
      <c r="C104" s="11">
        <f t="shared" si="5"/>
        <v>1.7320790802562488E-3</v>
      </c>
      <c r="D104" s="80">
        <v>15.95655627</v>
      </c>
      <c r="E104" s="11">
        <f t="shared" si="6"/>
        <v>1.8494242570316118E-3</v>
      </c>
      <c r="F104" s="81">
        <v>16.45026331</v>
      </c>
      <c r="G104" s="11">
        <f t="shared" si="7"/>
        <v>2.276532561766484E-3</v>
      </c>
      <c r="H104" s="11">
        <f t="shared" si="8"/>
        <v>4.3728290001511683E-2</v>
      </c>
      <c r="I104" s="11">
        <f t="shared" si="9"/>
        <v>1.2403806319377431E-2</v>
      </c>
    </row>
    <row r="105" spans="1:9" x14ac:dyDescent="0.3">
      <c r="A105" s="78" t="s">
        <v>222</v>
      </c>
      <c r="B105" s="79">
        <v>16.540760599999999</v>
      </c>
      <c r="C105" s="11">
        <f t="shared" si="5"/>
        <v>1.7202698160539431E-3</v>
      </c>
      <c r="D105" s="80">
        <v>14.267017189999999</v>
      </c>
      <c r="E105" s="11">
        <f t="shared" si="6"/>
        <v>1.6536003897207443E-3</v>
      </c>
      <c r="F105" s="81">
        <v>17.06504361</v>
      </c>
      <c r="G105" s="11">
        <f t="shared" si="7"/>
        <v>2.3616112832986662E-3</v>
      </c>
      <c r="H105" s="11">
        <f t="shared" si="8"/>
        <v>0.15937062244473266</v>
      </c>
      <c r="I105" s="11">
        <f t="shared" si="9"/>
        <v>-3.0722629369243193E-2</v>
      </c>
    </row>
    <row r="106" spans="1:9" x14ac:dyDescent="0.3">
      <c r="A106" s="78" t="s">
        <v>224</v>
      </c>
      <c r="B106" s="79">
        <v>16.476197389999999</v>
      </c>
      <c r="C106" s="11">
        <f t="shared" si="5"/>
        <v>1.7135551223299707E-3</v>
      </c>
      <c r="D106" s="80">
        <v>20.703271010000002</v>
      </c>
      <c r="E106" s="11">
        <f t="shared" si="6"/>
        <v>2.3995861611932488E-3</v>
      </c>
      <c r="F106" s="81">
        <v>18.581787949999999</v>
      </c>
      <c r="G106" s="11">
        <f t="shared" si="7"/>
        <v>2.5715117458515063E-3</v>
      </c>
      <c r="H106" s="11">
        <f t="shared" si="8"/>
        <v>-0.20417419150617599</v>
      </c>
      <c r="I106" s="11">
        <f t="shared" si="9"/>
        <v>-0.11331474482787862</v>
      </c>
    </row>
    <row r="107" spans="1:9" x14ac:dyDescent="0.3">
      <c r="A107" s="78" t="s">
        <v>60</v>
      </c>
      <c r="B107" s="79">
        <v>16.398229480000001</v>
      </c>
      <c r="C107" s="11">
        <f t="shared" si="5"/>
        <v>1.7054463149155277E-3</v>
      </c>
      <c r="D107" s="80">
        <v>18.228066850000001</v>
      </c>
      <c r="E107" s="11">
        <f t="shared" si="6"/>
        <v>2.1127007871093607E-3</v>
      </c>
      <c r="F107" s="81">
        <v>10.736324679999999</v>
      </c>
      <c r="G107" s="11">
        <f t="shared" si="7"/>
        <v>1.4857873255353456E-3</v>
      </c>
      <c r="H107" s="11">
        <f t="shared" si="8"/>
        <v>-0.10038570656218548</v>
      </c>
      <c r="I107" s="11">
        <f t="shared" si="9"/>
        <v>0.52735968487868079</v>
      </c>
    </row>
    <row r="108" spans="1:9" x14ac:dyDescent="0.3">
      <c r="A108" s="78" t="s">
        <v>57</v>
      </c>
      <c r="B108" s="79">
        <v>16.324973880000002</v>
      </c>
      <c r="C108" s="11">
        <f t="shared" si="5"/>
        <v>1.6978275964911209E-3</v>
      </c>
      <c r="D108" s="80">
        <v>20.084519239999999</v>
      </c>
      <c r="E108" s="11">
        <f t="shared" si="6"/>
        <v>2.3278705282486442E-3</v>
      </c>
      <c r="F108" s="81">
        <v>14.003849429999999</v>
      </c>
      <c r="G108" s="11">
        <f t="shared" si="7"/>
        <v>1.9379762266838762E-3</v>
      </c>
      <c r="H108" s="11">
        <f t="shared" si="8"/>
        <v>-0.18718622612148705</v>
      </c>
      <c r="I108" s="11">
        <f t="shared" si="9"/>
        <v>0.16574902933671454</v>
      </c>
    </row>
    <row r="109" spans="1:9" x14ac:dyDescent="0.3">
      <c r="A109" s="78" t="s">
        <v>81</v>
      </c>
      <c r="B109" s="79">
        <v>15.51606526</v>
      </c>
      <c r="C109" s="11">
        <f t="shared" si="5"/>
        <v>1.6136995979919556E-3</v>
      </c>
      <c r="D109" s="80">
        <v>14.22310126</v>
      </c>
      <c r="E109" s="11">
        <f t="shared" si="6"/>
        <v>1.6485103699923143E-3</v>
      </c>
      <c r="F109" s="81">
        <v>16.378999749999998</v>
      </c>
      <c r="G109" s="11">
        <f t="shared" si="7"/>
        <v>2.2666704816435E-3</v>
      </c>
      <c r="H109" s="11">
        <f t="shared" si="8"/>
        <v>9.0905912597011085E-2</v>
      </c>
      <c r="I109" s="11">
        <f t="shared" si="9"/>
        <v>-5.2685420548956197E-2</v>
      </c>
    </row>
    <row r="110" spans="1:9" x14ac:dyDescent="0.3">
      <c r="A110" s="78" t="s">
        <v>85</v>
      </c>
      <c r="B110" s="79">
        <v>15.340750589999999</v>
      </c>
      <c r="C110" s="11">
        <f t="shared" si="5"/>
        <v>1.5954665467795188E-3</v>
      </c>
      <c r="D110" s="80">
        <v>15.35701139</v>
      </c>
      <c r="E110" s="11">
        <f t="shared" si="6"/>
        <v>1.7799347741200772E-3</v>
      </c>
      <c r="F110" s="81">
        <v>15.092871220000001</v>
      </c>
      <c r="G110" s="11">
        <f t="shared" si="7"/>
        <v>2.0886846693810297E-3</v>
      </c>
      <c r="H110" s="11">
        <f t="shared" si="8"/>
        <v>-1.058851855159082E-3</v>
      </c>
      <c r="I110" s="11">
        <f t="shared" si="9"/>
        <v>1.642360597839887E-2</v>
      </c>
    </row>
    <row r="111" spans="1:9" x14ac:dyDescent="0.3">
      <c r="A111" s="78" t="s">
        <v>156</v>
      </c>
      <c r="B111" s="79">
        <v>15.05763239</v>
      </c>
      <c r="C111" s="11">
        <f t="shared" si="5"/>
        <v>1.5660217282724713E-3</v>
      </c>
      <c r="D111" s="80">
        <v>19.965582340000001</v>
      </c>
      <c r="E111" s="11">
        <f t="shared" si="6"/>
        <v>2.3140852988925019E-3</v>
      </c>
      <c r="F111" s="81">
        <v>12.589657859999999</v>
      </c>
      <c r="G111" s="11">
        <f t="shared" si="7"/>
        <v>1.7422679211685729E-3</v>
      </c>
      <c r="H111" s="11">
        <f t="shared" si="8"/>
        <v>-0.24582052586401049</v>
      </c>
      <c r="I111" s="11">
        <f t="shared" si="9"/>
        <v>0.19603189836010371</v>
      </c>
    </row>
    <row r="112" spans="1:9" x14ac:dyDescent="0.3">
      <c r="A112" s="78" t="s">
        <v>147</v>
      </c>
      <c r="B112" s="79">
        <v>14.605615269999999</v>
      </c>
      <c r="C112" s="11">
        <f t="shared" si="5"/>
        <v>1.51901110846605E-3</v>
      </c>
      <c r="D112" s="80">
        <v>11.325790509999999</v>
      </c>
      <c r="E112" s="11">
        <f t="shared" si="6"/>
        <v>1.312701271178009E-3</v>
      </c>
      <c r="F112" s="81">
        <v>6.2878305299999999</v>
      </c>
      <c r="G112" s="11">
        <f t="shared" si="7"/>
        <v>8.7016546025210141E-4</v>
      </c>
      <c r="H112" s="11">
        <f t="shared" si="8"/>
        <v>0.28958903637711741</v>
      </c>
      <c r="I112" s="11">
        <f t="shared" si="9"/>
        <v>1.3228385689332502</v>
      </c>
    </row>
    <row r="113" spans="1:9" x14ac:dyDescent="0.3">
      <c r="A113" s="78" t="s">
        <v>195</v>
      </c>
      <c r="B113" s="79">
        <v>14.29744649</v>
      </c>
      <c r="C113" s="11">
        <f t="shared" si="5"/>
        <v>1.4869609831239198E-3</v>
      </c>
      <c r="D113" s="80">
        <v>14.00974645</v>
      </c>
      <c r="E113" s="11">
        <f t="shared" si="6"/>
        <v>1.6237817534730827E-3</v>
      </c>
      <c r="F113" s="81">
        <v>9.2503349400000001</v>
      </c>
      <c r="G113" s="11">
        <f t="shared" si="7"/>
        <v>1.2801429558489063E-3</v>
      </c>
      <c r="H113" s="11">
        <f t="shared" si="8"/>
        <v>2.0535706411731747E-2</v>
      </c>
      <c r="I113" s="11">
        <f t="shared" si="9"/>
        <v>0.54561392454833646</v>
      </c>
    </row>
    <row r="114" spans="1:9" x14ac:dyDescent="0.3">
      <c r="A114" s="78" t="s">
        <v>170</v>
      </c>
      <c r="B114" s="79">
        <v>14.240269359999999</v>
      </c>
      <c r="C114" s="11">
        <f t="shared" si="5"/>
        <v>1.4810144554347642E-3</v>
      </c>
      <c r="D114" s="80">
        <v>12.85006139</v>
      </c>
      <c r="E114" s="11">
        <f t="shared" si="6"/>
        <v>1.4893699390320487E-3</v>
      </c>
      <c r="F114" s="81">
        <v>12.726245349999999</v>
      </c>
      <c r="G114" s="11">
        <f t="shared" si="7"/>
        <v>1.7611701030154695E-3</v>
      </c>
      <c r="H114" s="11">
        <f t="shared" si="8"/>
        <v>0.10818687380605563</v>
      </c>
      <c r="I114" s="11">
        <f t="shared" si="9"/>
        <v>0.11896863280260428</v>
      </c>
    </row>
    <row r="115" spans="1:9" x14ac:dyDescent="0.3">
      <c r="A115" s="78" t="s">
        <v>198</v>
      </c>
      <c r="B115" s="79">
        <v>13.924165109999999</v>
      </c>
      <c r="C115" s="11">
        <f t="shared" si="5"/>
        <v>1.448139026477684E-3</v>
      </c>
      <c r="D115" s="80">
        <v>9.9545781600000005</v>
      </c>
      <c r="E115" s="11">
        <f t="shared" si="6"/>
        <v>1.1537726565872043E-3</v>
      </c>
      <c r="F115" s="81">
        <v>10.198915130000001</v>
      </c>
      <c r="G115" s="11">
        <f t="shared" si="7"/>
        <v>1.4114158509562393E-3</v>
      </c>
      <c r="H115" s="11">
        <f t="shared" si="8"/>
        <v>0.39876998163024102</v>
      </c>
      <c r="I115" s="11">
        <f t="shared" si="9"/>
        <v>0.36525943519641757</v>
      </c>
    </row>
    <row r="116" spans="1:9" x14ac:dyDescent="0.3">
      <c r="A116" s="78" t="s">
        <v>227</v>
      </c>
      <c r="B116" s="79">
        <v>13.857016400000001</v>
      </c>
      <c r="C116" s="11">
        <f t="shared" si="5"/>
        <v>1.441155435952835E-3</v>
      </c>
      <c r="D116" s="80">
        <v>15.752604810000001</v>
      </c>
      <c r="E116" s="11">
        <f t="shared" si="6"/>
        <v>1.825785523773724E-3</v>
      </c>
      <c r="F116" s="81">
        <v>16.897081549999999</v>
      </c>
      <c r="G116" s="11">
        <f t="shared" si="7"/>
        <v>2.3383672116673668E-3</v>
      </c>
      <c r="H116" s="11">
        <f t="shared" si="8"/>
        <v>-0.12033491812075747</v>
      </c>
      <c r="I116" s="11">
        <f t="shared" si="9"/>
        <v>-0.17991658151167522</v>
      </c>
    </row>
    <row r="117" spans="1:9" x14ac:dyDescent="0.3">
      <c r="A117" s="78" t="s">
        <v>185</v>
      </c>
      <c r="B117" s="79">
        <v>13.753117660000001</v>
      </c>
      <c r="C117" s="11">
        <f t="shared" si="5"/>
        <v>1.4303497740688201E-3</v>
      </c>
      <c r="D117" s="80">
        <v>15.45848215</v>
      </c>
      <c r="E117" s="11">
        <f t="shared" si="6"/>
        <v>1.7916956128466801E-3</v>
      </c>
      <c r="F117" s="81">
        <v>13.33110726</v>
      </c>
      <c r="G117" s="11">
        <f t="shared" si="7"/>
        <v>1.8448762302389898E-3</v>
      </c>
      <c r="H117" s="11">
        <f t="shared" si="8"/>
        <v>-0.1103190127887167</v>
      </c>
      <c r="I117" s="11">
        <f t="shared" si="9"/>
        <v>3.1656065154185953E-2</v>
      </c>
    </row>
    <row r="118" spans="1:9" x14ac:dyDescent="0.3">
      <c r="A118" s="78" t="s">
        <v>186</v>
      </c>
      <c r="B118" s="79">
        <v>13.48172697</v>
      </c>
      <c r="C118" s="11">
        <f t="shared" si="5"/>
        <v>1.4021246383779586E-3</v>
      </c>
      <c r="D118" s="80">
        <v>16.52543112</v>
      </c>
      <c r="E118" s="11">
        <f t="shared" si="6"/>
        <v>1.9153589693218359E-3</v>
      </c>
      <c r="F118" s="81">
        <v>11.30914718</v>
      </c>
      <c r="G118" s="11">
        <f t="shared" si="7"/>
        <v>1.5650595565500165E-3</v>
      </c>
      <c r="H118" s="11">
        <f t="shared" si="8"/>
        <v>-0.18418304054508683</v>
      </c>
      <c r="I118" s="11">
        <f t="shared" si="9"/>
        <v>0.19210818954077857</v>
      </c>
    </row>
    <row r="119" spans="1:9" x14ac:dyDescent="0.3">
      <c r="A119" s="78" t="s">
        <v>67</v>
      </c>
      <c r="B119" s="79">
        <v>13.32207756</v>
      </c>
      <c r="C119" s="11">
        <f t="shared" si="5"/>
        <v>1.3855208032935056E-3</v>
      </c>
      <c r="D119" s="80">
        <v>11.59541224</v>
      </c>
      <c r="E119" s="11">
        <f t="shared" si="6"/>
        <v>1.3439514331332132E-3</v>
      </c>
      <c r="F119" s="81">
        <v>6.3878420399999998</v>
      </c>
      <c r="G119" s="11">
        <f t="shared" si="7"/>
        <v>8.8400593531173333E-4</v>
      </c>
      <c r="H119" s="11">
        <f t="shared" si="8"/>
        <v>0.14890935175582865</v>
      </c>
      <c r="I119" s="11">
        <f t="shared" si="9"/>
        <v>1.0855364732844897</v>
      </c>
    </row>
    <row r="120" spans="1:9" x14ac:dyDescent="0.3">
      <c r="A120" s="78" t="s">
        <v>172</v>
      </c>
      <c r="B120" s="79">
        <v>13.270134609999999</v>
      </c>
      <c r="C120" s="11">
        <f t="shared" si="5"/>
        <v>1.3801186400434189E-3</v>
      </c>
      <c r="D120" s="80">
        <v>5.5829783399999995</v>
      </c>
      <c r="E120" s="11">
        <f t="shared" si="6"/>
        <v>6.4708796771460774E-4</v>
      </c>
      <c r="F120" s="81">
        <v>16.432591970000001</v>
      </c>
      <c r="G120" s="11">
        <f t="shared" si="7"/>
        <v>2.2740870458399644E-3</v>
      </c>
      <c r="H120" s="11">
        <f t="shared" si="8"/>
        <v>1.3768916520639771</v>
      </c>
      <c r="I120" s="11">
        <f t="shared" si="9"/>
        <v>-0.19245030642600447</v>
      </c>
    </row>
    <row r="121" spans="1:9" x14ac:dyDescent="0.3">
      <c r="A121" s="78" t="s">
        <v>128</v>
      </c>
      <c r="B121" s="79">
        <v>12.987108640000001</v>
      </c>
      <c r="C121" s="11">
        <f t="shared" si="5"/>
        <v>1.3506834136276283E-3</v>
      </c>
      <c r="D121" s="80">
        <v>10.97053068</v>
      </c>
      <c r="E121" s="11">
        <f t="shared" si="6"/>
        <v>1.2715253347144373E-3</v>
      </c>
      <c r="F121" s="81">
        <v>12.70887701</v>
      </c>
      <c r="G121" s="11">
        <f t="shared" si="7"/>
        <v>1.7587665189020291E-3</v>
      </c>
      <c r="H121" s="11">
        <f t="shared" si="8"/>
        <v>0.18381772211588232</v>
      </c>
      <c r="I121" s="11">
        <f t="shared" si="9"/>
        <v>2.1892699864911158E-2</v>
      </c>
    </row>
    <row r="122" spans="1:9" x14ac:dyDescent="0.3">
      <c r="A122" s="78" t="s">
        <v>151</v>
      </c>
      <c r="B122" s="79">
        <v>12.93703852</v>
      </c>
      <c r="C122" s="11">
        <f t="shared" si="5"/>
        <v>1.3454760281750996E-3</v>
      </c>
      <c r="D122" s="80">
        <v>14.40183833</v>
      </c>
      <c r="E122" s="11">
        <f t="shared" si="6"/>
        <v>1.6692266616090867E-3</v>
      </c>
      <c r="F122" s="81">
        <v>42.577987700000001</v>
      </c>
      <c r="G122" s="11">
        <f t="shared" si="7"/>
        <v>5.8923175627602058E-3</v>
      </c>
      <c r="H122" s="11">
        <f t="shared" si="8"/>
        <v>-0.10170922464451804</v>
      </c>
      <c r="I122" s="11">
        <f t="shared" si="9"/>
        <v>-0.69615664762851159</v>
      </c>
    </row>
    <row r="123" spans="1:9" x14ac:dyDescent="0.3">
      <c r="A123" s="78" t="s">
        <v>233</v>
      </c>
      <c r="B123" s="79">
        <v>12.756956019999999</v>
      </c>
      <c r="C123" s="11">
        <f t="shared" si="5"/>
        <v>1.3267471137895341E-3</v>
      </c>
      <c r="D123" s="80">
        <v>13.152887939999999</v>
      </c>
      <c r="E123" s="11">
        <f t="shared" si="6"/>
        <v>1.5244686632032631E-3</v>
      </c>
      <c r="F123" s="81">
        <v>15.22564444</v>
      </c>
      <c r="G123" s="11">
        <f t="shared" si="7"/>
        <v>2.107058998895673E-3</v>
      </c>
      <c r="H123" s="11">
        <f t="shared" si="8"/>
        <v>-3.0102280336161691E-2</v>
      </c>
      <c r="I123" s="11">
        <f t="shared" si="9"/>
        <v>-0.16214015963189021</v>
      </c>
    </row>
    <row r="124" spans="1:9" x14ac:dyDescent="0.3">
      <c r="A124" s="78" t="s">
        <v>241</v>
      </c>
      <c r="B124" s="79">
        <v>12.471826369999999</v>
      </c>
      <c r="C124" s="11">
        <f t="shared" si="5"/>
        <v>1.2970931007475325E-3</v>
      </c>
      <c r="D124" s="80">
        <v>4.7075326300000002</v>
      </c>
      <c r="E124" s="11">
        <f t="shared" si="6"/>
        <v>5.4562055178901208E-4</v>
      </c>
      <c r="F124" s="81">
        <v>12.920990679999999</v>
      </c>
      <c r="G124" s="11">
        <f t="shared" si="7"/>
        <v>1.788120679832526E-3</v>
      </c>
      <c r="H124" s="11">
        <f t="shared" si="8"/>
        <v>1.6493340249029771</v>
      </c>
      <c r="I124" s="11">
        <f t="shared" si="9"/>
        <v>-3.4762373963727722E-2</v>
      </c>
    </row>
    <row r="125" spans="1:9" x14ac:dyDescent="0.3">
      <c r="A125" s="78" t="s">
        <v>135</v>
      </c>
      <c r="B125" s="79">
        <v>12.33797478</v>
      </c>
      <c r="C125" s="11">
        <f t="shared" si="5"/>
        <v>1.2831722868456722E-3</v>
      </c>
      <c r="D125" s="80">
        <v>10.893633789999999</v>
      </c>
      <c r="E125" s="11">
        <f t="shared" si="6"/>
        <v>1.262612698977134E-3</v>
      </c>
      <c r="F125" s="81">
        <v>6.6288450000000001</v>
      </c>
      <c r="G125" s="11">
        <f t="shared" si="7"/>
        <v>9.1735805105498626E-4</v>
      </c>
      <c r="H125" s="11">
        <f t="shared" si="8"/>
        <v>0.13258578522493192</v>
      </c>
      <c r="I125" s="11">
        <f t="shared" si="9"/>
        <v>0.8612555852490138</v>
      </c>
    </row>
    <row r="126" spans="1:9" x14ac:dyDescent="0.3">
      <c r="A126" s="78" t="s">
        <v>163</v>
      </c>
      <c r="B126" s="79">
        <v>12.136932910000001</v>
      </c>
      <c r="C126" s="11">
        <f t="shared" si="5"/>
        <v>1.2622635590617732E-3</v>
      </c>
      <c r="D126" s="80">
        <v>7.84723974</v>
      </c>
      <c r="E126" s="11">
        <f t="shared" si="6"/>
        <v>9.0952429085116367E-4</v>
      </c>
      <c r="F126" s="81">
        <v>14.002894099999999</v>
      </c>
      <c r="G126" s="11">
        <f t="shared" si="7"/>
        <v>1.937844019690514E-3</v>
      </c>
      <c r="H126" s="11">
        <f t="shared" si="8"/>
        <v>0.54664994471036765</v>
      </c>
      <c r="I126" s="11">
        <f t="shared" si="9"/>
        <v>-0.1332553953971557</v>
      </c>
    </row>
    <row r="127" spans="1:9" x14ac:dyDescent="0.3">
      <c r="A127" s="78" t="s">
        <v>259</v>
      </c>
      <c r="B127" s="79">
        <v>11.761591769999999</v>
      </c>
      <c r="C127" s="11">
        <f t="shared" si="5"/>
        <v>1.2232273835508793E-3</v>
      </c>
      <c r="D127" s="80">
        <v>15.62645034</v>
      </c>
      <c r="E127" s="11">
        <f t="shared" si="6"/>
        <v>1.8111637511930309E-3</v>
      </c>
      <c r="F127" s="81">
        <v>11.81969297</v>
      </c>
      <c r="G127" s="11">
        <f t="shared" si="7"/>
        <v>1.6357133870270797E-3</v>
      </c>
      <c r="H127" s="11">
        <f t="shared" si="8"/>
        <v>-0.24732799106057257</v>
      </c>
      <c r="I127" s="11">
        <f t="shared" si="9"/>
        <v>-4.9156268396708391E-3</v>
      </c>
    </row>
    <row r="128" spans="1:9" x14ac:dyDescent="0.3">
      <c r="A128" s="78" t="s">
        <v>289</v>
      </c>
      <c r="B128" s="79">
        <v>11.61705016</v>
      </c>
      <c r="C128" s="11">
        <f t="shared" si="5"/>
        <v>1.2081947877192922E-3</v>
      </c>
      <c r="D128" s="80">
        <v>13.35757473</v>
      </c>
      <c r="E128" s="11">
        <f t="shared" si="6"/>
        <v>1.5481926239448208E-3</v>
      </c>
      <c r="F128" s="81">
        <v>10.434120570000001</v>
      </c>
      <c r="G128" s="11">
        <f t="shared" si="7"/>
        <v>1.4439656547359221E-3</v>
      </c>
      <c r="H128" s="11">
        <f t="shared" si="8"/>
        <v>-0.13030243926623342</v>
      </c>
      <c r="I128" s="11">
        <f t="shared" si="9"/>
        <v>0.11337127859161766</v>
      </c>
    </row>
    <row r="129" spans="1:9" x14ac:dyDescent="0.3">
      <c r="A129" s="78" t="s">
        <v>283</v>
      </c>
      <c r="B129" s="79">
        <v>11.324998990000001</v>
      </c>
      <c r="C129" s="11">
        <f t="shared" si="5"/>
        <v>1.1778209237450904E-3</v>
      </c>
      <c r="D129" s="80">
        <v>8.9956148100000011</v>
      </c>
      <c r="E129" s="11">
        <f t="shared" si="6"/>
        <v>1.0426252353589334E-3</v>
      </c>
      <c r="F129" s="81">
        <v>9.5423839099999999</v>
      </c>
      <c r="G129" s="11">
        <f t="shared" si="7"/>
        <v>1.3205592687860492E-3</v>
      </c>
      <c r="H129" s="11">
        <f t="shared" si="8"/>
        <v>0.25894663446577693</v>
      </c>
      <c r="I129" s="11">
        <f t="shared" si="9"/>
        <v>0.18681024540753377</v>
      </c>
    </row>
    <row r="130" spans="1:9" x14ac:dyDescent="0.3">
      <c r="A130" s="78" t="s">
        <v>281</v>
      </c>
      <c r="B130" s="79">
        <v>10.422802109999999</v>
      </c>
      <c r="C130" s="11">
        <f t="shared" si="5"/>
        <v>1.0839907729839431E-3</v>
      </c>
      <c r="D130" s="80">
        <v>15.096926249999999</v>
      </c>
      <c r="E130" s="11">
        <f t="shared" si="6"/>
        <v>1.7497899384380942E-3</v>
      </c>
      <c r="F130" s="81">
        <v>13.06793972</v>
      </c>
      <c r="G130" s="11">
        <f t="shared" si="7"/>
        <v>1.8084567843784614E-3</v>
      </c>
      <c r="H130" s="11">
        <f t="shared" si="8"/>
        <v>-0.30960766864711953</v>
      </c>
      <c r="I130" s="11">
        <f t="shared" si="9"/>
        <v>-0.20241428003771056</v>
      </c>
    </row>
    <row r="131" spans="1:9" x14ac:dyDescent="0.3">
      <c r="A131" s="78" t="s">
        <v>299</v>
      </c>
      <c r="B131" s="79">
        <v>10.05729534</v>
      </c>
      <c r="C131" s="11">
        <f t="shared" si="5"/>
        <v>1.0459773902139651E-3</v>
      </c>
      <c r="D131" s="80">
        <v>9.4791457399999999</v>
      </c>
      <c r="E131" s="11">
        <f t="shared" si="6"/>
        <v>1.0986682696976363E-3</v>
      </c>
      <c r="F131" s="81">
        <v>8.0060331799999993</v>
      </c>
      <c r="G131" s="11">
        <f t="shared" si="7"/>
        <v>1.1079455010165953E-3</v>
      </c>
      <c r="H131" s="11">
        <f t="shared" si="8"/>
        <v>6.0991740802162075E-2</v>
      </c>
      <c r="I131" s="11">
        <f t="shared" si="9"/>
        <v>0.25621454644033848</v>
      </c>
    </row>
    <row r="132" spans="1:9" x14ac:dyDescent="0.3">
      <c r="A132" s="78" t="s">
        <v>173</v>
      </c>
      <c r="B132" s="79">
        <v>10.019521210000001</v>
      </c>
      <c r="C132" s="11">
        <f t="shared" si="5"/>
        <v>1.042048810553203E-3</v>
      </c>
      <c r="D132" s="80">
        <v>8.3243080200000001</v>
      </c>
      <c r="E132" s="11">
        <f t="shared" si="6"/>
        <v>9.6481828000289369E-4</v>
      </c>
      <c r="F132" s="81">
        <v>7.0473949800000009</v>
      </c>
      <c r="G132" s="11">
        <f t="shared" si="7"/>
        <v>9.752806897532669E-4</v>
      </c>
      <c r="H132" s="11">
        <f t="shared" si="8"/>
        <v>0.2036461392258766</v>
      </c>
      <c r="I132" s="11">
        <f t="shared" si="9"/>
        <v>0.42173402206555477</v>
      </c>
    </row>
    <row r="133" spans="1:9" x14ac:dyDescent="0.3">
      <c r="A133" s="78" t="s">
        <v>132</v>
      </c>
      <c r="B133" s="79">
        <v>9.7748676000000003</v>
      </c>
      <c r="C133" s="11">
        <f t="shared" si="5"/>
        <v>1.0166043808289959E-3</v>
      </c>
      <c r="D133" s="80">
        <v>9.3607747499999991</v>
      </c>
      <c r="E133" s="11">
        <f t="shared" si="6"/>
        <v>1.0849486314166348E-3</v>
      </c>
      <c r="F133" s="81">
        <v>4.5889999999999999E-4</v>
      </c>
      <c r="G133" s="11">
        <f t="shared" si="7"/>
        <v>6.3506630435488115E-8</v>
      </c>
      <c r="H133" s="11">
        <f t="shared" si="8"/>
        <v>4.4237027496041526E-2</v>
      </c>
      <c r="I133" s="11">
        <f t="shared" si="9"/>
        <v>21299.648507300066</v>
      </c>
    </row>
    <row r="134" spans="1:9" x14ac:dyDescent="0.3">
      <c r="A134" s="78" t="s">
        <v>59</v>
      </c>
      <c r="B134" s="79">
        <v>9.5257453000000005</v>
      </c>
      <c r="C134" s="11">
        <f t="shared" si="5"/>
        <v>9.9069519904711732E-4</v>
      </c>
      <c r="D134" s="80">
        <v>5.4998180300000001</v>
      </c>
      <c r="E134" s="11">
        <f t="shared" si="6"/>
        <v>6.3744937828880382E-4</v>
      </c>
      <c r="F134" s="81">
        <v>15.45553063</v>
      </c>
      <c r="G134" s="11">
        <f t="shared" si="7"/>
        <v>2.138872677933704E-3</v>
      </c>
      <c r="H134" s="11">
        <f t="shared" si="8"/>
        <v>0.73201099528014746</v>
      </c>
      <c r="I134" s="11">
        <f t="shared" si="9"/>
        <v>-0.38366753442227175</v>
      </c>
    </row>
    <row r="135" spans="1:9" x14ac:dyDescent="0.3">
      <c r="A135" s="78" t="s">
        <v>77</v>
      </c>
      <c r="B135" s="79">
        <v>9.4920029899999996</v>
      </c>
      <c r="C135" s="11">
        <f t="shared" si="5"/>
        <v>9.8718593615282585E-4</v>
      </c>
      <c r="D135" s="80">
        <v>8.0749562499999996</v>
      </c>
      <c r="E135" s="11">
        <f t="shared" si="6"/>
        <v>9.3591748185017497E-4</v>
      </c>
      <c r="F135" s="81">
        <v>9.0799589399999991</v>
      </c>
      <c r="G135" s="11">
        <f t="shared" si="7"/>
        <v>1.2565648219045246E-3</v>
      </c>
      <c r="H135" s="11">
        <f t="shared" si="8"/>
        <v>0.17548661517515973</v>
      </c>
      <c r="I135" s="11">
        <f t="shared" si="9"/>
        <v>4.5379505868117898E-2</v>
      </c>
    </row>
    <row r="136" spans="1:9" x14ac:dyDescent="0.3">
      <c r="A136" s="78" t="s">
        <v>211</v>
      </c>
      <c r="B136" s="79">
        <v>9.3832228999999998</v>
      </c>
      <c r="C136" s="11">
        <f t="shared" si="5"/>
        <v>9.7587260480489315E-4</v>
      </c>
      <c r="D136" s="80">
        <v>16.001325439999999</v>
      </c>
      <c r="E136" s="11">
        <f t="shared" si="6"/>
        <v>1.8546131704515354E-3</v>
      </c>
      <c r="F136" s="81">
        <v>6.3458101200000003</v>
      </c>
      <c r="G136" s="11">
        <f t="shared" si="7"/>
        <v>8.7818918741473188E-4</v>
      </c>
      <c r="H136" s="11">
        <f t="shared" si="8"/>
        <v>-0.41359714636239531</v>
      </c>
      <c r="I136" s="11">
        <f t="shared" si="9"/>
        <v>0.4786485448764104</v>
      </c>
    </row>
    <row r="137" spans="1:9" x14ac:dyDescent="0.3">
      <c r="A137" s="78" t="s">
        <v>201</v>
      </c>
      <c r="B137" s="79">
        <v>9.0479911899999994</v>
      </c>
      <c r="C137" s="11">
        <f t="shared" ref="C137:C200" si="10">(B137/$B$271)</f>
        <v>9.4100788449105527E-4</v>
      </c>
      <c r="D137" s="80">
        <v>8.8814104999999994</v>
      </c>
      <c r="E137" s="11">
        <f t="shared" ref="E137:E200" si="11">(D137/$D$271)</f>
        <v>1.0293885307970185E-3</v>
      </c>
      <c r="F137" s="81">
        <v>8.6264216699999992</v>
      </c>
      <c r="G137" s="11">
        <f t="shared" ref="G137:G200" si="12">(F137/$F$271)</f>
        <v>1.1938003333566705E-3</v>
      </c>
      <c r="H137" s="11">
        <f t="shared" ref="H137:H200" si="13">(B137/D137)-1</f>
        <v>1.8756107489908302E-2</v>
      </c>
      <c r="I137" s="11">
        <f t="shared" ref="I137:I200" si="14">(B137/F137)-1</f>
        <v>4.8869570272235485E-2</v>
      </c>
    </row>
    <row r="138" spans="1:9" x14ac:dyDescent="0.3">
      <c r="A138" s="78" t="s">
        <v>204</v>
      </c>
      <c r="B138" s="79">
        <v>8.2028833199999998</v>
      </c>
      <c r="C138" s="11">
        <f t="shared" si="10"/>
        <v>8.5311509677543846E-4</v>
      </c>
      <c r="D138" s="80">
        <v>6.0037891600000002</v>
      </c>
      <c r="E138" s="11">
        <f t="shared" si="11"/>
        <v>6.9586150787957247E-4</v>
      </c>
      <c r="F138" s="81">
        <v>4.0040755600000004</v>
      </c>
      <c r="G138" s="11">
        <f t="shared" si="12"/>
        <v>5.5411930011917652E-4</v>
      </c>
      <c r="H138" s="11">
        <f t="shared" si="13"/>
        <v>0.36628437498294808</v>
      </c>
      <c r="I138" s="11">
        <f t="shared" si="14"/>
        <v>1.0486334978154104</v>
      </c>
    </row>
    <row r="139" spans="1:9" x14ac:dyDescent="0.3">
      <c r="A139" s="78" t="s">
        <v>84</v>
      </c>
      <c r="B139" s="79">
        <v>7.5161771500000008</v>
      </c>
      <c r="C139" s="11">
        <f t="shared" si="10"/>
        <v>7.8169637998746881E-4</v>
      </c>
      <c r="D139" s="80">
        <v>5.0902902999999995</v>
      </c>
      <c r="E139" s="11">
        <f t="shared" si="11"/>
        <v>5.8998359024699004E-4</v>
      </c>
      <c r="F139" s="81">
        <v>7.8473608300000004</v>
      </c>
      <c r="G139" s="11">
        <f t="shared" si="12"/>
        <v>1.0859870214093162E-3</v>
      </c>
      <c r="H139" s="11">
        <f t="shared" si="13"/>
        <v>0.47657141479730569</v>
      </c>
      <c r="I139" s="11">
        <f t="shared" si="14"/>
        <v>-4.2203192534986278E-2</v>
      </c>
    </row>
    <row r="140" spans="1:9" x14ac:dyDescent="0.3">
      <c r="A140" s="78" t="s">
        <v>252</v>
      </c>
      <c r="B140" s="79">
        <v>7.5134494000000007</v>
      </c>
      <c r="C140" s="11">
        <f t="shared" si="10"/>
        <v>7.8141268892245575E-4</v>
      </c>
      <c r="D140" s="80">
        <v>6.5461696600000003</v>
      </c>
      <c r="E140" s="11">
        <f t="shared" si="11"/>
        <v>7.5872542640106769E-4</v>
      </c>
      <c r="F140" s="81">
        <v>10.60935037</v>
      </c>
      <c r="G140" s="11">
        <f t="shared" si="12"/>
        <v>1.4682155003447352E-3</v>
      </c>
      <c r="H140" s="11">
        <f t="shared" si="13"/>
        <v>0.14776270555749704</v>
      </c>
      <c r="I140" s="11">
        <f t="shared" si="14"/>
        <v>-0.29180872174362915</v>
      </c>
    </row>
    <row r="141" spans="1:9" x14ac:dyDescent="0.3">
      <c r="A141" s="78" t="s">
        <v>159</v>
      </c>
      <c r="B141" s="79">
        <v>7.3722214699999995</v>
      </c>
      <c r="C141" s="11">
        <f t="shared" si="10"/>
        <v>7.6672472196386368E-4</v>
      </c>
      <c r="D141" s="80">
        <v>10.57771354</v>
      </c>
      <c r="E141" s="11">
        <f t="shared" si="11"/>
        <v>1.2259963662452412E-3</v>
      </c>
      <c r="F141" s="81">
        <v>23.30639678</v>
      </c>
      <c r="G141" s="11">
        <f t="shared" si="12"/>
        <v>3.2253447964487036E-3</v>
      </c>
      <c r="H141" s="11">
        <f t="shared" si="13"/>
        <v>-0.30304205704553422</v>
      </c>
      <c r="I141" s="11">
        <f t="shared" si="14"/>
        <v>-0.68368248684728694</v>
      </c>
    </row>
    <row r="142" spans="1:9" x14ac:dyDescent="0.3">
      <c r="A142" s="78" t="s">
        <v>234</v>
      </c>
      <c r="B142" s="79">
        <v>7.2552816099999999</v>
      </c>
      <c r="C142" s="11">
        <f t="shared" si="10"/>
        <v>7.5456275938449026E-4</v>
      </c>
      <c r="D142" s="80">
        <v>9.0624483900000001</v>
      </c>
      <c r="E142" s="11">
        <f t="shared" si="11"/>
        <v>1.0503714960147274E-3</v>
      </c>
      <c r="F142" s="81">
        <v>6.0685305700000001</v>
      </c>
      <c r="G142" s="11">
        <f t="shared" si="12"/>
        <v>8.3981679711364566E-4</v>
      </c>
      <c r="H142" s="11">
        <f t="shared" si="13"/>
        <v>-0.19941264239299028</v>
      </c>
      <c r="I142" s="11">
        <f t="shared" si="14"/>
        <v>0.19555822061220995</v>
      </c>
    </row>
    <row r="143" spans="1:9" x14ac:dyDescent="0.3">
      <c r="A143" s="78" t="s">
        <v>206</v>
      </c>
      <c r="B143" s="79">
        <v>7.2098074699999994</v>
      </c>
      <c r="C143" s="11">
        <f t="shared" si="10"/>
        <v>7.498333643859911E-4</v>
      </c>
      <c r="D143" s="80">
        <v>10.235385560000001</v>
      </c>
      <c r="E143" s="11">
        <f t="shared" si="11"/>
        <v>1.1863192793249925E-3</v>
      </c>
      <c r="F143" s="81">
        <v>5.5784687800000006</v>
      </c>
      <c r="G143" s="11">
        <f t="shared" si="12"/>
        <v>7.7199772326730939E-4</v>
      </c>
      <c r="H143" s="11">
        <f t="shared" si="13"/>
        <v>-0.29559981617341258</v>
      </c>
      <c r="I143" s="11">
        <f t="shared" si="14"/>
        <v>0.29243485162966154</v>
      </c>
    </row>
    <row r="144" spans="1:9" x14ac:dyDescent="0.3">
      <c r="A144" s="78" t="s">
        <v>274</v>
      </c>
      <c r="B144" s="79">
        <v>7.17278488</v>
      </c>
      <c r="C144" s="11">
        <f t="shared" si="10"/>
        <v>7.4598294628072334E-4</v>
      </c>
      <c r="D144" s="80">
        <v>6.0531625099999999</v>
      </c>
      <c r="E144" s="11">
        <f t="shared" si="11"/>
        <v>7.0158406289682186E-4</v>
      </c>
      <c r="F144" s="81">
        <v>8.5081143699999995</v>
      </c>
      <c r="G144" s="11">
        <f t="shared" si="12"/>
        <v>1.1774279254705942E-3</v>
      </c>
      <c r="H144" s="11">
        <f t="shared" si="13"/>
        <v>0.18496486227659537</v>
      </c>
      <c r="I144" s="11">
        <f t="shared" si="14"/>
        <v>-0.15694775974197439</v>
      </c>
    </row>
    <row r="145" spans="1:9" x14ac:dyDescent="0.3">
      <c r="A145" s="78" t="s">
        <v>181</v>
      </c>
      <c r="B145" s="79">
        <v>6.72477255</v>
      </c>
      <c r="C145" s="11">
        <f t="shared" si="10"/>
        <v>6.9938883207058247E-4</v>
      </c>
      <c r="D145" s="80">
        <v>9.7777869600000002</v>
      </c>
      <c r="E145" s="11">
        <f t="shared" si="11"/>
        <v>1.1332818985453547E-3</v>
      </c>
      <c r="F145" s="81">
        <v>8.3815372000000004</v>
      </c>
      <c r="G145" s="11">
        <f t="shared" si="12"/>
        <v>1.1599110600167702E-3</v>
      </c>
      <c r="H145" s="11">
        <f t="shared" si="13"/>
        <v>-0.31223981689206293</v>
      </c>
      <c r="I145" s="11">
        <f t="shared" si="14"/>
        <v>-0.19766835253084603</v>
      </c>
    </row>
    <row r="146" spans="1:9" x14ac:dyDescent="0.3">
      <c r="A146" s="78" t="s">
        <v>236</v>
      </c>
      <c r="B146" s="79">
        <v>6.6904551200000002</v>
      </c>
      <c r="C146" s="11">
        <f t="shared" si="10"/>
        <v>6.9581975562838167E-4</v>
      </c>
      <c r="D146" s="80">
        <v>8.5526436999999991</v>
      </c>
      <c r="E146" s="11">
        <f t="shared" si="11"/>
        <v>9.9128323510926293E-4</v>
      </c>
      <c r="F146" s="81">
        <v>7.0280249299999999</v>
      </c>
      <c r="G146" s="11">
        <f t="shared" si="12"/>
        <v>9.7260009135085462E-4</v>
      </c>
      <c r="H146" s="11">
        <f t="shared" si="13"/>
        <v>-0.21773251000740268</v>
      </c>
      <c r="I146" s="11">
        <f t="shared" si="14"/>
        <v>-4.8031959670353563E-2</v>
      </c>
    </row>
    <row r="147" spans="1:9" x14ac:dyDescent="0.3">
      <c r="A147" s="78" t="s">
        <v>175</v>
      </c>
      <c r="B147" s="79">
        <v>6.5889123600000001</v>
      </c>
      <c r="C147" s="11">
        <f t="shared" si="10"/>
        <v>6.8525912003905998E-4</v>
      </c>
      <c r="D147" s="80">
        <v>6.6627355199999991</v>
      </c>
      <c r="E147" s="11">
        <f t="shared" si="11"/>
        <v>7.7223584339693673E-4</v>
      </c>
      <c r="F147" s="81">
        <v>7.2602247699999998</v>
      </c>
      <c r="G147" s="11">
        <f t="shared" si="12"/>
        <v>1.0047339536870051E-3</v>
      </c>
      <c r="H147" s="11">
        <f t="shared" si="13"/>
        <v>-1.108000757022376E-2</v>
      </c>
      <c r="I147" s="11">
        <f t="shared" si="14"/>
        <v>-9.2464411401411706E-2</v>
      </c>
    </row>
    <row r="148" spans="1:9" x14ac:dyDescent="0.3">
      <c r="A148" s="78" t="s">
        <v>216</v>
      </c>
      <c r="B148" s="79">
        <v>5.9844497699999994</v>
      </c>
      <c r="C148" s="11">
        <f t="shared" si="10"/>
        <v>6.2239388828479647E-4</v>
      </c>
      <c r="D148" s="80">
        <v>5.79646638</v>
      </c>
      <c r="E148" s="11">
        <f t="shared" si="11"/>
        <v>6.7183202608667994E-4</v>
      </c>
      <c r="F148" s="81">
        <v>7.9386059900000001</v>
      </c>
      <c r="G148" s="11">
        <f t="shared" si="12"/>
        <v>1.0986143316188326E-3</v>
      </c>
      <c r="H148" s="11">
        <f t="shared" si="13"/>
        <v>3.2430687538982816E-2</v>
      </c>
      <c r="I148" s="11">
        <f t="shared" si="14"/>
        <v>-0.24615861052451615</v>
      </c>
    </row>
    <row r="149" spans="1:9" x14ac:dyDescent="0.3">
      <c r="A149" s="78" t="s">
        <v>240</v>
      </c>
      <c r="B149" s="79">
        <v>5.86561266</v>
      </c>
      <c r="C149" s="11">
        <f t="shared" si="10"/>
        <v>6.1003460818252102E-4</v>
      </c>
      <c r="D149" s="80">
        <v>4.9874107599999995</v>
      </c>
      <c r="E149" s="11">
        <f t="shared" si="11"/>
        <v>5.7805946867534638E-4</v>
      </c>
      <c r="F149" s="81">
        <v>5.6232663299999999</v>
      </c>
      <c r="G149" s="11">
        <f t="shared" si="12"/>
        <v>7.7819720344221729E-4</v>
      </c>
      <c r="H149" s="11">
        <f t="shared" si="13"/>
        <v>0.17608373207263184</v>
      </c>
      <c r="I149" s="11">
        <f t="shared" si="14"/>
        <v>4.309707486324954E-2</v>
      </c>
    </row>
    <row r="150" spans="1:9" x14ac:dyDescent="0.3">
      <c r="A150" s="78" t="s">
        <v>87</v>
      </c>
      <c r="B150" s="79">
        <v>5.8460679500000001</v>
      </c>
      <c r="C150" s="11">
        <f t="shared" si="10"/>
        <v>6.0800192205099409E-4</v>
      </c>
      <c r="D150" s="80">
        <v>8.6979136099999987</v>
      </c>
      <c r="E150" s="11">
        <f t="shared" si="11"/>
        <v>1.0081205583276768E-3</v>
      </c>
      <c r="F150" s="81">
        <v>7.3637256600000001</v>
      </c>
      <c r="G150" s="11">
        <f t="shared" si="12"/>
        <v>1.0190573199344972E-3</v>
      </c>
      <c r="H150" s="11">
        <f t="shared" si="13"/>
        <v>-0.32787698152361844</v>
      </c>
      <c r="I150" s="11">
        <f t="shared" si="14"/>
        <v>-0.20609916502511305</v>
      </c>
    </row>
    <row r="151" spans="1:9" x14ac:dyDescent="0.3">
      <c r="A151" s="78" t="s">
        <v>305</v>
      </c>
      <c r="B151" s="79">
        <v>5.7704364400000001</v>
      </c>
      <c r="C151" s="11">
        <f t="shared" si="10"/>
        <v>6.0013610457488708E-4</v>
      </c>
      <c r="D151" s="80">
        <v>4.4677411999999999</v>
      </c>
      <c r="E151" s="11">
        <f t="shared" si="11"/>
        <v>5.1782783262290476E-4</v>
      </c>
      <c r="F151" s="81">
        <v>5.7013333600000005</v>
      </c>
      <c r="G151" s="11">
        <f t="shared" si="12"/>
        <v>7.890008077643053E-4</v>
      </c>
      <c r="H151" s="11">
        <f t="shared" si="13"/>
        <v>0.29157804395653009</v>
      </c>
      <c r="I151" s="11">
        <f t="shared" si="14"/>
        <v>1.2120512104207171E-2</v>
      </c>
    </row>
    <row r="152" spans="1:9" x14ac:dyDescent="0.3">
      <c r="A152" s="78" t="s">
        <v>255</v>
      </c>
      <c r="B152" s="79">
        <v>5.4124009299999996</v>
      </c>
      <c r="C152" s="11">
        <f t="shared" si="10"/>
        <v>5.6289974671789222E-4</v>
      </c>
      <c r="D152" s="80">
        <v>6.4393109299999995</v>
      </c>
      <c r="E152" s="11">
        <f t="shared" si="11"/>
        <v>7.463401018991166E-4</v>
      </c>
      <c r="F152" s="81">
        <v>7.2867141599999998</v>
      </c>
      <c r="G152" s="11">
        <f t="shared" si="12"/>
        <v>1.0083997891657402E-3</v>
      </c>
      <c r="H152" s="11">
        <f t="shared" si="13"/>
        <v>-0.15947513812630887</v>
      </c>
      <c r="I152" s="11">
        <f t="shared" si="14"/>
        <v>-0.25722337789630001</v>
      </c>
    </row>
    <row r="153" spans="1:9" x14ac:dyDescent="0.3">
      <c r="A153" s="78" t="s">
        <v>53</v>
      </c>
      <c r="B153" s="79">
        <v>4.9457846999999999</v>
      </c>
      <c r="C153" s="11">
        <f t="shared" si="10"/>
        <v>5.1437079236316423E-4</v>
      </c>
      <c r="D153" s="80">
        <v>8.457717839999999</v>
      </c>
      <c r="E153" s="11">
        <f t="shared" si="11"/>
        <v>9.8028097465074188E-4</v>
      </c>
      <c r="F153" s="81">
        <v>2.54713681</v>
      </c>
      <c r="G153" s="11">
        <f t="shared" si="12"/>
        <v>3.5249526271801719E-4</v>
      </c>
      <c r="H153" s="11">
        <f t="shared" si="13"/>
        <v>-0.41523413365608319</v>
      </c>
      <c r="I153" s="11">
        <f t="shared" si="14"/>
        <v>0.9417035946333796</v>
      </c>
    </row>
    <row r="154" spans="1:9" x14ac:dyDescent="0.3">
      <c r="A154" s="78" t="s">
        <v>308</v>
      </c>
      <c r="B154" s="79">
        <v>4.9059372999999997</v>
      </c>
      <c r="C154" s="11">
        <f t="shared" si="10"/>
        <v>5.1022658877265771E-4</v>
      </c>
      <c r="D154" s="80">
        <v>7.1556295399999996</v>
      </c>
      <c r="E154" s="11">
        <f t="shared" si="11"/>
        <v>8.2936409471314788E-4</v>
      </c>
      <c r="F154" s="81">
        <v>9.0277369200000006</v>
      </c>
      <c r="G154" s="11">
        <f t="shared" si="12"/>
        <v>1.2493378780720238E-3</v>
      </c>
      <c r="H154" s="11">
        <f t="shared" si="13"/>
        <v>-0.31439473318513911</v>
      </c>
      <c r="I154" s="11">
        <f t="shared" si="14"/>
        <v>-0.45657063963268441</v>
      </c>
    </row>
    <row r="155" spans="1:9" x14ac:dyDescent="0.3">
      <c r="A155" s="78" t="s">
        <v>258</v>
      </c>
      <c r="B155" s="79">
        <v>4.9019803399999997</v>
      </c>
      <c r="C155" s="11">
        <f t="shared" si="10"/>
        <v>5.0981505758519025E-4</v>
      </c>
      <c r="D155" s="80">
        <v>10.77154125</v>
      </c>
      <c r="E155" s="11">
        <f t="shared" si="11"/>
        <v>1.2484617192006814E-3</v>
      </c>
      <c r="F155" s="81">
        <v>3.4303864100000001</v>
      </c>
      <c r="G155" s="11">
        <f t="shared" si="12"/>
        <v>4.7472713443188233E-4</v>
      </c>
      <c r="H155" s="11">
        <f t="shared" si="13"/>
        <v>-0.54491374760320399</v>
      </c>
      <c r="I155" s="11">
        <f t="shared" si="14"/>
        <v>0.42898780315538843</v>
      </c>
    </row>
    <row r="156" spans="1:9" x14ac:dyDescent="0.3">
      <c r="A156" s="78" t="s">
        <v>208</v>
      </c>
      <c r="B156" s="79">
        <v>4.8836745700000002</v>
      </c>
      <c r="C156" s="11">
        <f t="shared" si="10"/>
        <v>5.079112235141848E-4</v>
      </c>
      <c r="D156" s="80">
        <v>7.0478250999999998</v>
      </c>
      <c r="E156" s="11">
        <f t="shared" si="11"/>
        <v>8.1686915890255844E-4</v>
      </c>
      <c r="F156" s="81">
        <v>4.7179243799999995</v>
      </c>
      <c r="G156" s="11">
        <f t="shared" si="12"/>
        <v>6.5290799743569262E-4</v>
      </c>
      <c r="H156" s="11">
        <f t="shared" si="13"/>
        <v>-0.30706643528937738</v>
      </c>
      <c r="I156" s="11">
        <f t="shared" si="14"/>
        <v>3.5132014981554383E-2</v>
      </c>
    </row>
    <row r="157" spans="1:9" x14ac:dyDescent="0.3">
      <c r="A157" s="78" t="s">
        <v>136</v>
      </c>
      <c r="B157" s="79">
        <v>4.68576207</v>
      </c>
      <c r="C157" s="11">
        <f t="shared" si="10"/>
        <v>4.8732795602104566E-4</v>
      </c>
      <c r="D157" s="80">
        <v>5.5193931900000006</v>
      </c>
      <c r="E157" s="11">
        <f t="shared" si="11"/>
        <v>6.397182121854598E-4</v>
      </c>
      <c r="F157" s="81">
        <v>4.94715711</v>
      </c>
      <c r="G157" s="11">
        <f t="shared" si="12"/>
        <v>6.8463124491407144E-4</v>
      </c>
      <c r="H157" s="11">
        <f t="shared" si="13"/>
        <v>-0.15103673380442761</v>
      </c>
      <c r="I157" s="11">
        <f t="shared" si="14"/>
        <v>-5.283742444152939E-2</v>
      </c>
    </row>
    <row r="158" spans="1:9" x14ac:dyDescent="0.3">
      <c r="A158" s="78" t="s">
        <v>191</v>
      </c>
      <c r="B158" s="79">
        <v>4.1209240400000002</v>
      </c>
      <c r="C158" s="11">
        <f t="shared" si="10"/>
        <v>4.2858375208350898E-4</v>
      </c>
      <c r="D158" s="80">
        <v>3.10189067</v>
      </c>
      <c r="E158" s="11">
        <f t="shared" si="11"/>
        <v>3.59520672925126E-4</v>
      </c>
      <c r="F158" s="81">
        <v>1.9868158300000001</v>
      </c>
      <c r="G158" s="11">
        <f t="shared" si="12"/>
        <v>2.7495310232989232E-4</v>
      </c>
      <c r="H158" s="11">
        <f t="shared" si="13"/>
        <v>0.3285200796583847</v>
      </c>
      <c r="I158" s="11">
        <f t="shared" si="14"/>
        <v>1.0741348935195467</v>
      </c>
    </row>
    <row r="159" spans="1:9" x14ac:dyDescent="0.3">
      <c r="A159" s="78" t="s">
        <v>127</v>
      </c>
      <c r="B159" s="79">
        <v>4.0941289999999997</v>
      </c>
      <c r="C159" s="11">
        <f t="shared" si="10"/>
        <v>4.2579701816923186E-4</v>
      </c>
      <c r="D159" s="80">
        <v>4.2202459800000005</v>
      </c>
      <c r="E159" s="11">
        <f t="shared" si="11"/>
        <v>4.8914221552468775E-4</v>
      </c>
      <c r="F159" s="81">
        <v>2.0760584500000001</v>
      </c>
      <c r="G159" s="11">
        <f t="shared" si="12"/>
        <v>2.873032833877147E-4</v>
      </c>
      <c r="H159" s="11">
        <f t="shared" si="13"/>
        <v>-2.9883798384662152E-2</v>
      </c>
      <c r="I159" s="11">
        <f t="shared" si="14"/>
        <v>0.97206827196989543</v>
      </c>
    </row>
    <row r="160" spans="1:9" x14ac:dyDescent="0.3">
      <c r="A160" s="78" t="s">
        <v>280</v>
      </c>
      <c r="B160" s="79">
        <v>4.04030544</v>
      </c>
      <c r="C160" s="11">
        <f t="shared" si="10"/>
        <v>4.2019926798714122E-4</v>
      </c>
      <c r="D160" s="80">
        <v>5.6498659699999996</v>
      </c>
      <c r="E160" s="11">
        <f t="shared" si="11"/>
        <v>6.5484049296655892E-4</v>
      </c>
      <c r="F160" s="81">
        <v>4.6989495199999993</v>
      </c>
      <c r="G160" s="11">
        <f t="shared" si="12"/>
        <v>6.5028208891186362E-4</v>
      </c>
      <c r="H160" s="11">
        <f t="shared" si="13"/>
        <v>-0.28488472798231701</v>
      </c>
      <c r="I160" s="11">
        <f t="shared" si="14"/>
        <v>-0.14016836682254874</v>
      </c>
    </row>
    <row r="161" spans="1:9" x14ac:dyDescent="0.3">
      <c r="A161" s="78" t="s">
        <v>129</v>
      </c>
      <c r="B161" s="79">
        <v>3.8738853600000001</v>
      </c>
      <c r="C161" s="11">
        <f t="shared" si="10"/>
        <v>4.0289127065059292E-4</v>
      </c>
      <c r="D161" s="80">
        <v>6.3683067300000005</v>
      </c>
      <c r="E161" s="11">
        <f t="shared" si="11"/>
        <v>7.3811045086357254E-4</v>
      </c>
      <c r="F161" s="81">
        <v>6.2874108700000004</v>
      </c>
      <c r="G161" s="11">
        <f t="shared" si="12"/>
        <v>8.7010738399904291E-4</v>
      </c>
      <c r="H161" s="11">
        <f t="shared" si="13"/>
        <v>-0.39169303172053715</v>
      </c>
      <c r="I161" s="11">
        <f t="shared" si="14"/>
        <v>-0.38386635769518274</v>
      </c>
    </row>
    <row r="162" spans="1:9" x14ac:dyDescent="0.3">
      <c r="A162" s="78" t="s">
        <v>246</v>
      </c>
      <c r="B162" s="79">
        <v>3.8614862000000003</v>
      </c>
      <c r="C162" s="11">
        <f t="shared" si="10"/>
        <v>4.016017349872557E-4</v>
      </c>
      <c r="D162" s="80">
        <v>2.35279214</v>
      </c>
      <c r="E162" s="11">
        <f t="shared" si="11"/>
        <v>2.7269736538642974E-4</v>
      </c>
      <c r="F162" s="81">
        <v>3.3183747000000001</v>
      </c>
      <c r="G162" s="11">
        <f t="shared" si="12"/>
        <v>4.5922596582997108E-4</v>
      </c>
      <c r="H162" s="11">
        <f t="shared" si="13"/>
        <v>0.64123559168299504</v>
      </c>
      <c r="I162" s="11">
        <f t="shared" si="14"/>
        <v>0.16366792454149315</v>
      </c>
    </row>
    <row r="163" spans="1:9" x14ac:dyDescent="0.3">
      <c r="A163" s="78" t="s">
        <v>226</v>
      </c>
      <c r="B163" s="79">
        <v>3.8560804800000001</v>
      </c>
      <c r="C163" s="11">
        <f t="shared" si="10"/>
        <v>4.010395300696633E-4</v>
      </c>
      <c r="D163" s="80">
        <v>3.78100747</v>
      </c>
      <c r="E163" s="11">
        <f t="shared" si="11"/>
        <v>4.3823283750659342E-4</v>
      </c>
      <c r="F163" s="81">
        <v>4.3255179699999999</v>
      </c>
      <c r="G163" s="11">
        <f t="shared" si="12"/>
        <v>5.9860333659370827E-4</v>
      </c>
      <c r="H163" s="11">
        <f t="shared" si="13"/>
        <v>1.9855292695309057E-2</v>
      </c>
      <c r="I163" s="11">
        <f t="shared" si="14"/>
        <v>-0.10852746266593361</v>
      </c>
    </row>
    <row r="164" spans="1:9" x14ac:dyDescent="0.3">
      <c r="A164" s="78" t="s">
        <v>307</v>
      </c>
      <c r="B164" s="79">
        <v>3.7383014800000001</v>
      </c>
      <c r="C164" s="11">
        <f t="shared" si="10"/>
        <v>3.8879029537213568E-4</v>
      </c>
      <c r="D164" s="80">
        <v>3.18402107</v>
      </c>
      <c r="E164" s="11">
        <f t="shared" si="11"/>
        <v>3.6903989194892541E-4</v>
      </c>
      <c r="F164" s="81">
        <v>1.6384143999999998</v>
      </c>
      <c r="G164" s="11">
        <f t="shared" si="12"/>
        <v>2.267382388341294E-4</v>
      </c>
      <c r="H164" s="11">
        <f t="shared" si="13"/>
        <v>0.17408189136135332</v>
      </c>
      <c r="I164" s="11">
        <f t="shared" si="14"/>
        <v>1.2816580957784556</v>
      </c>
    </row>
    <row r="165" spans="1:9" x14ac:dyDescent="0.3">
      <c r="A165" s="78" t="s">
        <v>243</v>
      </c>
      <c r="B165" s="79">
        <v>3.7167133399999996</v>
      </c>
      <c r="C165" s="11">
        <f t="shared" si="10"/>
        <v>3.8654508872627277E-4</v>
      </c>
      <c r="D165" s="80">
        <v>2.8739797</v>
      </c>
      <c r="E165" s="11">
        <f t="shared" si="11"/>
        <v>3.3310494328839507E-4</v>
      </c>
      <c r="F165" s="81">
        <v>4.9092689299999996</v>
      </c>
      <c r="G165" s="11">
        <f t="shared" si="12"/>
        <v>6.7938794431452192E-4</v>
      </c>
      <c r="H165" s="11">
        <f t="shared" si="13"/>
        <v>0.29322880742685808</v>
      </c>
      <c r="I165" s="11">
        <f t="shared" si="14"/>
        <v>-0.24291918145132052</v>
      </c>
    </row>
    <row r="166" spans="1:9" x14ac:dyDescent="0.3">
      <c r="A166" s="78" t="s">
        <v>210</v>
      </c>
      <c r="B166" s="79">
        <v>3.6576777999999996</v>
      </c>
      <c r="C166" s="11">
        <f t="shared" si="10"/>
        <v>3.8040528294633509E-4</v>
      </c>
      <c r="D166" s="80">
        <v>7.6579926600000006</v>
      </c>
      <c r="E166" s="11">
        <f t="shared" si="11"/>
        <v>8.8758984996040364E-4</v>
      </c>
      <c r="F166" s="81">
        <v>1.92910268</v>
      </c>
      <c r="G166" s="11">
        <f t="shared" si="12"/>
        <v>2.6696624748500693E-4</v>
      </c>
      <c r="H166" s="11">
        <f t="shared" si="13"/>
        <v>-0.5223712058245823</v>
      </c>
      <c r="I166" s="11">
        <f t="shared" si="14"/>
        <v>0.89605138073832324</v>
      </c>
    </row>
    <row r="167" spans="1:9" x14ac:dyDescent="0.3">
      <c r="A167" s="78" t="s">
        <v>306</v>
      </c>
      <c r="B167" s="79">
        <v>3.5413267500000001</v>
      </c>
      <c r="C167" s="11">
        <f t="shared" si="10"/>
        <v>3.6830455770029156E-4</v>
      </c>
      <c r="D167" s="80">
        <v>6.2817470100000001</v>
      </c>
      <c r="E167" s="11">
        <f t="shared" si="11"/>
        <v>7.280778571672219E-4</v>
      </c>
      <c r="F167" s="81">
        <v>1.39596644</v>
      </c>
      <c r="G167" s="11">
        <f t="shared" si="12"/>
        <v>1.9318615124302459E-4</v>
      </c>
      <c r="H167" s="11">
        <f t="shared" si="13"/>
        <v>-0.43625129373046811</v>
      </c>
      <c r="I167" s="11">
        <f t="shared" si="14"/>
        <v>1.5368279985298212</v>
      </c>
    </row>
    <row r="168" spans="1:9" x14ac:dyDescent="0.3">
      <c r="A168" s="78" t="s">
        <v>266</v>
      </c>
      <c r="B168" s="79">
        <v>3.4904593399999997</v>
      </c>
      <c r="C168" s="11">
        <f t="shared" si="10"/>
        <v>3.630142526073177E-4</v>
      </c>
      <c r="D168" s="80">
        <v>4.59129772</v>
      </c>
      <c r="E168" s="11">
        <f t="shared" si="11"/>
        <v>5.3214849312983588E-4</v>
      </c>
      <c r="F168" s="81">
        <v>3.1651578499999999</v>
      </c>
      <c r="G168" s="11">
        <f t="shared" si="12"/>
        <v>4.3802246644134691E-4</v>
      </c>
      <c r="H168" s="11">
        <f t="shared" si="13"/>
        <v>-0.23976628115503695</v>
      </c>
      <c r="I168" s="11">
        <f t="shared" si="14"/>
        <v>0.10277575571783881</v>
      </c>
    </row>
    <row r="169" spans="1:9" x14ac:dyDescent="0.3">
      <c r="A169" s="78" t="s">
        <v>114</v>
      </c>
      <c r="B169" s="79">
        <v>3.1074330699999999</v>
      </c>
      <c r="C169" s="11">
        <f t="shared" si="10"/>
        <v>3.2317880930631692E-4</v>
      </c>
      <c r="D169" s="80">
        <v>3.1490377000000001</v>
      </c>
      <c r="E169" s="11">
        <f t="shared" si="11"/>
        <v>3.6498518916870502E-4</v>
      </c>
      <c r="F169" s="81">
        <v>2.1311358</v>
      </c>
      <c r="G169" s="11">
        <f t="shared" si="12"/>
        <v>2.9492537297545935E-4</v>
      </c>
      <c r="H169" s="11">
        <f t="shared" si="13"/>
        <v>-1.321185516451584E-2</v>
      </c>
      <c r="I169" s="11">
        <f t="shared" si="14"/>
        <v>0.45811124284055471</v>
      </c>
    </row>
    <row r="170" spans="1:9" x14ac:dyDescent="0.3">
      <c r="A170" s="78" t="s">
        <v>166</v>
      </c>
      <c r="B170" s="79">
        <v>3.0769412099999998</v>
      </c>
      <c r="C170" s="11">
        <f t="shared" si="10"/>
        <v>3.2000759924761244E-4</v>
      </c>
      <c r="D170" s="80">
        <v>1.6575240500000001</v>
      </c>
      <c r="E170" s="11">
        <f t="shared" si="11"/>
        <v>1.9211320618388536E-4</v>
      </c>
      <c r="F170" s="81">
        <v>0.67878943999999997</v>
      </c>
      <c r="G170" s="11">
        <f t="shared" si="12"/>
        <v>9.3936871016761663E-5</v>
      </c>
      <c r="H170" s="11">
        <f t="shared" si="13"/>
        <v>0.85634785208697251</v>
      </c>
      <c r="I170" s="11">
        <f t="shared" si="14"/>
        <v>3.5329833210133614</v>
      </c>
    </row>
    <row r="171" spans="1:9" x14ac:dyDescent="0.3">
      <c r="A171" s="78" t="s">
        <v>174</v>
      </c>
      <c r="B171" s="79">
        <v>3.0448963999999998</v>
      </c>
      <c r="C171" s="11">
        <f t="shared" si="10"/>
        <v>3.1667487950531815E-4</v>
      </c>
      <c r="D171" s="80">
        <v>4.6282904</v>
      </c>
      <c r="E171" s="11">
        <f t="shared" si="11"/>
        <v>5.3643608241708298E-4</v>
      </c>
      <c r="F171" s="81">
        <v>1.8897143799999998</v>
      </c>
      <c r="G171" s="11">
        <f t="shared" si="12"/>
        <v>2.6151534704573441E-4</v>
      </c>
      <c r="H171" s="11">
        <f t="shared" si="13"/>
        <v>-0.34211206798951077</v>
      </c>
      <c r="I171" s="11">
        <f t="shared" si="14"/>
        <v>0.61129979864999506</v>
      </c>
    </row>
    <row r="172" spans="1:9" x14ac:dyDescent="0.3">
      <c r="A172" s="78" t="s">
        <v>203</v>
      </c>
      <c r="B172" s="79">
        <v>2.9991305499999998</v>
      </c>
      <c r="C172" s="11">
        <f t="shared" si="10"/>
        <v>3.1191514612515832E-4</v>
      </c>
      <c r="D172" s="80">
        <v>3.6580740499999997</v>
      </c>
      <c r="E172" s="11">
        <f t="shared" si="11"/>
        <v>4.2398439660864677E-4</v>
      </c>
      <c r="F172" s="81">
        <v>1.87433329</v>
      </c>
      <c r="G172" s="11">
        <f t="shared" si="12"/>
        <v>2.593867761188986E-4</v>
      </c>
      <c r="H172" s="11">
        <f t="shared" si="13"/>
        <v>-0.1801339970140845</v>
      </c>
      <c r="I172" s="11">
        <f t="shared" si="14"/>
        <v>0.60010525662701086</v>
      </c>
    </row>
    <row r="173" spans="1:9" x14ac:dyDescent="0.3">
      <c r="A173" s="78" t="s">
        <v>197</v>
      </c>
      <c r="B173" s="79">
        <v>2.81061578</v>
      </c>
      <c r="C173" s="11">
        <f t="shared" si="10"/>
        <v>2.923092600021616E-4</v>
      </c>
      <c r="D173" s="80">
        <v>5.1977800999999992</v>
      </c>
      <c r="E173" s="11">
        <f t="shared" si="11"/>
        <v>6.0244205811058732E-4</v>
      </c>
      <c r="F173" s="81">
        <v>3.4463343799999997</v>
      </c>
      <c r="G173" s="11">
        <f t="shared" si="12"/>
        <v>4.7693415521415781E-4</v>
      </c>
      <c r="H173" s="11">
        <f t="shared" si="13"/>
        <v>-0.45926612401321087</v>
      </c>
      <c r="I173" s="11">
        <f t="shared" si="14"/>
        <v>-0.18446225174470732</v>
      </c>
    </row>
    <row r="174" spans="1:9" x14ac:dyDescent="0.3">
      <c r="A174" s="78" t="s">
        <v>238</v>
      </c>
      <c r="B174" s="79">
        <v>2.7721367099999998</v>
      </c>
      <c r="C174" s="11">
        <f t="shared" si="10"/>
        <v>2.883073652724339E-4</v>
      </c>
      <c r="D174" s="80">
        <v>2.2337991600000002</v>
      </c>
      <c r="E174" s="11">
        <f t="shared" si="11"/>
        <v>2.58905636149575E-4</v>
      </c>
      <c r="F174" s="81">
        <v>3.6377471899999998</v>
      </c>
      <c r="G174" s="11">
        <f t="shared" si="12"/>
        <v>5.0342354851397981E-4</v>
      </c>
      <c r="H174" s="11">
        <f t="shared" si="13"/>
        <v>0.24099639736635936</v>
      </c>
      <c r="I174" s="11">
        <f t="shared" si="14"/>
        <v>-0.2379523465455553</v>
      </c>
    </row>
    <row r="175" spans="1:9" x14ac:dyDescent="0.3">
      <c r="A175" s="78" t="s">
        <v>70</v>
      </c>
      <c r="B175" s="79">
        <v>2.6223049900000004</v>
      </c>
      <c r="C175" s="11">
        <f t="shared" si="10"/>
        <v>2.7272458817792446E-4</v>
      </c>
      <c r="D175" s="80">
        <v>1.7895379499999999</v>
      </c>
      <c r="E175" s="11">
        <f t="shared" si="11"/>
        <v>2.0741410850855376E-4</v>
      </c>
      <c r="F175" s="81">
        <v>2.4453843499999999</v>
      </c>
      <c r="G175" s="11">
        <f t="shared" si="12"/>
        <v>3.3841385963864963E-4</v>
      </c>
      <c r="H175" s="11">
        <f t="shared" si="13"/>
        <v>0.46535310413506492</v>
      </c>
      <c r="I175" s="11">
        <f t="shared" si="14"/>
        <v>7.2348806845026425E-2</v>
      </c>
    </row>
    <row r="176" spans="1:9" x14ac:dyDescent="0.3">
      <c r="A176" s="78" t="s">
        <v>300</v>
      </c>
      <c r="B176" s="79">
        <v>2.5987522200000002</v>
      </c>
      <c r="C176" s="11">
        <f t="shared" si="10"/>
        <v>2.7027505636404516E-4</v>
      </c>
      <c r="D176" s="80">
        <v>3.30907405</v>
      </c>
      <c r="E176" s="11">
        <f t="shared" si="11"/>
        <v>3.8353399773921501E-4</v>
      </c>
      <c r="F176" s="81">
        <v>2.3154828900000002</v>
      </c>
      <c r="G176" s="11">
        <f t="shared" si="12"/>
        <v>3.2043694960759639E-4</v>
      </c>
      <c r="H176" s="11">
        <f t="shared" si="13"/>
        <v>-0.21465878951847561</v>
      </c>
      <c r="I176" s="11">
        <f t="shared" si="14"/>
        <v>0.12233704305195703</v>
      </c>
    </row>
    <row r="177" spans="1:9" x14ac:dyDescent="0.3">
      <c r="A177" s="78" t="s">
        <v>178</v>
      </c>
      <c r="B177" s="79">
        <v>2.5337661000000002</v>
      </c>
      <c r="C177" s="11">
        <f t="shared" si="10"/>
        <v>2.6351637921479367E-4</v>
      </c>
      <c r="D177" s="80">
        <v>0.99368937999999996</v>
      </c>
      <c r="E177" s="11">
        <f t="shared" si="11"/>
        <v>1.1517229734475175E-4</v>
      </c>
      <c r="F177" s="81">
        <v>6.607964999999999E-2</v>
      </c>
      <c r="G177" s="11">
        <f t="shared" si="12"/>
        <v>9.1446849245073023E-6</v>
      </c>
      <c r="H177" s="11">
        <f t="shared" si="13"/>
        <v>1.5498572803505262</v>
      </c>
      <c r="I177" s="11">
        <f t="shared" si="14"/>
        <v>37.344121072069854</v>
      </c>
    </row>
    <row r="178" spans="1:9" x14ac:dyDescent="0.3">
      <c r="A178" s="78" t="s">
        <v>142</v>
      </c>
      <c r="B178" s="79">
        <v>2.4312640099999996</v>
      </c>
      <c r="C178" s="11">
        <f t="shared" si="10"/>
        <v>2.5285597152414332E-4</v>
      </c>
      <c r="D178" s="80">
        <v>5.7813841100000003</v>
      </c>
      <c r="E178" s="11">
        <f t="shared" si="11"/>
        <v>6.7008393486216297E-4</v>
      </c>
      <c r="F178" s="81">
        <v>3.60365008</v>
      </c>
      <c r="G178" s="11">
        <f t="shared" si="12"/>
        <v>4.987048896260126E-4</v>
      </c>
      <c r="H178" s="11">
        <f t="shared" si="13"/>
        <v>-0.57946679138743484</v>
      </c>
      <c r="I178" s="11">
        <f t="shared" si="14"/>
        <v>-0.32533293854102519</v>
      </c>
    </row>
    <row r="179" spans="1:9" x14ac:dyDescent="0.3">
      <c r="A179" s="78" t="s">
        <v>260</v>
      </c>
      <c r="B179" s="79">
        <v>2.3054251400000001</v>
      </c>
      <c r="C179" s="11">
        <f t="shared" si="10"/>
        <v>2.3976849538067413E-4</v>
      </c>
      <c r="D179" s="80">
        <v>3.17264203</v>
      </c>
      <c r="E179" s="11">
        <f t="shared" si="11"/>
        <v>3.6772101886367836E-4</v>
      </c>
      <c r="F179" s="81">
        <v>1.5470473500000002</v>
      </c>
      <c r="G179" s="11">
        <f t="shared" si="12"/>
        <v>2.1409406041109444E-4</v>
      </c>
      <c r="H179" s="11">
        <f t="shared" si="13"/>
        <v>-0.27334218036568092</v>
      </c>
      <c r="I179" s="11">
        <f t="shared" si="14"/>
        <v>0.49020981161307042</v>
      </c>
    </row>
    <row r="180" spans="1:9" x14ac:dyDescent="0.3">
      <c r="A180" s="78" t="s">
        <v>245</v>
      </c>
      <c r="B180" s="79">
        <v>2.2938275299999997</v>
      </c>
      <c r="C180" s="11">
        <f t="shared" si="10"/>
        <v>2.385623224056922E-4</v>
      </c>
      <c r="D180" s="80">
        <v>1.25756563</v>
      </c>
      <c r="E180" s="11">
        <f t="shared" si="11"/>
        <v>1.4575653678506665E-4</v>
      </c>
      <c r="F180" s="81">
        <v>1.00223624</v>
      </c>
      <c r="G180" s="11">
        <f t="shared" si="12"/>
        <v>1.3869829266230805E-4</v>
      </c>
      <c r="H180" s="11">
        <f t="shared" si="13"/>
        <v>0.82402212280563014</v>
      </c>
      <c r="I180" s="11">
        <f t="shared" si="14"/>
        <v>1.2887094264322347</v>
      </c>
    </row>
    <row r="181" spans="1:9" x14ac:dyDescent="0.3">
      <c r="A181" s="78" t="s">
        <v>164</v>
      </c>
      <c r="B181" s="79">
        <v>2.1788510200000002</v>
      </c>
      <c r="C181" s="11">
        <f t="shared" si="10"/>
        <v>2.2660455187195847E-4</v>
      </c>
      <c r="D181" s="80">
        <v>0.1192399</v>
      </c>
      <c r="E181" s="11">
        <f t="shared" si="11"/>
        <v>1.3820348183814207E-5</v>
      </c>
      <c r="F181" s="81">
        <v>0.53650944999999994</v>
      </c>
      <c r="G181" s="11">
        <f t="shared" si="12"/>
        <v>7.4246910800385667E-5</v>
      </c>
      <c r="H181" s="11">
        <f t="shared" si="13"/>
        <v>17.272835015795888</v>
      </c>
      <c r="I181" s="11">
        <f t="shared" si="14"/>
        <v>3.0611605629686496</v>
      </c>
    </row>
    <row r="182" spans="1:9" x14ac:dyDescent="0.3">
      <c r="A182" s="78" t="s">
        <v>301</v>
      </c>
      <c r="B182" s="79">
        <v>2.17569437</v>
      </c>
      <c r="C182" s="11">
        <f t="shared" si="10"/>
        <v>2.2627625441054385E-4</v>
      </c>
      <c r="D182" s="80">
        <v>0.93199135999999994</v>
      </c>
      <c r="E182" s="11">
        <f t="shared" si="11"/>
        <v>1.0802126720591457E-4</v>
      </c>
      <c r="F182" s="81">
        <v>0.60289296999999997</v>
      </c>
      <c r="G182" s="11">
        <f t="shared" si="12"/>
        <v>8.3433647936247149E-5</v>
      </c>
      <c r="H182" s="11">
        <f t="shared" si="13"/>
        <v>1.3344576606375407</v>
      </c>
      <c r="I182" s="11">
        <f t="shared" si="14"/>
        <v>2.6087572392824554</v>
      </c>
    </row>
    <row r="183" spans="1:9" x14ac:dyDescent="0.3">
      <c r="A183" s="78" t="s">
        <v>292</v>
      </c>
      <c r="B183" s="79">
        <v>2.1650274399999998</v>
      </c>
      <c r="C183" s="11">
        <f t="shared" si="10"/>
        <v>2.2516687388369187E-4</v>
      </c>
      <c r="D183" s="80">
        <v>6.9823210300000005</v>
      </c>
      <c r="E183" s="11">
        <f t="shared" si="11"/>
        <v>8.0927699340378723E-4</v>
      </c>
      <c r="F183" s="81">
        <v>1.6795185400000001</v>
      </c>
      <c r="G183" s="11">
        <f t="shared" si="12"/>
        <v>2.3242659234981599E-4</v>
      </c>
      <c r="H183" s="11">
        <f t="shared" si="13"/>
        <v>-0.68992725618059991</v>
      </c>
      <c r="I183" s="11">
        <f t="shared" si="14"/>
        <v>0.28907623728881227</v>
      </c>
    </row>
    <row r="184" spans="1:9" x14ac:dyDescent="0.3">
      <c r="A184" s="78" t="s">
        <v>54</v>
      </c>
      <c r="B184" s="79">
        <v>2.0175180300000002</v>
      </c>
      <c r="C184" s="11">
        <f t="shared" si="10"/>
        <v>2.0982562134135564E-4</v>
      </c>
      <c r="D184" s="80">
        <v>5.407414E-2</v>
      </c>
      <c r="E184" s="11">
        <f t="shared" si="11"/>
        <v>6.2673940731274949E-6</v>
      </c>
      <c r="F184" s="81">
        <v>0.10056461</v>
      </c>
      <c r="G184" s="11">
        <f t="shared" si="12"/>
        <v>1.3917017917103926E-5</v>
      </c>
      <c r="H184" s="11">
        <f t="shared" si="13"/>
        <v>36.310219450554371</v>
      </c>
      <c r="I184" s="11">
        <f t="shared" si="14"/>
        <v>19.061908756967288</v>
      </c>
    </row>
    <row r="185" spans="1:9" x14ac:dyDescent="0.3">
      <c r="A185" s="78" t="s">
        <v>165</v>
      </c>
      <c r="B185" s="79">
        <v>2.0103313700000003</v>
      </c>
      <c r="C185" s="11">
        <f t="shared" si="10"/>
        <v>2.0907819535683094E-4</v>
      </c>
      <c r="D185" s="80">
        <v>4.4104592</v>
      </c>
      <c r="E185" s="11">
        <f t="shared" si="11"/>
        <v>5.1118863563712029E-4</v>
      </c>
      <c r="F185" s="81">
        <v>0.23101898000000001</v>
      </c>
      <c r="G185" s="11">
        <f t="shared" si="12"/>
        <v>3.1970444511752928E-5</v>
      </c>
      <c r="H185" s="11">
        <f t="shared" si="13"/>
        <v>-0.54419000860499955</v>
      </c>
      <c r="I185" s="11">
        <f t="shared" si="14"/>
        <v>7.7020182064694431</v>
      </c>
    </row>
    <row r="186" spans="1:9" x14ac:dyDescent="0.3">
      <c r="A186" s="78" t="s">
        <v>145</v>
      </c>
      <c r="B186" s="79">
        <v>1.9255350800000002</v>
      </c>
      <c r="C186" s="11">
        <f t="shared" si="10"/>
        <v>2.0025922374313399E-4</v>
      </c>
      <c r="D186" s="80">
        <v>2.97432418</v>
      </c>
      <c r="E186" s="11">
        <f t="shared" si="11"/>
        <v>3.4473524197133412E-4</v>
      </c>
      <c r="F186" s="81">
        <v>2.2969393500000002</v>
      </c>
      <c r="G186" s="11">
        <f t="shared" si="12"/>
        <v>3.1787073095049093E-4</v>
      </c>
      <c r="H186" s="11">
        <f t="shared" si="13"/>
        <v>-0.35261425336628904</v>
      </c>
      <c r="I186" s="11">
        <f t="shared" si="14"/>
        <v>-0.16169528812330203</v>
      </c>
    </row>
    <row r="187" spans="1:9" x14ac:dyDescent="0.3">
      <c r="A187" s="78" t="s">
        <v>294</v>
      </c>
      <c r="B187" s="79">
        <v>1.90797481</v>
      </c>
      <c r="C187" s="11">
        <f t="shared" si="10"/>
        <v>1.9843292305640753E-4</v>
      </c>
      <c r="D187" s="80">
        <v>3.5183576299999997</v>
      </c>
      <c r="E187" s="11">
        <f t="shared" si="11"/>
        <v>4.0779074354959499E-4</v>
      </c>
      <c r="F187" s="81">
        <v>2.2513088999999997</v>
      </c>
      <c r="G187" s="11">
        <f t="shared" si="12"/>
        <v>3.115559867257033E-4</v>
      </c>
      <c r="H187" s="11">
        <f t="shared" si="13"/>
        <v>-0.45770867812548088</v>
      </c>
      <c r="I187" s="11">
        <f t="shared" si="14"/>
        <v>-0.15250421210523346</v>
      </c>
    </row>
    <row r="188" spans="1:9" x14ac:dyDescent="0.3">
      <c r="A188" s="78" t="s">
        <v>194</v>
      </c>
      <c r="B188" s="79">
        <v>1.7336956200000002</v>
      </c>
      <c r="C188" s="11">
        <f t="shared" si="10"/>
        <v>1.8030756368669814E-4</v>
      </c>
      <c r="D188" s="80">
        <v>2.02298993</v>
      </c>
      <c r="E188" s="11">
        <f t="shared" si="11"/>
        <v>2.3447206182620022E-4</v>
      </c>
      <c r="F188" s="81">
        <v>1.0778185500000002</v>
      </c>
      <c r="G188" s="11">
        <f t="shared" si="12"/>
        <v>1.4915803951048959E-4</v>
      </c>
      <c r="H188" s="11">
        <f t="shared" si="13"/>
        <v>-0.14300333665032128</v>
      </c>
      <c r="I188" s="11">
        <f t="shared" si="14"/>
        <v>0.60852271469998365</v>
      </c>
    </row>
    <row r="189" spans="1:9" x14ac:dyDescent="0.3">
      <c r="A189" s="78" t="s">
        <v>297</v>
      </c>
      <c r="B189" s="79">
        <v>1.71787975</v>
      </c>
      <c r="C189" s="11">
        <f t="shared" si="10"/>
        <v>1.7866268383905478E-4</v>
      </c>
      <c r="D189" s="80">
        <v>0.93381610999999998</v>
      </c>
      <c r="E189" s="11">
        <f t="shared" si="11"/>
        <v>1.0823276252206642E-4</v>
      </c>
      <c r="F189" s="81">
        <v>1.230297</v>
      </c>
      <c r="G189" s="11">
        <f t="shared" si="12"/>
        <v>1.7025935259291724E-4</v>
      </c>
      <c r="H189" s="11">
        <f t="shared" si="13"/>
        <v>0.83963387609579798</v>
      </c>
      <c r="I189" s="11">
        <f t="shared" si="14"/>
        <v>0.39631304473635232</v>
      </c>
    </row>
    <row r="190" spans="1:9" x14ac:dyDescent="0.3">
      <c r="A190" s="78" t="s">
        <v>192</v>
      </c>
      <c r="B190" s="79">
        <v>1.6322569299999998</v>
      </c>
      <c r="C190" s="11">
        <f t="shared" si="10"/>
        <v>1.6975775157061847E-4</v>
      </c>
      <c r="D190" s="80">
        <v>1.5987525499999999</v>
      </c>
      <c r="E190" s="11">
        <f t="shared" si="11"/>
        <v>1.8530137060464519E-4</v>
      </c>
      <c r="F190" s="81">
        <v>1.97452658</v>
      </c>
      <c r="G190" s="11">
        <f t="shared" si="12"/>
        <v>2.7325240749860157E-4</v>
      </c>
      <c r="H190" s="11">
        <f t="shared" si="13"/>
        <v>2.0956576425788853E-2</v>
      </c>
      <c r="I190" s="11">
        <f t="shared" si="14"/>
        <v>-0.17334263993549293</v>
      </c>
    </row>
    <row r="191" spans="1:9" x14ac:dyDescent="0.3">
      <c r="A191" s="78" t="s">
        <v>296</v>
      </c>
      <c r="B191" s="79">
        <v>1.52442856</v>
      </c>
      <c r="C191" s="11">
        <f t="shared" si="10"/>
        <v>1.5854340086988368E-4</v>
      </c>
      <c r="D191" s="80">
        <v>1.17189385</v>
      </c>
      <c r="E191" s="11">
        <f t="shared" si="11"/>
        <v>1.358268586393526E-4</v>
      </c>
      <c r="F191" s="81">
        <v>1.6833346499999999</v>
      </c>
      <c r="G191" s="11">
        <f t="shared" si="12"/>
        <v>2.3295469931750211E-4</v>
      </c>
      <c r="H191" s="11">
        <f t="shared" si="13"/>
        <v>0.30082478033313342</v>
      </c>
      <c r="I191" s="11">
        <f t="shared" si="14"/>
        <v>-9.4399583588444469E-2</v>
      </c>
    </row>
    <row r="192" spans="1:9" x14ac:dyDescent="0.3">
      <c r="A192" s="78" t="s">
        <v>140</v>
      </c>
      <c r="B192" s="79">
        <v>1.50381601</v>
      </c>
      <c r="C192" s="11">
        <f t="shared" si="10"/>
        <v>1.5639965739554169E-4</v>
      </c>
      <c r="D192" s="80">
        <v>0.89060821999999995</v>
      </c>
      <c r="E192" s="11">
        <f t="shared" si="11"/>
        <v>1.0322480726474111E-4</v>
      </c>
      <c r="F192" s="81">
        <v>1.8445408000000001</v>
      </c>
      <c r="G192" s="11">
        <f t="shared" si="12"/>
        <v>2.5526382852207363E-4</v>
      </c>
      <c r="H192" s="11">
        <f t="shared" si="13"/>
        <v>0.68852698215608221</v>
      </c>
      <c r="I192" s="11">
        <f t="shared" si="14"/>
        <v>-0.18472065784611547</v>
      </c>
    </row>
    <row r="193" spans="1:9" x14ac:dyDescent="0.3">
      <c r="A193" s="78" t="s">
        <v>276</v>
      </c>
      <c r="B193" s="79">
        <v>1.4095358100000002</v>
      </c>
      <c r="C193" s="11">
        <f t="shared" si="10"/>
        <v>1.465943415316794E-4</v>
      </c>
      <c r="D193" s="80">
        <v>6.9951866799999998</v>
      </c>
      <c r="E193" s="11">
        <f t="shared" si="11"/>
        <v>8.1076817012073414E-4</v>
      </c>
      <c r="F193" s="81">
        <v>0.39041866999999997</v>
      </c>
      <c r="G193" s="11">
        <f t="shared" si="12"/>
        <v>5.4029579844856802E-5</v>
      </c>
      <c r="H193" s="11">
        <f t="shared" si="13"/>
        <v>-0.79849918601457537</v>
      </c>
      <c r="I193" s="11">
        <f t="shared" si="14"/>
        <v>2.6103186612464007</v>
      </c>
    </row>
    <row r="194" spans="1:9" x14ac:dyDescent="0.3">
      <c r="A194" s="78" t="s">
        <v>239</v>
      </c>
      <c r="B194" s="79">
        <v>1.12911001</v>
      </c>
      <c r="C194" s="11">
        <f t="shared" si="10"/>
        <v>1.1742953762400539E-4</v>
      </c>
      <c r="D194" s="80">
        <v>0.35468360999999998</v>
      </c>
      <c r="E194" s="11">
        <f t="shared" si="11"/>
        <v>4.1109150421060118E-5</v>
      </c>
      <c r="F194" s="81">
        <v>0.55190568000000007</v>
      </c>
      <c r="G194" s="11">
        <f t="shared" si="12"/>
        <v>7.6377576933987283E-5</v>
      </c>
      <c r="H194" s="11">
        <f t="shared" si="13"/>
        <v>2.1834287747325005</v>
      </c>
      <c r="I194" s="11">
        <f t="shared" si="14"/>
        <v>1.0458387201233368</v>
      </c>
    </row>
    <row r="195" spans="1:9" x14ac:dyDescent="0.3">
      <c r="A195" s="78" t="s">
        <v>96</v>
      </c>
      <c r="B195" s="79">
        <v>1.0869081999999999</v>
      </c>
      <c r="C195" s="11">
        <f t="shared" si="10"/>
        <v>1.1304047102172087E-4</v>
      </c>
      <c r="D195" s="80">
        <v>0.28341396000000002</v>
      </c>
      <c r="E195" s="11">
        <f t="shared" si="11"/>
        <v>3.2848732742593653E-5</v>
      </c>
      <c r="F195" s="81">
        <v>0.45470122999999996</v>
      </c>
      <c r="G195" s="11">
        <f t="shared" si="12"/>
        <v>6.2925567601159024E-5</v>
      </c>
      <c r="H195" s="11">
        <f t="shared" si="13"/>
        <v>2.8350552668612363</v>
      </c>
      <c r="I195" s="11">
        <f t="shared" si="14"/>
        <v>1.3903788428282895</v>
      </c>
    </row>
    <row r="196" spans="1:9" x14ac:dyDescent="0.3">
      <c r="A196" s="78" t="s">
        <v>146</v>
      </c>
      <c r="B196" s="79">
        <v>1.0838406399999998</v>
      </c>
      <c r="C196" s="11">
        <f t="shared" si="10"/>
        <v>1.1272143908573272E-4</v>
      </c>
      <c r="D196" s="80">
        <v>0.71243454000000006</v>
      </c>
      <c r="E196" s="11">
        <f t="shared" si="11"/>
        <v>8.2573814645731092E-5</v>
      </c>
      <c r="F196" s="81">
        <v>1.80984156</v>
      </c>
      <c r="G196" s="11">
        <f t="shared" si="12"/>
        <v>2.5046184157268963E-4</v>
      </c>
      <c r="H196" s="11">
        <f t="shared" si="13"/>
        <v>0.5213196148519128</v>
      </c>
      <c r="I196" s="11">
        <f t="shared" si="14"/>
        <v>-0.40114059487063614</v>
      </c>
    </row>
    <row r="197" spans="1:9" x14ac:dyDescent="0.3">
      <c r="A197" s="78" t="s">
        <v>278</v>
      </c>
      <c r="B197" s="79">
        <v>1</v>
      </c>
      <c r="C197" s="11">
        <f t="shared" si="10"/>
        <v>1.0400185684653118E-4</v>
      </c>
      <c r="D197" s="80">
        <v>232.03382236000002</v>
      </c>
      <c r="E197" s="11">
        <f t="shared" si="11"/>
        <v>2.6893583569228878E-2</v>
      </c>
      <c r="F197" s="81">
        <v>0.48623305999999999</v>
      </c>
      <c r="G197" s="11">
        <f t="shared" si="12"/>
        <v>6.7289220411716099E-5</v>
      </c>
      <c r="H197" s="11">
        <f t="shared" si="13"/>
        <v>-0.99569028346889665</v>
      </c>
      <c r="I197" s="11">
        <f t="shared" si="14"/>
        <v>1.0566269187866411</v>
      </c>
    </row>
    <row r="198" spans="1:9" x14ac:dyDescent="0.3">
      <c r="A198" s="78" t="s">
        <v>148</v>
      </c>
      <c r="B198" s="79">
        <v>0.92822035000000003</v>
      </c>
      <c r="C198" s="11">
        <f t="shared" si="10"/>
        <v>9.6536639962737072E-5</v>
      </c>
      <c r="D198" s="80">
        <v>0.26562146000000003</v>
      </c>
      <c r="E198" s="11">
        <f t="shared" si="11"/>
        <v>3.0786515774443608E-5</v>
      </c>
      <c r="F198" s="81">
        <v>0.46510283000000002</v>
      </c>
      <c r="G198" s="11">
        <f t="shared" si="12"/>
        <v>6.4365032772520494E-5</v>
      </c>
      <c r="H198" s="11">
        <f t="shared" si="13"/>
        <v>2.494523183480732</v>
      </c>
      <c r="I198" s="11">
        <f t="shared" si="14"/>
        <v>0.99573146007303381</v>
      </c>
    </row>
    <row r="199" spans="1:9" x14ac:dyDescent="0.3">
      <c r="A199" s="78" t="s">
        <v>205</v>
      </c>
      <c r="B199" s="79">
        <v>0.85604899000000001</v>
      </c>
      <c r="C199" s="11">
        <f t="shared" si="10"/>
        <v>8.9030684511597611E-5</v>
      </c>
      <c r="D199" s="80">
        <v>3.7453359399999999</v>
      </c>
      <c r="E199" s="11">
        <f t="shared" si="11"/>
        <v>4.3409837442125561E-4</v>
      </c>
      <c r="F199" s="81">
        <v>0.29000748999999998</v>
      </c>
      <c r="G199" s="11">
        <f t="shared" si="12"/>
        <v>4.0133794924718922E-5</v>
      </c>
      <c r="H199" s="11">
        <f t="shared" si="13"/>
        <v>-0.7714359930020056</v>
      </c>
      <c r="I199" s="11">
        <f t="shared" si="14"/>
        <v>1.9518168306618566</v>
      </c>
    </row>
    <row r="200" spans="1:9" x14ac:dyDescent="0.3">
      <c r="A200" s="78" t="s">
        <v>190</v>
      </c>
      <c r="B200" s="79">
        <v>0.84601325000000005</v>
      </c>
      <c r="C200" s="11">
        <f t="shared" si="10"/>
        <v>8.7986948916768601E-5</v>
      </c>
      <c r="D200" s="80">
        <v>1.1317187200000001</v>
      </c>
      <c r="E200" s="11">
        <f t="shared" si="11"/>
        <v>1.3117041155301658E-4</v>
      </c>
      <c r="F200" s="81">
        <v>1.07172128</v>
      </c>
      <c r="G200" s="11">
        <f t="shared" si="12"/>
        <v>1.4831424549751205E-4</v>
      </c>
      <c r="H200" s="11">
        <f t="shared" si="13"/>
        <v>-0.25245272076086189</v>
      </c>
      <c r="I200" s="11">
        <f t="shared" si="14"/>
        <v>-0.21060329230376007</v>
      </c>
    </row>
    <row r="201" spans="1:9" x14ac:dyDescent="0.3">
      <c r="A201" s="78" t="s">
        <v>63</v>
      </c>
      <c r="B201" s="79">
        <v>0.84149716000000008</v>
      </c>
      <c r="C201" s="11">
        <f t="shared" ref="C201:C264" si="15">(B201/$B$271)</f>
        <v>8.7517267171082562E-5</v>
      </c>
      <c r="D201" s="80">
        <v>0.81897365</v>
      </c>
      <c r="E201" s="11">
        <f t="shared" ref="E201:E264" si="16">(D201/$D$271)</f>
        <v>9.4922094000155923E-5</v>
      </c>
      <c r="F201" s="81">
        <v>0.20081282</v>
      </c>
      <c r="G201" s="11">
        <f t="shared" ref="G201:G264" si="17">(F201/$F$271)</f>
        <v>2.7790249610913478E-5</v>
      </c>
      <c r="H201" s="11">
        <f t="shared" ref="H201:H264" si="18">(B201/D201)-1</f>
        <v>2.750211804738778E-2</v>
      </c>
      <c r="I201" s="11">
        <f t="shared" ref="I201:I264" si="19">(B201/F201)-1</f>
        <v>3.1904553703294445</v>
      </c>
    </row>
    <row r="202" spans="1:9" x14ac:dyDescent="0.3">
      <c r="A202" s="78" t="s">
        <v>189</v>
      </c>
      <c r="B202" s="79">
        <v>0.74412618999999991</v>
      </c>
      <c r="C202" s="11">
        <f t="shared" si="15"/>
        <v>7.7390505488134656E-5</v>
      </c>
      <c r="D202" s="80">
        <v>0.90880422999999999</v>
      </c>
      <c r="E202" s="11">
        <f t="shared" si="16"/>
        <v>1.0533379254362985E-4</v>
      </c>
      <c r="F202" s="81">
        <v>1.2943001599999999</v>
      </c>
      <c r="G202" s="11">
        <f t="shared" si="17"/>
        <v>1.7911667451234065E-4</v>
      </c>
      <c r="H202" s="11">
        <f t="shared" si="18"/>
        <v>-0.18120298581796879</v>
      </c>
      <c r="I202" s="11">
        <f t="shared" si="19"/>
        <v>-0.42507448195015296</v>
      </c>
    </row>
    <row r="203" spans="1:9" x14ac:dyDescent="0.3">
      <c r="A203" s="78" t="s">
        <v>179</v>
      </c>
      <c r="B203" s="79">
        <v>0.72715262000000003</v>
      </c>
      <c r="C203" s="11">
        <f t="shared" si="15"/>
        <v>7.5625222690820098E-5</v>
      </c>
      <c r="D203" s="80">
        <v>0.98013499999999998</v>
      </c>
      <c r="E203" s="11">
        <f t="shared" si="16"/>
        <v>1.1360129425756594E-4</v>
      </c>
      <c r="F203" s="81">
        <v>0.70169934</v>
      </c>
      <c r="G203" s="11">
        <f t="shared" si="17"/>
        <v>9.7107345090882374E-5</v>
      </c>
      <c r="H203" s="11">
        <f t="shared" si="18"/>
        <v>-0.25810972978212177</v>
      </c>
      <c r="I203" s="11">
        <f t="shared" si="19"/>
        <v>3.6273769332603401E-2</v>
      </c>
    </row>
    <row r="204" spans="1:9" x14ac:dyDescent="0.3">
      <c r="A204" s="78" t="s">
        <v>144</v>
      </c>
      <c r="B204" s="79">
        <v>0.67611703000000001</v>
      </c>
      <c r="C204" s="11">
        <f t="shared" si="15"/>
        <v>7.0317426565561829E-5</v>
      </c>
      <c r="D204" s="80">
        <v>0.84913072000000001</v>
      </c>
      <c r="E204" s="11">
        <f t="shared" si="16"/>
        <v>9.8417410648389089E-5</v>
      </c>
      <c r="F204" s="81">
        <v>0.95280723</v>
      </c>
      <c r="G204" s="11">
        <f t="shared" si="17"/>
        <v>1.318578701936612E-4</v>
      </c>
      <c r="H204" s="11">
        <f t="shared" si="18"/>
        <v>-0.20375389315793446</v>
      </c>
      <c r="I204" s="11">
        <f t="shared" si="19"/>
        <v>-0.29039473178640762</v>
      </c>
    </row>
    <row r="205" spans="1:9" x14ac:dyDescent="0.3">
      <c r="A205" s="78" t="s">
        <v>154</v>
      </c>
      <c r="B205" s="79">
        <v>0.66264988000000002</v>
      </c>
      <c r="C205" s="11">
        <f t="shared" si="15"/>
        <v>6.8916817959131067E-5</v>
      </c>
      <c r="D205" s="80">
        <v>2.3301975699999997</v>
      </c>
      <c r="E205" s="11">
        <f t="shared" si="16"/>
        <v>2.7007857063346896E-4</v>
      </c>
      <c r="F205" s="81">
        <v>0.65601989999999999</v>
      </c>
      <c r="G205" s="11">
        <f t="shared" si="17"/>
        <v>9.0785821197702916E-5</v>
      </c>
      <c r="H205" s="11">
        <f t="shared" si="18"/>
        <v>-0.71562502316058973</v>
      </c>
      <c r="I205" s="11">
        <f t="shared" si="19"/>
        <v>1.0106370248829322E-2</v>
      </c>
    </row>
    <row r="206" spans="1:9" x14ac:dyDescent="0.3">
      <c r="A206" s="78" t="s">
        <v>261</v>
      </c>
      <c r="B206" s="79">
        <v>0.63687992000000004</v>
      </c>
      <c r="C206" s="11">
        <f t="shared" si="15"/>
        <v>6.6236694268270241E-5</v>
      </c>
      <c r="D206" s="80">
        <v>1.41028256</v>
      </c>
      <c r="E206" s="11">
        <f t="shared" si="16"/>
        <v>1.6345699733697237E-4</v>
      </c>
      <c r="F206" s="81">
        <v>1.77191166</v>
      </c>
      <c r="G206" s="11">
        <f t="shared" si="17"/>
        <v>2.4521276739148453E-4</v>
      </c>
      <c r="H206" s="11">
        <f t="shared" si="18"/>
        <v>-0.54840261231054288</v>
      </c>
      <c r="I206" s="11">
        <f t="shared" si="19"/>
        <v>-0.64056903378580388</v>
      </c>
    </row>
    <row r="207" spans="1:9" x14ac:dyDescent="0.3">
      <c r="A207" s="78" t="s">
        <v>149</v>
      </c>
      <c r="B207" s="79">
        <v>0.59795228</v>
      </c>
      <c r="C207" s="11">
        <f t="shared" si="15"/>
        <v>6.2188147425616929E-5</v>
      </c>
      <c r="D207" s="80">
        <v>0.50698443000000004</v>
      </c>
      <c r="E207" s="11">
        <f t="shared" si="16"/>
        <v>5.876138227533386E-5</v>
      </c>
      <c r="F207" s="81">
        <v>1.4670558899999999</v>
      </c>
      <c r="G207" s="11">
        <f t="shared" si="17"/>
        <v>2.0302413648820241E-4</v>
      </c>
      <c r="H207" s="11">
        <f t="shared" si="18"/>
        <v>0.17942927754211291</v>
      </c>
      <c r="I207" s="11">
        <f t="shared" si="19"/>
        <v>-0.59241342877536862</v>
      </c>
    </row>
    <row r="208" spans="1:9" x14ac:dyDescent="0.3">
      <c r="A208" s="78" t="s">
        <v>72</v>
      </c>
      <c r="B208" s="79">
        <v>0.54016507999999996</v>
      </c>
      <c r="C208" s="11">
        <f t="shared" si="15"/>
        <v>5.6178171323655061E-5</v>
      </c>
      <c r="D208" s="80">
        <v>0.62845915000000008</v>
      </c>
      <c r="E208" s="11">
        <f t="shared" si="16"/>
        <v>7.2840754414452892E-5</v>
      </c>
      <c r="F208" s="81">
        <v>0.52596766000000006</v>
      </c>
      <c r="G208" s="11">
        <f t="shared" si="17"/>
        <v>7.278804490006203E-5</v>
      </c>
      <c r="H208" s="11">
        <f t="shared" si="18"/>
        <v>-0.14049293418673292</v>
      </c>
      <c r="I208" s="11">
        <f t="shared" si="19"/>
        <v>2.699295238038002E-2</v>
      </c>
    </row>
    <row r="209" spans="1:9" x14ac:dyDescent="0.3">
      <c r="A209" s="78" t="s">
        <v>193</v>
      </c>
      <c r="B209" s="79">
        <v>0.54014479000000004</v>
      </c>
      <c r="C209" s="11">
        <f t="shared" si="15"/>
        <v>5.6176061125979657E-5</v>
      </c>
      <c r="D209" s="80">
        <v>0.45826028999999996</v>
      </c>
      <c r="E209" s="11">
        <f t="shared" si="16"/>
        <v>5.3114073113242057E-5</v>
      </c>
      <c r="F209" s="81">
        <v>0.45529071999999998</v>
      </c>
      <c r="G209" s="11">
        <f t="shared" si="17"/>
        <v>6.3007146427865101E-5</v>
      </c>
      <c r="H209" s="11">
        <f t="shared" si="18"/>
        <v>0.17868556754066578</v>
      </c>
      <c r="I209" s="11">
        <f t="shared" si="19"/>
        <v>0.18637337918945507</v>
      </c>
    </row>
    <row r="210" spans="1:9" x14ac:dyDescent="0.3">
      <c r="A210" s="78" t="s">
        <v>125</v>
      </c>
      <c r="B210" s="79">
        <v>0.53622897000000003</v>
      </c>
      <c r="C210" s="11">
        <f t="shared" si="15"/>
        <v>5.5768808574902866E-5</v>
      </c>
      <c r="D210" s="80">
        <v>8.4539999999999997E-3</v>
      </c>
      <c r="E210" s="11">
        <f t="shared" si="16"/>
        <v>9.7985006315809822E-7</v>
      </c>
      <c r="F210" s="81">
        <v>0</v>
      </c>
      <c r="G210" s="11">
        <f t="shared" si="17"/>
        <v>0</v>
      </c>
      <c r="H210" s="11">
        <f t="shared" si="18"/>
        <v>62.429024130589077</v>
      </c>
      <c r="I210" s="11" t="e">
        <f t="shared" si="19"/>
        <v>#DIV/0!</v>
      </c>
    </row>
    <row r="211" spans="1:9" x14ac:dyDescent="0.3">
      <c r="A211" s="78" t="s">
        <v>93</v>
      </c>
      <c r="B211" s="79">
        <v>0.52041099999999996</v>
      </c>
      <c r="C211" s="11">
        <f t="shared" si="15"/>
        <v>5.4123710323360139E-5</v>
      </c>
      <c r="D211" s="80">
        <v>5.1910907899999996</v>
      </c>
      <c r="E211" s="11">
        <f t="shared" si="16"/>
        <v>6.0166674218605648E-4</v>
      </c>
      <c r="F211" s="81">
        <v>0.29341499999999998</v>
      </c>
      <c r="G211" s="11">
        <f t="shared" si="17"/>
        <v>4.0605356219718329E-5</v>
      </c>
      <c r="H211" s="11">
        <f t="shared" si="18"/>
        <v>-0.89974920088037991</v>
      </c>
      <c r="I211" s="11">
        <f t="shared" si="19"/>
        <v>0.7736346130906735</v>
      </c>
    </row>
    <row r="212" spans="1:9" x14ac:dyDescent="0.3">
      <c r="A212" s="78" t="s">
        <v>82</v>
      </c>
      <c r="B212" s="79">
        <v>0.44214175999999999</v>
      </c>
      <c r="C212" s="11">
        <f t="shared" si="15"/>
        <v>4.5983564029393351E-5</v>
      </c>
      <c r="D212" s="80">
        <v>0.45164546</v>
      </c>
      <c r="E212" s="11">
        <f t="shared" si="16"/>
        <v>5.2347389697902568E-5</v>
      </c>
      <c r="F212" s="81">
        <v>0.5477524399999999</v>
      </c>
      <c r="G212" s="11">
        <f t="shared" si="17"/>
        <v>7.58028149427258E-5</v>
      </c>
      <c r="H212" s="11">
        <f t="shared" si="18"/>
        <v>-2.1042390196947869E-2</v>
      </c>
      <c r="I212" s="11">
        <f t="shared" si="19"/>
        <v>-0.19280732003676682</v>
      </c>
    </row>
    <row r="213" spans="1:9" x14ac:dyDescent="0.3">
      <c r="A213" s="78" t="s">
        <v>143</v>
      </c>
      <c r="B213" s="79">
        <v>0.43697721</v>
      </c>
      <c r="C213" s="11">
        <f t="shared" si="15"/>
        <v>4.5446441239616599E-5</v>
      </c>
      <c r="D213" s="80">
        <v>0.29492014</v>
      </c>
      <c r="E213" s="11">
        <f t="shared" si="16"/>
        <v>3.4182341827016222E-5</v>
      </c>
      <c r="F213" s="81">
        <v>0.20184527999999999</v>
      </c>
      <c r="G213" s="11">
        <f t="shared" si="17"/>
        <v>2.7933130534119892E-5</v>
      </c>
      <c r="H213" s="11">
        <f t="shared" si="18"/>
        <v>0.48167978626349495</v>
      </c>
      <c r="I213" s="11">
        <f t="shared" si="19"/>
        <v>1.1649117086116654</v>
      </c>
    </row>
    <row r="214" spans="1:9" x14ac:dyDescent="0.3">
      <c r="A214" s="78" t="s">
        <v>130</v>
      </c>
      <c r="B214" s="79">
        <v>0.42618254999999999</v>
      </c>
      <c r="C214" s="11">
        <f t="shared" si="15"/>
        <v>4.4323776555589617E-5</v>
      </c>
      <c r="D214" s="80">
        <v>0.46245738000000003</v>
      </c>
      <c r="E214" s="11">
        <f t="shared" si="16"/>
        <v>5.3600531464505395E-5</v>
      </c>
      <c r="F214" s="81">
        <v>0.23420211999999999</v>
      </c>
      <c r="G214" s="11">
        <f t="shared" si="17"/>
        <v>3.2410955506750575E-5</v>
      </c>
      <c r="H214" s="11">
        <f t="shared" si="18"/>
        <v>-7.8439293151727929E-2</v>
      </c>
      <c r="I214" s="11">
        <f t="shared" si="19"/>
        <v>0.81972114513737115</v>
      </c>
    </row>
    <row r="215" spans="1:9" x14ac:dyDescent="0.3">
      <c r="A215" s="78" t="s">
        <v>112</v>
      </c>
      <c r="B215" s="79">
        <v>0.41306227000000001</v>
      </c>
      <c r="C215" s="11">
        <f t="shared" si="15"/>
        <v>4.2959243073243215E-5</v>
      </c>
      <c r="D215" s="80">
        <v>0.46914310999999997</v>
      </c>
      <c r="E215" s="11">
        <f t="shared" si="16"/>
        <v>5.4375432453712631E-5</v>
      </c>
      <c r="F215" s="81">
        <v>0.50658796000000006</v>
      </c>
      <c r="G215" s="11">
        <f t="shared" si="17"/>
        <v>7.0106111045517192E-5</v>
      </c>
      <c r="H215" s="11">
        <f t="shared" si="18"/>
        <v>-0.11953887588799927</v>
      </c>
      <c r="I215" s="11">
        <f t="shared" si="19"/>
        <v>-0.18461885671345213</v>
      </c>
    </row>
    <row r="216" spans="1:9" x14ac:dyDescent="0.3">
      <c r="A216" s="78" t="s">
        <v>171</v>
      </c>
      <c r="B216" s="79">
        <v>0.29003675000000001</v>
      </c>
      <c r="C216" s="11">
        <f t="shared" si="15"/>
        <v>3.0164360553733155E-5</v>
      </c>
      <c r="D216" s="80">
        <v>0.63107919999999995</v>
      </c>
      <c r="E216" s="11">
        <f t="shared" si="16"/>
        <v>7.3144427960463918E-5</v>
      </c>
      <c r="F216" s="81">
        <v>0.20724485000000001</v>
      </c>
      <c r="G216" s="11">
        <f t="shared" si="17"/>
        <v>2.8680370665958091E-5</v>
      </c>
      <c r="H216" s="11">
        <f t="shared" si="18"/>
        <v>-0.54041148876400924</v>
      </c>
      <c r="I216" s="11">
        <f t="shared" si="19"/>
        <v>0.39948833469203215</v>
      </c>
    </row>
    <row r="217" spans="1:9" x14ac:dyDescent="0.3">
      <c r="A217" s="78" t="s">
        <v>111</v>
      </c>
      <c r="B217" s="79">
        <v>0.26278719</v>
      </c>
      <c r="C217" s="11">
        <f t="shared" si="15"/>
        <v>2.7330355715482193E-5</v>
      </c>
      <c r="D217" s="80">
        <v>3.9426139999999998E-2</v>
      </c>
      <c r="E217" s="11">
        <f t="shared" si="16"/>
        <v>4.569636357828249E-6</v>
      </c>
      <c r="F217" s="81">
        <v>5.8027300000000004E-2</v>
      </c>
      <c r="G217" s="11">
        <f t="shared" si="17"/>
        <v>8.0303296933301362E-6</v>
      </c>
      <c r="H217" s="11">
        <f t="shared" si="18"/>
        <v>5.6653035270508347</v>
      </c>
      <c r="I217" s="11">
        <f t="shared" si="19"/>
        <v>3.5286820169127289</v>
      </c>
    </row>
    <row r="218" spans="1:9" x14ac:dyDescent="0.3">
      <c r="A218" s="78" t="s">
        <v>229</v>
      </c>
      <c r="B218" s="79">
        <v>0.25873235999999999</v>
      </c>
      <c r="C218" s="11">
        <f t="shared" si="15"/>
        <v>2.6908645866285171E-5</v>
      </c>
      <c r="D218" s="80">
        <v>2.0500540000000001E-2</v>
      </c>
      <c r="E218" s="11">
        <f t="shared" si="16"/>
        <v>2.3760888826324957E-6</v>
      </c>
      <c r="F218" s="81">
        <v>8.5869999999999991E-3</v>
      </c>
      <c r="G218" s="11">
        <f t="shared" si="17"/>
        <v>1.1883448148824066E-6</v>
      </c>
      <c r="H218" s="11">
        <f t="shared" si="18"/>
        <v>11.620758282464754</v>
      </c>
      <c r="I218" s="11">
        <f t="shared" si="19"/>
        <v>29.130704553394668</v>
      </c>
    </row>
    <row r="219" spans="1:9" x14ac:dyDescent="0.3">
      <c r="A219" s="78" t="s">
        <v>244</v>
      </c>
      <c r="B219" s="79">
        <v>0.24990329</v>
      </c>
      <c r="C219" s="11">
        <f t="shared" si="15"/>
        <v>2.5990406192057169E-5</v>
      </c>
      <c r="D219" s="80">
        <v>4.4705677699999997</v>
      </c>
      <c r="E219" s="11">
        <f t="shared" si="16"/>
        <v>5.1815544260551904E-4</v>
      </c>
      <c r="F219" s="81">
        <v>4.2239645799999996</v>
      </c>
      <c r="G219" s="11">
        <f t="shared" si="17"/>
        <v>5.8454948257714477E-4</v>
      </c>
      <c r="H219" s="11">
        <f t="shared" si="18"/>
        <v>-0.94410032397294363</v>
      </c>
      <c r="I219" s="11">
        <f t="shared" si="19"/>
        <v>-0.94083679319110203</v>
      </c>
    </row>
    <row r="220" spans="1:9" x14ac:dyDescent="0.3">
      <c r="A220" s="78" t="s">
        <v>95</v>
      </c>
      <c r="B220" s="79">
        <v>0.24961067000000001</v>
      </c>
      <c r="C220" s="11">
        <f t="shared" si="15"/>
        <v>2.5959973168706739E-5</v>
      </c>
      <c r="D220" s="80">
        <v>0.2319639</v>
      </c>
      <c r="E220" s="11">
        <f t="shared" si="16"/>
        <v>2.6885479307475604E-5</v>
      </c>
      <c r="F220" s="81">
        <v>0.16468723999999998</v>
      </c>
      <c r="G220" s="11">
        <f t="shared" si="17"/>
        <v>2.2790873149096828E-5</v>
      </c>
      <c r="H220" s="11">
        <f t="shared" si="18"/>
        <v>7.6075501403451096E-2</v>
      </c>
      <c r="I220" s="11">
        <f t="shared" si="19"/>
        <v>0.51566490518634001</v>
      </c>
    </row>
    <row r="221" spans="1:9" x14ac:dyDescent="0.3">
      <c r="A221" s="78" t="s">
        <v>113</v>
      </c>
      <c r="B221" s="79">
        <v>0.21274292</v>
      </c>
      <c r="C221" s="11">
        <f t="shared" si="15"/>
        <v>2.2125658710953038E-5</v>
      </c>
      <c r="D221" s="80">
        <v>0.104118</v>
      </c>
      <c r="E221" s="11">
        <f t="shared" si="16"/>
        <v>1.2067663694806585E-5</v>
      </c>
      <c r="F221" s="81">
        <v>0.28040940000000003</v>
      </c>
      <c r="G221" s="11">
        <f t="shared" si="17"/>
        <v>3.8805526555757159E-5</v>
      </c>
      <c r="H221" s="11">
        <f t="shared" si="18"/>
        <v>1.0432866555254616</v>
      </c>
      <c r="I221" s="11">
        <f t="shared" si="19"/>
        <v>-0.24131316567846872</v>
      </c>
    </row>
    <row r="222" spans="1:9" x14ac:dyDescent="0.3">
      <c r="A222" s="78" t="s">
        <v>153</v>
      </c>
      <c r="B222" s="79">
        <v>0.19325893</v>
      </c>
      <c r="C222" s="11">
        <f t="shared" si="15"/>
        <v>2.0099287572173792E-5</v>
      </c>
      <c r="D222" s="80">
        <v>0.17441710999999999</v>
      </c>
      <c r="E222" s="11">
        <f t="shared" si="16"/>
        <v>2.0215592175225094E-5</v>
      </c>
      <c r="F222" s="81">
        <v>0.20751600000000001</v>
      </c>
      <c r="G222" s="11">
        <f t="shared" si="17"/>
        <v>2.8717894795055026E-5</v>
      </c>
      <c r="H222" s="11">
        <f t="shared" si="18"/>
        <v>0.10802736038912708</v>
      </c>
      <c r="I222" s="11">
        <f t="shared" si="19"/>
        <v>-6.8703473467106146E-2</v>
      </c>
    </row>
    <row r="223" spans="1:9" x14ac:dyDescent="0.3">
      <c r="A223" s="78" t="s">
        <v>56</v>
      </c>
      <c r="B223" s="79">
        <v>0.17626943</v>
      </c>
      <c r="C223" s="11">
        <f t="shared" si="15"/>
        <v>1.8332348025279649E-5</v>
      </c>
      <c r="D223" s="80">
        <v>0.15281208999999998</v>
      </c>
      <c r="E223" s="11">
        <f t="shared" si="16"/>
        <v>1.7711489950061625E-5</v>
      </c>
      <c r="F223" s="81">
        <v>0</v>
      </c>
      <c r="G223" s="11">
        <f t="shared" si="17"/>
        <v>0</v>
      </c>
      <c r="H223" s="11">
        <f t="shared" si="18"/>
        <v>0.15350447729626637</v>
      </c>
      <c r="I223" s="11" t="e">
        <f t="shared" si="19"/>
        <v>#DIV/0!</v>
      </c>
    </row>
    <row r="224" spans="1:9" x14ac:dyDescent="0.3">
      <c r="A224" s="78" t="s">
        <v>232</v>
      </c>
      <c r="B224" s="79">
        <v>0.17543125000000001</v>
      </c>
      <c r="C224" s="11">
        <f t="shared" si="15"/>
        <v>1.8245175748908023E-5</v>
      </c>
      <c r="D224" s="80">
        <v>0.15739429999999999</v>
      </c>
      <c r="E224" s="11">
        <f t="shared" si="16"/>
        <v>1.8242585142621794E-5</v>
      </c>
      <c r="F224" s="81">
        <v>1.14927903</v>
      </c>
      <c r="G224" s="11">
        <f t="shared" si="17"/>
        <v>1.5904737116030998E-4</v>
      </c>
      <c r="H224" s="11">
        <f t="shared" si="18"/>
        <v>0.11459722493127145</v>
      </c>
      <c r="I224" s="11">
        <f t="shared" si="19"/>
        <v>-0.84735538940443389</v>
      </c>
    </row>
    <row r="225" spans="1:9" x14ac:dyDescent="0.3">
      <c r="A225" s="78" t="s">
        <v>155</v>
      </c>
      <c r="B225" s="79">
        <v>0.17094675000000001</v>
      </c>
      <c r="C225" s="11">
        <f t="shared" si="15"/>
        <v>1.7778779421879754E-5</v>
      </c>
      <c r="D225" s="80">
        <v>5.706398E-2</v>
      </c>
      <c r="E225" s="11">
        <f t="shared" si="16"/>
        <v>6.6139276563818847E-6</v>
      </c>
      <c r="F225" s="81">
        <v>0.29319546999999996</v>
      </c>
      <c r="G225" s="11">
        <f t="shared" si="17"/>
        <v>4.0574975721615247E-5</v>
      </c>
      <c r="H225" s="11">
        <f t="shared" si="18"/>
        <v>1.9957032439728182</v>
      </c>
      <c r="I225" s="11">
        <f t="shared" si="19"/>
        <v>-0.41695296315458064</v>
      </c>
    </row>
    <row r="226" spans="1:9" x14ac:dyDescent="0.3">
      <c r="A226" s="78" t="s">
        <v>116</v>
      </c>
      <c r="B226" s="79">
        <v>0.16688251999999998</v>
      </c>
      <c r="C226" s="11">
        <f t="shared" si="15"/>
        <v>1.7356091955228376E-5</v>
      </c>
      <c r="D226" s="80">
        <v>3.0232499999999999E-3</v>
      </c>
      <c r="E226" s="11">
        <f t="shared" si="16"/>
        <v>3.5040592659601613E-7</v>
      </c>
      <c r="F226" s="81">
        <v>3.1442900000000001E-3</v>
      </c>
      <c r="G226" s="11">
        <f t="shared" si="17"/>
        <v>4.3513458926127899E-7</v>
      </c>
      <c r="H226" s="11">
        <f t="shared" si="18"/>
        <v>54.199708922517154</v>
      </c>
      <c r="I226" s="11">
        <f t="shared" si="19"/>
        <v>52.074786358764612</v>
      </c>
    </row>
    <row r="227" spans="1:9" x14ac:dyDescent="0.3">
      <c r="A227" s="78" t="s">
        <v>215</v>
      </c>
      <c r="B227" s="79">
        <v>0.16398063000000002</v>
      </c>
      <c r="C227" s="11">
        <f t="shared" si="15"/>
        <v>1.7054290006863999E-5</v>
      </c>
      <c r="D227" s="80">
        <v>0.37518696999999995</v>
      </c>
      <c r="E227" s="11">
        <f t="shared" si="16"/>
        <v>4.3485566152187775E-5</v>
      </c>
      <c r="F227" s="81">
        <v>5.1774029999999999E-2</v>
      </c>
      <c r="G227" s="11">
        <f t="shared" si="17"/>
        <v>7.1649470241139125E-6</v>
      </c>
      <c r="H227" s="11">
        <f t="shared" si="18"/>
        <v>-0.56293623416612781</v>
      </c>
      <c r="I227" s="11">
        <f t="shared" si="19"/>
        <v>2.1672371264126054</v>
      </c>
    </row>
    <row r="228" spans="1:9" x14ac:dyDescent="0.3">
      <c r="A228" s="78" t="s">
        <v>106</v>
      </c>
      <c r="B228" s="79">
        <v>0.12539174</v>
      </c>
      <c r="C228" s="11">
        <f t="shared" si="15"/>
        <v>1.3040973793217458E-5</v>
      </c>
      <c r="D228" s="80">
        <v>0.20306848999999999</v>
      </c>
      <c r="E228" s="11">
        <f t="shared" si="16"/>
        <v>2.3536393748748477E-5</v>
      </c>
      <c r="F228" s="81">
        <v>7.9629060000000002E-2</v>
      </c>
      <c r="G228" s="11">
        <f t="shared" si="17"/>
        <v>1.1019771813783633E-5</v>
      </c>
      <c r="H228" s="11">
        <f t="shared" si="18"/>
        <v>-0.38251503224355488</v>
      </c>
      <c r="I228" s="11">
        <f t="shared" si="19"/>
        <v>0.57469823202735282</v>
      </c>
    </row>
    <row r="229" spans="1:9" x14ac:dyDescent="0.3">
      <c r="A229" s="78" t="s">
        <v>279</v>
      </c>
      <c r="B229" s="79">
        <v>8.9450950000000001E-2</v>
      </c>
      <c r="C229" s="11">
        <f t="shared" si="15"/>
        <v>9.3030648966862191E-6</v>
      </c>
      <c r="D229" s="80">
        <v>1.1023916299999998</v>
      </c>
      <c r="E229" s="11">
        <f t="shared" si="16"/>
        <v>1.2777129267571075E-4</v>
      </c>
      <c r="F229" s="81">
        <v>0.67018763999999997</v>
      </c>
      <c r="G229" s="11">
        <f t="shared" si="17"/>
        <v>9.2746478047313021E-5</v>
      </c>
      <c r="H229" s="11">
        <f t="shared" si="18"/>
        <v>-0.91885737557713498</v>
      </c>
      <c r="I229" s="11">
        <f t="shared" si="19"/>
        <v>-0.86652849939160326</v>
      </c>
    </row>
    <row r="230" spans="1:9" x14ac:dyDescent="0.3">
      <c r="A230" s="78" t="s">
        <v>97</v>
      </c>
      <c r="B230" s="79">
        <v>8.3537689999999998E-2</v>
      </c>
      <c r="C230" s="11">
        <f t="shared" si="15"/>
        <v>8.6880748766698995E-6</v>
      </c>
      <c r="D230" s="80">
        <v>0</v>
      </c>
      <c r="E230" s="11">
        <f t="shared" si="16"/>
        <v>0</v>
      </c>
      <c r="F230" s="81">
        <v>0.49819400000000003</v>
      </c>
      <c r="G230" s="11">
        <f t="shared" si="17"/>
        <v>6.8944480808841942E-5</v>
      </c>
      <c r="H230" s="11" t="e">
        <f t="shared" si="18"/>
        <v>#DIV/0!</v>
      </c>
      <c r="I230" s="11">
        <f t="shared" si="19"/>
        <v>-0.83231895606932238</v>
      </c>
    </row>
    <row r="231" spans="1:9" x14ac:dyDescent="0.3">
      <c r="A231" s="78" t="s">
        <v>100</v>
      </c>
      <c r="B231" s="79">
        <v>7.7425170000000001E-2</v>
      </c>
      <c r="C231" s="11">
        <f t="shared" si="15"/>
        <v>8.0523614466583414E-6</v>
      </c>
      <c r="D231" s="80">
        <v>0.24016420999999999</v>
      </c>
      <c r="E231" s="11">
        <f t="shared" si="16"/>
        <v>2.7835925755478441E-5</v>
      </c>
      <c r="F231" s="81">
        <v>1.12796012</v>
      </c>
      <c r="G231" s="11">
        <f t="shared" si="17"/>
        <v>1.5609707231817131E-4</v>
      </c>
      <c r="H231" s="11">
        <f t="shared" si="18"/>
        <v>-0.67761570302252783</v>
      </c>
      <c r="I231" s="11">
        <f t="shared" si="19"/>
        <v>-0.9313582380908999</v>
      </c>
    </row>
    <row r="232" spans="1:9" x14ac:dyDescent="0.3">
      <c r="A232" s="78" t="s">
        <v>109</v>
      </c>
      <c r="B232" s="79">
        <v>6.6976080000000007E-2</v>
      </c>
      <c r="C232" s="11">
        <f t="shared" si="15"/>
        <v>6.9656366843018211E-6</v>
      </c>
      <c r="D232" s="80">
        <v>2.0469899999999998E-3</v>
      </c>
      <c r="E232" s="11">
        <f t="shared" si="16"/>
        <v>2.3725375925999469E-7</v>
      </c>
      <c r="F232" s="81">
        <v>6.8713969999999999E-2</v>
      </c>
      <c r="G232" s="11">
        <f t="shared" si="17"/>
        <v>9.5092453661913642E-6</v>
      </c>
      <c r="H232" s="11">
        <f t="shared" si="18"/>
        <v>31.719300045432568</v>
      </c>
      <c r="I232" s="11">
        <f t="shared" si="19"/>
        <v>-2.5291654666438124E-2</v>
      </c>
    </row>
    <row r="233" spans="1:9" x14ac:dyDescent="0.3">
      <c r="A233" s="78" t="s">
        <v>71</v>
      </c>
      <c r="B233" s="79">
        <v>6.6479280000000002E-2</v>
      </c>
      <c r="C233" s="11">
        <f t="shared" si="15"/>
        <v>6.9139685618204641E-6</v>
      </c>
      <c r="D233" s="80">
        <v>8.4351670000000004E-2</v>
      </c>
      <c r="E233" s="11">
        <f t="shared" si="16"/>
        <v>9.776672483675309E-6</v>
      </c>
      <c r="F233" s="81">
        <v>0.54979471999999996</v>
      </c>
      <c r="G233" s="11">
        <f t="shared" si="17"/>
        <v>7.6085443666207587E-5</v>
      </c>
      <c r="H233" s="11">
        <f t="shared" si="18"/>
        <v>-0.21187950398610955</v>
      </c>
      <c r="I233" s="11">
        <f t="shared" si="19"/>
        <v>-0.87908345136526589</v>
      </c>
    </row>
    <row r="234" spans="1:9" x14ac:dyDescent="0.3">
      <c r="A234" s="78" t="s">
        <v>184</v>
      </c>
      <c r="B234" s="79">
        <v>6.5906820000000005E-2</v>
      </c>
      <c r="C234" s="11">
        <f t="shared" si="15"/>
        <v>6.8544316588500986E-6</v>
      </c>
      <c r="D234" s="80">
        <v>0.14025987000000001</v>
      </c>
      <c r="E234" s="11">
        <f t="shared" si="16"/>
        <v>1.6256640936603577E-5</v>
      </c>
      <c r="F234" s="81">
        <v>0.38486387</v>
      </c>
      <c r="G234" s="11">
        <f t="shared" si="17"/>
        <v>5.326085761617289E-5</v>
      </c>
      <c r="H234" s="11">
        <f t="shared" si="18"/>
        <v>-0.5301092179823067</v>
      </c>
      <c r="I234" s="11">
        <f t="shared" si="19"/>
        <v>-0.82875290424118009</v>
      </c>
    </row>
    <row r="235" spans="1:9" x14ac:dyDescent="0.3">
      <c r="A235" s="78" t="s">
        <v>101</v>
      </c>
      <c r="B235" s="79">
        <v>5.7516949999999997E-2</v>
      </c>
      <c r="C235" s="11">
        <f t="shared" si="15"/>
        <v>5.9818696001490915E-6</v>
      </c>
      <c r="D235" s="80">
        <v>0.14775920000000001</v>
      </c>
      <c r="E235" s="11">
        <f t="shared" si="16"/>
        <v>1.7125841193776917E-5</v>
      </c>
      <c r="F235" s="81">
        <v>0.54644689000000002</v>
      </c>
      <c r="G235" s="11">
        <f t="shared" si="17"/>
        <v>7.5622141416107708E-5</v>
      </c>
      <c r="H235" s="11">
        <f t="shared" si="18"/>
        <v>-0.6107386206747194</v>
      </c>
      <c r="I235" s="11">
        <f t="shared" si="19"/>
        <v>-0.89474375085198121</v>
      </c>
    </row>
    <row r="236" spans="1:9" x14ac:dyDescent="0.3">
      <c r="A236" s="78" t="s">
        <v>98</v>
      </c>
      <c r="B236" s="79">
        <v>4.5512540000000004E-2</v>
      </c>
      <c r="C236" s="11">
        <f t="shared" si="15"/>
        <v>4.7333886698020247E-6</v>
      </c>
      <c r="D236" s="80">
        <v>1.0390432199999999</v>
      </c>
      <c r="E236" s="11">
        <f t="shared" si="16"/>
        <v>1.2042897619363539E-4</v>
      </c>
      <c r="F236" s="81">
        <v>0.12317319</v>
      </c>
      <c r="G236" s="11">
        <f t="shared" si="17"/>
        <v>1.7045792671366659E-5</v>
      </c>
      <c r="H236" s="11">
        <f t="shared" si="18"/>
        <v>-0.95619764498343007</v>
      </c>
      <c r="I236" s="11">
        <f t="shared" si="19"/>
        <v>-0.63049962414710536</v>
      </c>
    </row>
    <row r="237" spans="1:9" x14ac:dyDescent="0.3">
      <c r="A237" s="78" t="s">
        <v>313</v>
      </c>
      <c r="B237" s="79">
        <v>3.1196020000000001E-2</v>
      </c>
      <c r="C237" s="11">
        <f t="shared" si="15"/>
        <v>3.2444440062215241E-6</v>
      </c>
      <c r="D237" s="80">
        <v>0</v>
      </c>
      <c r="E237" s="11">
        <f t="shared" si="16"/>
        <v>0</v>
      </c>
      <c r="F237" s="81">
        <v>3.4457000000000002E-2</v>
      </c>
      <c r="G237" s="11">
        <f t="shared" si="17"/>
        <v>4.768463641132303E-6</v>
      </c>
      <c r="H237" s="11" t="e">
        <f t="shared" si="18"/>
        <v>#DIV/0!</v>
      </c>
      <c r="I237" s="11">
        <f t="shared" si="19"/>
        <v>-9.4639115419218101E-2</v>
      </c>
    </row>
    <row r="238" spans="1:9" x14ac:dyDescent="0.3">
      <c r="A238" s="78" t="s">
        <v>177</v>
      </c>
      <c r="B238" s="79">
        <v>2.9008869999999999E-2</v>
      </c>
      <c r="C238" s="11">
        <f t="shared" si="15"/>
        <v>3.0169763450196331E-6</v>
      </c>
      <c r="D238" s="80">
        <v>4.9872190000000004E-2</v>
      </c>
      <c r="E238" s="11">
        <f t="shared" si="16"/>
        <v>5.7803724297767534E-6</v>
      </c>
      <c r="F238" s="81">
        <v>0.11361508000000001</v>
      </c>
      <c r="G238" s="11">
        <f t="shared" si="17"/>
        <v>1.572305708751017E-5</v>
      </c>
      <c r="H238" s="11">
        <f t="shared" si="18"/>
        <v>-0.41833574984375066</v>
      </c>
      <c r="I238" s="11">
        <f t="shared" si="19"/>
        <v>-0.74467412248444487</v>
      </c>
    </row>
    <row r="239" spans="1:9" x14ac:dyDescent="0.3">
      <c r="A239" s="78" t="s">
        <v>137</v>
      </c>
      <c r="B239" s="79">
        <v>2.423111E-2</v>
      </c>
      <c r="C239" s="11">
        <f t="shared" si="15"/>
        <v>2.5200804334525501E-6</v>
      </c>
      <c r="D239" s="80">
        <v>4.169167E-2</v>
      </c>
      <c r="E239" s="11">
        <f t="shared" si="16"/>
        <v>4.8322197164261398E-6</v>
      </c>
      <c r="F239" s="81">
        <v>1.5185285500000001</v>
      </c>
      <c r="G239" s="11">
        <f t="shared" si="17"/>
        <v>2.1014737727301729E-4</v>
      </c>
      <c r="H239" s="11">
        <f t="shared" si="18"/>
        <v>-0.4188021252206976</v>
      </c>
      <c r="I239" s="11">
        <f t="shared" si="19"/>
        <v>-0.98404303297425655</v>
      </c>
    </row>
    <row r="240" spans="1:9" x14ac:dyDescent="0.3">
      <c r="A240" s="78" t="s">
        <v>218</v>
      </c>
      <c r="B240" s="79">
        <v>2.4132689999999998E-2</v>
      </c>
      <c r="C240" s="11">
        <f t="shared" si="15"/>
        <v>2.5098445707017145E-6</v>
      </c>
      <c r="D240" s="80">
        <v>1.223846E-2</v>
      </c>
      <c r="E240" s="11">
        <f t="shared" si="16"/>
        <v>1.4184830617409341E-6</v>
      </c>
      <c r="F240" s="81">
        <v>0.55605333999999995</v>
      </c>
      <c r="G240" s="11">
        <f t="shared" si="17"/>
        <v>7.6951566715621739E-5</v>
      </c>
      <c r="H240" s="11">
        <f t="shared" si="18"/>
        <v>0.97187309514432374</v>
      </c>
      <c r="I240" s="11">
        <f t="shared" si="19"/>
        <v>-0.95660004488058648</v>
      </c>
    </row>
    <row r="241" spans="1:9" x14ac:dyDescent="0.3">
      <c r="A241" s="78" t="s">
        <v>108</v>
      </c>
      <c r="B241" s="79">
        <v>2.230466E-2</v>
      </c>
      <c r="C241" s="11">
        <f t="shared" si="15"/>
        <v>2.3197260563305504E-6</v>
      </c>
      <c r="D241" s="80">
        <v>0.34846557</v>
      </c>
      <c r="E241" s="11">
        <f t="shared" si="16"/>
        <v>4.0388456443449572E-5</v>
      </c>
      <c r="F241" s="81">
        <v>0.12888652</v>
      </c>
      <c r="G241" s="11">
        <f t="shared" si="17"/>
        <v>1.7836453680009037E-5</v>
      </c>
      <c r="H241" s="11">
        <f t="shared" si="18"/>
        <v>-0.93599178248800874</v>
      </c>
      <c r="I241" s="11">
        <f t="shared" si="19"/>
        <v>-0.82694342278773603</v>
      </c>
    </row>
    <row r="242" spans="1:9" x14ac:dyDescent="0.3">
      <c r="A242" s="78" t="s">
        <v>99</v>
      </c>
      <c r="B242" s="79">
        <v>1.843007E-2</v>
      </c>
      <c r="C242" s="11">
        <f t="shared" si="15"/>
        <v>1.9167615018115491E-6</v>
      </c>
      <c r="D242" s="80">
        <v>1.06029E-3</v>
      </c>
      <c r="E242" s="11">
        <f t="shared" si="16"/>
        <v>1.2289155706954103E-7</v>
      </c>
      <c r="F242" s="81">
        <v>0</v>
      </c>
      <c r="G242" s="11">
        <f t="shared" si="17"/>
        <v>0</v>
      </c>
      <c r="H242" s="11">
        <f t="shared" si="18"/>
        <v>16.38210300955399</v>
      </c>
      <c r="I242" s="11" t="e">
        <f t="shared" si="19"/>
        <v>#DIV/0!</v>
      </c>
    </row>
    <row r="243" spans="1:9" x14ac:dyDescent="0.3">
      <c r="A243" s="78" t="s">
        <v>122</v>
      </c>
      <c r="B243" s="79">
        <v>1.226E-2</v>
      </c>
      <c r="C243" s="11">
        <f t="shared" si="15"/>
        <v>1.2750627649384724E-6</v>
      </c>
      <c r="D243" s="80">
        <v>0</v>
      </c>
      <c r="E243" s="11">
        <f t="shared" si="16"/>
        <v>0</v>
      </c>
      <c r="F243" s="81">
        <v>1.7936000000000002E-4</v>
      </c>
      <c r="G243" s="11">
        <f t="shared" si="17"/>
        <v>2.4821419121615054E-8</v>
      </c>
      <c r="H243" s="11" t="e">
        <f t="shared" si="18"/>
        <v>#DIV/0!</v>
      </c>
      <c r="I243" s="11">
        <f t="shared" si="19"/>
        <v>67.354148082069571</v>
      </c>
    </row>
    <row r="244" spans="1:9" x14ac:dyDescent="0.3">
      <c r="A244" s="78" t="s">
        <v>217</v>
      </c>
      <c r="B244" s="79">
        <v>8.3947499999999994E-3</v>
      </c>
      <c r="C244" s="11">
        <f t="shared" si="15"/>
        <v>8.7306958776241759E-7</v>
      </c>
      <c r="D244" s="80">
        <v>0.13959847</v>
      </c>
      <c r="E244" s="11">
        <f t="shared" si="16"/>
        <v>1.6179982215078526E-5</v>
      </c>
      <c r="F244" s="81">
        <v>0.15956985999999998</v>
      </c>
      <c r="G244" s="11">
        <f t="shared" si="17"/>
        <v>2.2082684958950917E-5</v>
      </c>
      <c r="H244" s="11">
        <f t="shared" si="18"/>
        <v>-0.93986502860668886</v>
      </c>
      <c r="I244" s="11">
        <f t="shared" si="19"/>
        <v>-0.94739138080336727</v>
      </c>
    </row>
    <row r="245" spans="1:9" x14ac:dyDescent="0.3">
      <c r="A245" s="78" t="s">
        <v>104</v>
      </c>
      <c r="B245" s="79">
        <v>8.2545699999999993E-3</v>
      </c>
      <c r="C245" s="11">
        <f t="shared" si="15"/>
        <v>8.5849060746967081E-7</v>
      </c>
      <c r="D245" s="80">
        <v>1.594839E-2</v>
      </c>
      <c r="E245" s="11">
        <f t="shared" si="16"/>
        <v>1.8484777559462953E-6</v>
      </c>
      <c r="F245" s="81">
        <v>8.1766800000000004E-3</v>
      </c>
      <c r="G245" s="11">
        <f t="shared" si="17"/>
        <v>1.1315611134217629E-6</v>
      </c>
      <c r="H245" s="11">
        <f t="shared" si="18"/>
        <v>-0.48241985554654732</v>
      </c>
      <c r="I245" s="11">
        <f t="shared" si="19"/>
        <v>9.5258711359620385E-3</v>
      </c>
    </row>
    <row r="246" spans="1:9" x14ac:dyDescent="0.3">
      <c r="A246" s="78" t="s">
        <v>213</v>
      </c>
      <c r="B246" s="79">
        <v>5.8982499999999998E-3</v>
      </c>
      <c r="C246" s="11">
        <f t="shared" si="15"/>
        <v>6.134289521450525E-7</v>
      </c>
      <c r="D246" s="80">
        <v>3.0200000000000001E-3</v>
      </c>
      <c r="E246" s="11">
        <f t="shared" si="16"/>
        <v>3.5002923950052713E-7</v>
      </c>
      <c r="F246" s="81">
        <v>4.1861620000000002E-2</v>
      </c>
      <c r="G246" s="11">
        <f t="shared" si="17"/>
        <v>5.7931802806076228E-6</v>
      </c>
      <c r="H246" s="11">
        <f t="shared" si="18"/>
        <v>0.95306291390728459</v>
      </c>
      <c r="I246" s="11">
        <f t="shared" si="19"/>
        <v>-0.8591012483511149</v>
      </c>
    </row>
    <row r="247" spans="1:9" x14ac:dyDescent="0.3">
      <c r="A247" s="78" t="s">
        <v>107</v>
      </c>
      <c r="B247" s="79">
        <v>3.5729999999999998E-3</v>
      </c>
      <c r="C247" s="11">
        <f t="shared" si="15"/>
        <v>3.7159863451265588E-7</v>
      </c>
      <c r="D247" s="80">
        <v>0</v>
      </c>
      <c r="E247" s="11">
        <f t="shared" si="16"/>
        <v>0</v>
      </c>
      <c r="F247" s="81">
        <v>1.4120000000000001E-3</v>
      </c>
      <c r="G247" s="11">
        <f t="shared" si="17"/>
        <v>1.954050167245788E-7</v>
      </c>
      <c r="H247" s="11" t="e">
        <f t="shared" si="18"/>
        <v>#DIV/0!</v>
      </c>
      <c r="I247" s="11">
        <f t="shared" si="19"/>
        <v>1.5304532577903682</v>
      </c>
    </row>
    <row r="248" spans="1:9" x14ac:dyDescent="0.3">
      <c r="A248" s="78" t="s">
        <v>119</v>
      </c>
      <c r="B248" s="79">
        <v>1.3448599999999998E-3</v>
      </c>
      <c r="C248" s="11">
        <f t="shared" si="15"/>
        <v>1.3986793719862592E-7</v>
      </c>
      <c r="D248" s="80">
        <v>0</v>
      </c>
      <c r="E248" s="11">
        <f t="shared" si="16"/>
        <v>0</v>
      </c>
      <c r="F248" s="81">
        <v>0.11128057000000001</v>
      </c>
      <c r="G248" s="11">
        <f t="shared" si="17"/>
        <v>1.5399986998562795E-5</v>
      </c>
      <c r="H248" s="11" t="e">
        <f t="shared" si="18"/>
        <v>#DIV/0!</v>
      </c>
      <c r="I248" s="11">
        <f t="shared" si="19"/>
        <v>-0.98791469166629897</v>
      </c>
    </row>
    <row r="249" spans="1:9" x14ac:dyDescent="0.3">
      <c r="A249" s="78" t="s">
        <v>314</v>
      </c>
      <c r="B249" s="79">
        <v>5.22E-4</v>
      </c>
      <c r="C249" s="11">
        <f t="shared" si="15"/>
        <v>5.4288969273889279E-8</v>
      </c>
      <c r="D249" s="80">
        <v>0</v>
      </c>
      <c r="E249" s="11">
        <f t="shared" si="16"/>
        <v>0</v>
      </c>
      <c r="F249" s="81">
        <v>10.828490929999999</v>
      </c>
      <c r="G249" s="11">
        <f t="shared" si="17"/>
        <v>1.4985421043049573E-3</v>
      </c>
      <c r="H249" s="11" t="e">
        <f t="shared" si="18"/>
        <v>#DIV/0!</v>
      </c>
      <c r="I249" s="11">
        <f t="shared" si="19"/>
        <v>-0.99995179383689059</v>
      </c>
    </row>
    <row r="250" spans="1:9" x14ac:dyDescent="0.3">
      <c r="A250" s="78" t="s">
        <v>110</v>
      </c>
      <c r="B250" s="79">
        <v>8.0279999999999997E-5</v>
      </c>
      <c r="C250" s="11">
        <f t="shared" si="15"/>
        <v>8.3492690676395237E-9</v>
      </c>
      <c r="D250" s="80">
        <v>0</v>
      </c>
      <c r="E250" s="11">
        <f t="shared" si="16"/>
        <v>0</v>
      </c>
      <c r="F250" s="81">
        <v>2.33E-4</v>
      </c>
      <c r="G250" s="11">
        <f t="shared" si="17"/>
        <v>3.2244595535996363E-8</v>
      </c>
      <c r="H250" s="11" t="e">
        <f t="shared" si="18"/>
        <v>#DIV/0!</v>
      </c>
      <c r="I250" s="11">
        <f t="shared" si="19"/>
        <v>-0.65545064377682405</v>
      </c>
    </row>
    <row r="251" spans="1:9" x14ac:dyDescent="0.3">
      <c r="A251" s="78" t="s">
        <v>61</v>
      </c>
      <c r="B251" s="79">
        <v>0</v>
      </c>
      <c r="C251" s="11">
        <f t="shared" si="15"/>
        <v>0</v>
      </c>
      <c r="D251" s="80">
        <v>0.12162208000000001</v>
      </c>
      <c r="E251" s="11">
        <f t="shared" si="16"/>
        <v>1.4096451711547111E-5</v>
      </c>
      <c r="F251" s="81">
        <v>7.15163E-3</v>
      </c>
      <c r="G251" s="11">
        <f t="shared" si="17"/>
        <v>9.8970565138668524E-7</v>
      </c>
      <c r="H251" s="11">
        <f t="shared" si="18"/>
        <v>-1</v>
      </c>
      <c r="I251" s="11">
        <f t="shared" si="19"/>
        <v>-1</v>
      </c>
    </row>
    <row r="252" spans="1:9" x14ac:dyDescent="0.3">
      <c r="A252" s="78" t="s">
        <v>68</v>
      </c>
      <c r="B252" s="79">
        <v>0</v>
      </c>
      <c r="C252" s="11">
        <f t="shared" si="15"/>
        <v>0</v>
      </c>
      <c r="D252" s="80">
        <v>0.1643</v>
      </c>
      <c r="E252" s="11">
        <f t="shared" si="16"/>
        <v>1.9042981473488943E-5</v>
      </c>
      <c r="F252" s="81">
        <v>0</v>
      </c>
      <c r="G252" s="11">
        <f t="shared" si="17"/>
        <v>0</v>
      </c>
      <c r="H252" s="11">
        <f t="shared" si="18"/>
        <v>-1</v>
      </c>
      <c r="I252" s="11" t="e">
        <f t="shared" si="19"/>
        <v>#DIV/0!</v>
      </c>
    </row>
    <row r="253" spans="1:9" x14ac:dyDescent="0.3">
      <c r="A253" s="78" t="s">
        <v>91</v>
      </c>
      <c r="B253" s="79">
        <v>0</v>
      </c>
      <c r="C253" s="11">
        <f t="shared" si="15"/>
        <v>0</v>
      </c>
      <c r="D253" s="80">
        <v>0</v>
      </c>
      <c r="E253" s="11">
        <f t="shared" si="16"/>
        <v>0</v>
      </c>
      <c r="F253" s="81">
        <v>0</v>
      </c>
      <c r="G253" s="11">
        <f t="shared" si="17"/>
        <v>0</v>
      </c>
      <c r="H253" s="11" t="e">
        <f t="shared" si="18"/>
        <v>#DIV/0!</v>
      </c>
      <c r="I253" s="11" t="e">
        <f t="shared" si="19"/>
        <v>#DIV/0!</v>
      </c>
    </row>
    <row r="254" spans="1:9" x14ac:dyDescent="0.3">
      <c r="A254" s="78" t="s">
        <v>94</v>
      </c>
      <c r="B254" s="79">
        <v>0</v>
      </c>
      <c r="C254" s="11">
        <f t="shared" si="15"/>
        <v>0</v>
      </c>
      <c r="D254" s="80">
        <v>0</v>
      </c>
      <c r="E254" s="11">
        <f t="shared" si="16"/>
        <v>0</v>
      </c>
      <c r="F254" s="81">
        <v>0</v>
      </c>
      <c r="G254" s="11">
        <f t="shared" si="17"/>
        <v>0</v>
      </c>
      <c r="H254" s="11" t="e">
        <f t="shared" si="18"/>
        <v>#DIV/0!</v>
      </c>
      <c r="I254" s="11" t="e">
        <f t="shared" si="19"/>
        <v>#DIV/0!</v>
      </c>
    </row>
    <row r="255" spans="1:9" x14ac:dyDescent="0.3">
      <c r="A255" s="78" t="s">
        <v>105</v>
      </c>
      <c r="B255" s="79">
        <v>0</v>
      </c>
      <c r="C255" s="11">
        <f t="shared" si="15"/>
        <v>0</v>
      </c>
      <c r="D255" s="80">
        <v>0</v>
      </c>
      <c r="E255" s="11">
        <f t="shared" si="16"/>
        <v>0</v>
      </c>
      <c r="F255" s="81">
        <v>0</v>
      </c>
      <c r="G255" s="11">
        <f t="shared" si="17"/>
        <v>0</v>
      </c>
      <c r="H255" s="11" t="e">
        <f t="shared" si="18"/>
        <v>#DIV/0!</v>
      </c>
      <c r="I255" s="11" t="e">
        <f t="shared" si="19"/>
        <v>#DIV/0!</v>
      </c>
    </row>
    <row r="256" spans="1:9" x14ac:dyDescent="0.3">
      <c r="A256" s="78" t="s">
        <v>118</v>
      </c>
      <c r="B256" s="79">
        <v>0</v>
      </c>
      <c r="C256" s="11">
        <f t="shared" si="15"/>
        <v>0</v>
      </c>
      <c r="D256" s="80">
        <v>0</v>
      </c>
      <c r="E256" s="11">
        <f t="shared" si="16"/>
        <v>0</v>
      </c>
      <c r="F256" s="81">
        <v>0</v>
      </c>
      <c r="G256" s="11">
        <f t="shared" si="17"/>
        <v>0</v>
      </c>
      <c r="H256" s="11" t="e">
        <f t="shared" si="18"/>
        <v>#DIV/0!</v>
      </c>
      <c r="I256" s="11" t="e">
        <f t="shared" si="19"/>
        <v>#DIV/0!</v>
      </c>
    </row>
    <row r="257" spans="1:9" x14ac:dyDescent="0.3">
      <c r="A257" s="78" t="s">
        <v>121</v>
      </c>
      <c r="B257" s="79">
        <v>0</v>
      </c>
      <c r="C257" s="11">
        <f t="shared" si="15"/>
        <v>0</v>
      </c>
      <c r="D257" s="80">
        <v>0</v>
      </c>
      <c r="E257" s="11">
        <f t="shared" si="16"/>
        <v>0</v>
      </c>
      <c r="F257" s="81">
        <v>0</v>
      </c>
      <c r="G257" s="11">
        <f t="shared" si="17"/>
        <v>0</v>
      </c>
      <c r="H257" s="11" t="e">
        <f t="shared" si="18"/>
        <v>#DIV/0!</v>
      </c>
      <c r="I257" s="11" t="e">
        <f t="shared" si="19"/>
        <v>#DIV/0!</v>
      </c>
    </row>
    <row r="258" spans="1:9" x14ac:dyDescent="0.3">
      <c r="A258" s="78" t="s">
        <v>123</v>
      </c>
      <c r="B258" s="79">
        <v>0</v>
      </c>
      <c r="C258" s="11">
        <f t="shared" si="15"/>
        <v>0</v>
      </c>
      <c r="D258" s="80">
        <v>0</v>
      </c>
      <c r="E258" s="11">
        <f t="shared" si="16"/>
        <v>0</v>
      </c>
      <c r="F258" s="81">
        <v>5.0000000000000001E-4</v>
      </c>
      <c r="G258" s="11">
        <f t="shared" si="17"/>
        <v>6.9194411021451413E-8</v>
      </c>
      <c r="H258" s="11" t="e">
        <f t="shared" si="18"/>
        <v>#DIV/0!</v>
      </c>
      <c r="I258" s="11">
        <f t="shared" si="19"/>
        <v>-1</v>
      </c>
    </row>
    <row r="259" spans="1:9" x14ac:dyDescent="0.3">
      <c r="A259" s="78" t="s">
        <v>131</v>
      </c>
      <c r="B259" s="79">
        <v>0</v>
      </c>
      <c r="C259" s="11">
        <f t="shared" si="15"/>
        <v>0</v>
      </c>
      <c r="D259" s="80">
        <v>0</v>
      </c>
      <c r="E259" s="11">
        <f t="shared" si="16"/>
        <v>0</v>
      </c>
      <c r="F259" s="81">
        <v>0</v>
      </c>
      <c r="G259" s="11">
        <f t="shared" si="17"/>
        <v>0</v>
      </c>
      <c r="H259" s="11" t="e">
        <f t="shared" si="18"/>
        <v>#DIV/0!</v>
      </c>
      <c r="I259" s="11" t="e">
        <f t="shared" si="19"/>
        <v>#DIV/0!</v>
      </c>
    </row>
    <row r="260" spans="1:9" x14ac:dyDescent="0.3">
      <c r="A260" s="78" t="s">
        <v>138</v>
      </c>
      <c r="B260" s="79">
        <v>0</v>
      </c>
      <c r="C260" s="11">
        <f t="shared" si="15"/>
        <v>0</v>
      </c>
      <c r="D260" s="80">
        <v>0</v>
      </c>
      <c r="E260" s="11">
        <f t="shared" si="16"/>
        <v>0</v>
      </c>
      <c r="F260" s="81">
        <v>0</v>
      </c>
      <c r="G260" s="11">
        <f t="shared" si="17"/>
        <v>0</v>
      </c>
      <c r="H260" s="11" t="e">
        <f t="shared" si="18"/>
        <v>#DIV/0!</v>
      </c>
      <c r="I260" s="11" t="e">
        <f t="shared" si="19"/>
        <v>#DIV/0!</v>
      </c>
    </row>
    <row r="261" spans="1:9" x14ac:dyDescent="0.3">
      <c r="A261" s="78" t="s">
        <v>139</v>
      </c>
      <c r="B261" s="79">
        <v>0</v>
      </c>
      <c r="C261" s="11">
        <f t="shared" si="15"/>
        <v>0</v>
      </c>
      <c r="D261" s="80">
        <v>0</v>
      </c>
      <c r="E261" s="11">
        <f t="shared" si="16"/>
        <v>0</v>
      </c>
      <c r="F261" s="81">
        <v>0</v>
      </c>
      <c r="G261" s="11">
        <f t="shared" si="17"/>
        <v>0</v>
      </c>
      <c r="H261" s="11" t="e">
        <f t="shared" si="18"/>
        <v>#DIV/0!</v>
      </c>
      <c r="I261" s="11" t="e">
        <f t="shared" si="19"/>
        <v>#DIV/0!</v>
      </c>
    </row>
    <row r="262" spans="1:9" x14ac:dyDescent="0.3">
      <c r="A262" s="78" t="s">
        <v>168</v>
      </c>
      <c r="B262" s="79">
        <v>0</v>
      </c>
      <c r="C262" s="11">
        <f t="shared" si="15"/>
        <v>0</v>
      </c>
      <c r="D262" s="80">
        <v>0</v>
      </c>
      <c r="E262" s="11">
        <f t="shared" si="16"/>
        <v>0</v>
      </c>
      <c r="F262" s="81">
        <v>4.9137799999999995E-3</v>
      </c>
      <c r="G262" s="11">
        <f t="shared" si="17"/>
        <v>6.8001222597797507E-7</v>
      </c>
      <c r="H262" s="11" t="e">
        <f t="shared" si="18"/>
        <v>#DIV/0!</v>
      </c>
      <c r="I262" s="11">
        <f t="shared" si="19"/>
        <v>-1</v>
      </c>
    </row>
    <row r="263" spans="1:9" x14ac:dyDescent="0.3">
      <c r="A263" s="78" t="s">
        <v>180</v>
      </c>
      <c r="B263" s="79">
        <v>0</v>
      </c>
      <c r="C263" s="11">
        <f t="shared" si="15"/>
        <v>0</v>
      </c>
      <c r="D263" s="80">
        <v>0</v>
      </c>
      <c r="E263" s="11">
        <f t="shared" si="16"/>
        <v>0</v>
      </c>
      <c r="F263" s="81">
        <v>0</v>
      </c>
      <c r="G263" s="11">
        <f t="shared" si="17"/>
        <v>0</v>
      </c>
      <c r="H263" s="11" t="e">
        <f t="shared" si="18"/>
        <v>#DIV/0!</v>
      </c>
      <c r="I263" s="11" t="e">
        <f t="shared" si="19"/>
        <v>#DIV/0!</v>
      </c>
    </row>
    <row r="264" spans="1:9" x14ac:dyDescent="0.3">
      <c r="A264" s="78" t="s">
        <v>219</v>
      </c>
      <c r="B264" s="79">
        <v>0</v>
      </c>
      <c r="C264" s="11">
        <f t="shared" si="15"/>
        <v>0</v>
      </c>
      <c r="D264" s="80">
        <v>7.6000000000000004E-5</v>
      </c>
      <c r="E264" s="11">
        <f t="shared" si="16"/>
        <v>8.8086828483576365E-9</v>
      </c>
      <c r="F264" s="81">
        <v>0</v>
      </c>
      <c r="G264" s="11">
        <f t="shared" si="17"/>
        <v>0</v>
      </c>
      <c r="H264" s="11">
        <f t="shared" si="18"/>
        <v>-1</v>
      </c>
      <c r="I264" s="11" t="e">
        <f t="shared" si="19"/>
        <v>#DIV/0!</v>
      </c>
    </row>
    <row r="265" spans="1:9" x14ac:dyDescent="0.3">
      <c r="A265" s="78" t="s">
        <v>220</v>
      </c>
      <c r="B265" s="79">
        <v>0</v>
      </c>
      <c r="C265" s="11">
        <f t="shared" ref="C265:C271" si="20">(B265/$B$271)</f>
        <v>0</v>
      </c>
      <c r="D265" s="80">
        <v>9.4921000000000003E-4</v>
      </c>
      <c r="E265" s="11">
        <f t="shared" ref="E265:E271" si="21">(D265/$D$271)</f>
        <v>1.1001697166433621E-7</v>
      </c>
      <c r="F265" s="81">
        <v>0</v>
      </c>
      <c r="G265" s="11">
        <f t="shared" ref="G265:G271" si="22">(F265/$F$271)</f>
        <v>0</v>
      </c>
      <c r="H265" s="11">
        <f t="shared" ref="H265:H271" si="23">(B265/D265)-1</f>
        <v>-1</v>
      </c>
      <c r="I265" s="11" t="e">
        <f t="shared" ref="I265:I271" si="24">(B265/F265)-1</f>
        <v>#DIV/0!</v>
      </c>
    </row>
    <row r="266" spans="1:9" x14ac:dyDescent="0.3">
      <c r="A266" s="78" t="s">
        <v>230</v>
      </c>
      <c r="B266" s="79">
        <v>0</v>
      </c>
      <c r="C266" s="11">
        <f t="shared" si="20"/>
        <v>0</v>
      </c>
      <c r="D266" s="80">
        <v>0.16330708999999999</v>
      </c>
      <c r="E266" s="11">
        <f t="shared" si="21"/>
        <v>1.8927899509186802E-5</v>
      </c>
      <c r="F266" s="81">
        <v>0</v>
      </c>
      <c r="G266" s="11">
        <f t="shared" si="22"/>
        <v>0</v>
      </c>
      <c r="H266" s="11">
        <f t="shared" si="23"/>
        <v>-1</v>
      </c>
      <c r="I266" s="11" t="e">
        <f t="shared" si="24"/>
        <v>#DIV/0!</v>
      </c>
    </row>
    <row r="267" spans="1:9" x14ac:dyDescent="0.3">
      <c r="A267" s="78" t="s">
        <v>298</v>
      </c>
      <c r="B267" s="79">
        <v>0</v>
      </c>
      <c r="C267" s="11">
        <f t="shared" si="20"/>
        <v>0</v>
      </c>
      <c r="D267" s="80">
        <v>0</v>
      </c>
      <c r="E267" s="11">
        <f t="shared" si="21"/>
        <v>0</v>
      </c>
      <c r="F267" s="81">
        <v>0</v>
      </c>
      <c r="G267" s="11">
        <f t="shared" si="22"/>
        <v>0</v>
      </c>
      <c r="H267" s="11" t="e">
        <f t="shared" si="23"/>
        <v>#DIV/0!</v>
      </c>
      <c r="I267" s="11" t="e">
        <f t="shared" si="24"/>
        <v>#DIV/0!</v>
      </c>
    </row>
    <row r="268" spans="1:9" x14ac:dyDescent="0.3">
      <c r="A268" s="78" t="s">
        <v>310</v>
      </c>
      <c r="B268" s="79">
        <v>0</v>
      </c>
      <c r="C268" s="11">
        <f t="shared" si="20"/>
        <v>0</v>
      </c>
      <c r="D268" s="80">
        <v>0</v>
      </c>
      <c r="E268" s="11">
        <f t="shared" si="21"/>
        <v>0</v>
      </c>
      <c r="F268" s="81">
        <v>0</v>
      </c>
      <c r="G268" s="11">
        <f t="shared" si="22"/>
        <v>0</v>
      </c>
      <c r="H268" s="11" t="e">
        <f t="shared" si="23"/>
        <v>#DIV/0!</v>
      </c>
      <c r="I268" s="11" t="e">
        <f t="shared" si="24"/>
        <v>#DIV/0!</v>
      </c>
    </row>
    <row r="269" spans="1:9" x14ac:dyDescent="0.3">
      <c r="A269" s="78" t="s">
        <v>311</v>
      </c>
      <c r="B269" s="79">
        <v>0</v>
      </c>
      <c r="C269" s="11">
        <f t="shared" si="20"/>
        <v>0</v>
      </c>
      <c r="D269" s="80">
        <v>0</v>
      </c>
      <c r="E269" s="11">
        <f t="shared" si="21"/>
        <v>0</v>
      </c>
      <c r="F269" s="81">
        <v>0</v>
      </c>
      <c r="G269" s="11">
        <f t="shared" si="22"/>
        <v>0</v>
      </c>
      <c r="H269" s="11" t="e">
        <f t="shared" si="23"/>
        <v>#DIV/0!</v>
      </c>
      <c r="I269" s="11" t="e">
        <f t="shared" si="24"/>
        <v>#DIV/0!</v>
      </c>
    </row>
    <row r="270" spans="1:9" x14ac:dyDescent="0.3">
      <c r="A270" s="78" t="s">
        <v>312</v>
      </c>
      <c r="B270" s="79">
        <v>0</v>
      </c>
      <c r="C270" s="11">
        <f t="shared" si="20"/>
        <v>0</v>
      </c>
      <c r="D270" s="80">
        <v>1.9730746799999999</v>
      </c>
      <c r="E270" s="11">
        <f t="shared" si="21"/>
        <v>2.2868669858216751E-4</v>
      </c>
      <c r="F270" s="81">
        <v>0</v>
      </c>
      <c r="G270" s="11">
        <f t="shared" si="22"/>
        <v>0</v>
      </c>
      <c r="H270" s="11">
        <f t="shared" si="23"/>
        <v>-1</v>
      </c>
      <c r="I270" s="11" t="e">
        <f t="shared" si="24"/>
        <v>#DIV/0!</v>
      </c>
    </row>
    <row r="271" spans="1:9" x14ac:dyDescent="0.3">
      <c r="A271" s="101" t="s">
        <v>315</v>
      </c>
      <c r="B271" s="121">
        <f>SUM(B8:B270)</f>
        <v>9615.2129425500098</v>
      </c>
      <c r="C271" s="15">
        <f t="shared" si="20"/>
        <v>1</v>
      </c>
      <c r="D271" s="121">
        <f>SUM(D8:D270)</f>
        <v>8627.8506455900006</v>
      </c>
      <c r="E271" s="15">
        <f t="shared" si="21"/>
        <v>1</v>
      </c>
      <c r="F271" s="121">
        <f>SUM(F8:F270)</f>
        <v>7226.0171395200068</v>
      </c>
      <c r="G271" s="15">
        <f t="shared" si="22"/>
        <v>1</v>
      </c>
      <c r="H271" s="15">
        <f t="shared" si="23"/>
        <v>0.114438964872982</v>
      </c>
      <c r="I271" s="15">
        <f t="shared" si="24"/>
        <v>0.33063799281116935</v>
      </c>
    </row>
    <row r="272" spans="1:9" x14ac:dyDescent="0.3">
      <c r="B272" s="21"/>
    </row>
  </sheetData>
  <mergeCells count="6">
    <mergeCell ref="I6:I7"/>
    <mergeCell ref="A6:A7"/>
    <mergeCell ref="B6:C6"/>
    <mergeCell ref="D6:E6"/>
    <mergeCell ref="F6:G6"/>
    <mergeCell ref="H6:H7"/>
  </mergeCells>
  <pageMargins left="0.7" right="0.7" top="0.75" bottom="0.75" header="0.3" footer="0.3"/>
  <pageSetup orientation="portrait" r:id="rId1"/>
  <ignoredErrors>
    <ignoredError sqref="C271 E271" formula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F263"/>
  <sheetViews>
    <sheetView workbookViewId="0">
      <selection activeCell="D12" sqref="D12"/>
    </sheetView>
  </sheetViews>
  <sheetFormatPr defaultColWidth="9.109375" defaultRowHeight="14.4" x14ac:dyDescent="0.3"/>
  <cols>
    <col min="1" max="1" width="38" style="39" bestFit="1" customWidth="1"/>
    <col min="2" max="2" width="20" style="39" bestFit="1" customWidth="1"/>
    <col min="3" max="3" width="14.109375" style="39" bestFit="1" customWidth="1"/>
    <col min="4" max="4" width="31.77734375" style="39" bestFit="1" customWidth="1"/>
    <col min="5" max="5" width="12.44140625" style="39" bestFit="1" customWidth="1"/>
    <col min="6" max="6" width="22" style="39" bestFit="1" customWidth="1"/>
    <col min="7" max="16384" width="9.109375" style="39"/>
  </cols>
  <sheetData>
    <row r="1" spans="1:6" x14ac:dyDescent="0.3">
      <c r="B1" s="18"/>
    </row>
    <row r="2" spans="1:6" x14ac:dyDescent="0.3">
      <c r="A2" s="3" t="s">
        <v>32</v>
      </c>
      <c r="C2" s="68"/>
      <c r="D2" s="40"/>
    </row>
    <row r="5" spans="1:6" x14ac:dyDescent="0.3">
      <c r="A5" s="134" t="s">
        <v>51</v>
      </c>
      <c r="B5" s="136">
        <v>44368</v>
      </c>
      <c r="C5" s="136"/>
      <c r="D5" s="136"/>
      <c r="E5" s="136"/>
      <c r="F5" s="136"/>
    </row>
    <row r="6" spans="1:6" x14ac:dyDescent="0.3">
      <c r="A6" s="134"/>
      <c r="B6" s="13" t="s">
        <v>323</v>
      </c>
      <c r="C6" s="13" t="s">
        <v>214</v>
      </c>
      <c r="D6" s="13" t="s">
        <v>614</v>
      </c>
      <c r="E6" s="13" t="s">
        <v>324</v>
      </c>
      <c r="F6" s="13" t="s">
        <v>347</v>
      </c>
    </row>
    <row r="7" spans="1:6" hidden="1" x14ac:dyDescent="0.3">
      <c r="A7" s="25" t="s">
        <v>357</v>
      </c>
      <c r="B7" s="41"/>
      <c r="C7" s="41">
        <v>134330995.38</v>
      </c>
      <c r="D7" s="41">
        <v>101817433.09999999</v>
      </c>
      <c r="E7" s="41"/>
      <c r="F7" s="41"/>
    </row>
    <row r="8" spans="1:6" hidden="1" x14ac:dyDescent="0.3">
      <c r="A8" s="25" t="s">
        <v>367</v>
      </c>
      <c r="B8" s="41"/>
      <c r="C8" s="41">
        <v>3649.79</v>
      </c>
      <c r="D8" s="41"/>
      <c r="E8" s="41">
        <v>53799.13</v>
      </c>
      <c r="F8" s="41"/>
    </row>
    <row r="9" spans="1:6" hidden="1" x14ac:dyDescent="0.3">
      <c r="A9" s="25" t="s">
        <v>380</v>
      </c>
      <c r="B9" s="41"/>
      <c r="C9" s="41"/>
      <c r="D9" s="41"/>
      <c r="E9" s="41">
        <v>2594019.4500000002</v>
      </c>
      <c r="F9" s="41"/>
    </row>
    <row r="10" spans="1:6" hidden="1" x14ac:dyDescent="0.3">
      <c r="A10" s="25" t="s">
        <v>353</v>
      </c>
      <c r="B10" s="41"/>
      <c r="C10" s="41">
        <v>187912612.22</v>
      </c>
      <c r="D10" s="41">
        <v>235244705.75</v>
      </c>
      <c r="E10" s="41"/>
      <c r="F10" s="41"/>
    </row>
    <row r="11" spans="1:6" hidden="1" x14ac:dyDescent="0.3">
      <c r="A11" s="25" t="s">
        <v>372</v>
      </c>
      <c r="B11" s="41"/>
      <c r="C11" s="41"/>
      <c r="D11" s="41"/>
      <c r="E11" s="41">
        <v>17466838.870000001</v>
      </c>
      <c r="F11" s="41"/>
    </row>
    <row r="12" spans="1:6" hidden="1" x14ac:dyDescent="0.3">
      <c r="A12" s="25" t="s">
        <v>355</v>
      </c>
      <c r="B12" s="41"/>
      <c r="C12" s="41"/>
      <c r="D12" s="41">
        <v>291385231.14999998</v>
      </c>
      <c r="E12" s="41">
        <v>1141018.08</v>
      </c>
      <c r="F12" s="41"/>
    </row>
    <row r="13" spans="1:6" hidden="1" x14ac:dyDescent="0.3">
      <c r="A13" s="25" t="s">
        <v>359</v>
      </c>
      <c r="B13" s="41">
        <v>222146649.28999999</v>
      </c>
      <c r="C13" s="41"/>
      <c r="D13" s="41"/>
      <c r="E13" s="41"/>
      <c r="F13" s="41"/>
    </row>
    <row r="14" spans="1:6" x14ac:dyDescent="0.3">
      <c r="A14" s="25" t="s">
        <v>358</v>
      </c>
      <c r="B14" s="41"/>
      <c r="C14" s="41"/>
      <c r="D14" s="41"/>
      <c r="E14" s="41">
        <v>93327274.859999999</v>
      </c>
      <c r="F14" s="41"/>
    </row>
    <row r="15" spans="1:6" hidden="1" x14ac:dyDescent="0.3">
      <c r="A15" s="25" t="s">
        <v>404</v>
      </c>
      <c r="B15" s="41"/>
      <c r="C15" s="41"/>
      <c r="D15" s="41">
        <v>23763.599999999999</v>
      </c>
      <c r="E15" s="41"/>
      <c r="F15" s="41"/>
    </row>
    <row r="16" spans="1:6" hidden="1" x14ac:dyDescent="0.3">
      <c r="A16" s="25" t="s">
        <v>464</v>
      </c>
      <c r="B16" s="41"/>
      <c r="C16" s="41"/>
      <c r="D16" s="41"/>
      <c r="E16" s="41"/>
      <c r="F16" s="41"/>
    </row>
    <row r="17" spans="1:6" hidden="1" x14ac:dyDescent="0.3">
      <c r="A17" s="25" t="s">
        <v>350</v>
      </c>
      <c r="B17" s="41">
        <v>2640659006.3099999</v>
      </c>
      <c r="C17" s="41">
        <v>721582201.98000002</v>
      </c>
      <c r="D17" s="41">
        <v>363160.8</v>
      </c>
      <c r="E17" s="41">
        <v>9516434</v>
      </c>
      <c r="F17" s="41"/>
    </row>
    <row r="18" spans="1:6" hidden="1" x14ac:dyDescent="0.3">
      <c r="A18" s="25" t="s">
        <v>435</v>
      </c>
      <c r="B18" s="41"/>
      <c r="C18" s="41"/>
      <c r="D18" s="41"/>
      <c r="E18" s="41"/>
      <c r="F18" s="41"/>
    </row>
    <row r="19" spans="1:6" hidden="1" x14ac:dyDescent="0.3">
      <c r="A19" s="25" t="s">
        <v>369</v>
      </c>
      <c r="B19" s="41"/>
      <c r="C19" s="41"/>
      <c r="D19" s="41">
        <v>67280</v>
      </c>
      <c r="E19" s="41">
        <v>10195553.869999999</v>
      </c>
      <c r="F19" s="41"/>
    </row>
    <row r="20" spans="1:6" hidden="1" x14ac:dyDescent="0.3">
      <c r="A20" s="25" t="s">
        <v>385</v>
      </c>
      <c r="B20" s="41"/>
      <c r="C20" s="41"/>
      <c r="D20" s="41"/>
      <c r="E20" s="41">
        <v>2186288.29</v>
      </c>
      <c r="F20" s="41"/>
    </row>
    <row r="21" spans="1:6" hidden="1" x14ac:dyDescent="0.3">
      <c r="A21" s="25" t="s">
        <v>473</v>
      </c>
      <c r="B21" s="41"/>
      <c r="C21" s="41"/>
      <c r="D21" s="41"/>
      <c r="E21" s="41"/>
      <c r="F21" s="41"/>
    </row>
    <row r="22" spans="1:6" x14ac:dyDescent="0.3">
      <c r="A22" s="25" t="s">
        <v>354</v>
      </c>
      <c r="B22" s="41"/>
      <c r="C22" s="41">
        <v>83839082.150000006</v>
      </c>
      <c r="D22" s="41"/>
      <c r="E22" s="41">
        <v>344204423.60000002</v>
      </c>
      <c r="F22" s="41"/>
    </row>
    <row r="23" spans="1:6" hidden="1" x14ac:dyDescent="0.3">
      <c r="A23" s="25" t="s">
        <v>360</v>
      </c>
      <c r="B23" s="41"/>
      <c r="C23" s="41">
        <v>149364449.55000001</v>
      </c>
      <c r="D23" s="41"/>
      <c r="E23" s="41">
        <v>22339858.710000001</v>
      </c>
      <c r="F23" s="41"/>
    </row>
    <row r="24" spans="1:6" hidden="1" x14ac:dyDescent="0.3">
      <c r="A24" s="25" t="s">
        <v>366</v>
      </c>
      <c r="B24" s="41"/>
      <c r="C24" s="41"/>
      <c r="D24" s="41"/>
      <c r="E24" s="41">
        <v>1657296.36</v>
      </c>
      <c r="F24" s="41"/>
    </row>
    <row r="25" spans="1:6" hidden="1" x14ac:dyDescent="0.3">
      <c r="A25" s="25" t="s">
        <v>490</v>
      </c>
      <c r="B25" s="41"/>
      <c r="C25" s="41"/>
      <c r="D25" s="41"/>
      <c r="E25" s="41"/>
      <c r="F25" s="41"/>
    </row>
    <row r="26" spans="1:6" hidden="1" x14ac:dyDescent="0.3">
      <c r="A26" s="25" t="s">
        <v>381</v>
      </c>
      <c r="B26" s="41"/>
      <c r="C26" s="41"/>
      <c r="D26" s="41"/>
      <c r="E26" s="41"/>
      <c r="F26" s="41"/>
    </row>
    <row r="27" spans="1:6" hidden="1" x14ac:dyDescent="0.3">
      <c r="A27" s="25" t="s">
        <v>368</v>
      </c>
      <c r="B27" s="41"/>
      <c r="C27" s="41"/>
      <c r="D27" s="41">
        <v>22963083.84</v>
      </c>
      <c r="E27" s="41"/>
      <c r="F27" s="41"/>
    </row>
    <row r="28" spans="1:6" hidden="1" x14ac:dyDescent="0.3">
      <c r="A28" s="25" t="s">
        <v>375</v>
      </c>
      <c r="B28" s="41"/>
      <c r="C28" s="41"/>
      <c r="D28" s="41"/>
      <c r="E28" s="41">
        <v>443164.48</v>
      </c>
      <c r="F28" s="41"/>
    </row>
    <row r="29" spans="1:6" hidden="1" x14ac:dyDescent="0.3">
      <c r="A29" s="25" t="s">
        <v>373</v>
      </c>
      <c r="B29" s="41"/>
      <c r="C29" s="41"/>
      <c r="D29" s="41">
        <v>15109617.43</v>
      </c>
      <c r="E29" s="41"/>
      <c r="F29" s="41"/>
    </row>
    <row r="30" spans="1:6" hidden="1" x14ac:dyDescent="0.3">
      <c r="A30" s="25" t="s">
        <v>370</v>
      </c>
      <c r="B30" s="41"/>
      <c r="C30" s="41"/>
      <c r="D30" s="41">
        <v>16323088.720000001</v>
      </c>
      <c r="E30" s="41"/>
      <c r="F30" s="41"/>
    </row>
    <row r="31" spans="1:6" hidden="1" x14ac:dyDescent="0.3">
      <c r="A31" s="25" t="s">
        <v>362</v>
      </c>
      <c r="B31" s="41"/>
      <c r="C31" s="41"/>
      <c r="D31" s="41"/>
      <c r="E31" s="41">
        <v>48547593.469999999</v>
      </c>
      <c r="F31" s="41"/>
    </row>
    <row r="32" spans="1:6" hidden="1" x14ac:dyDescent="0.3">
      <c r="A32" s="25" t="s">
        <v>433</v>
      </c>
      <c r="B32" s="41"/>
      <c r="C32" s="41"/>
      <c r="D32" s="41"/>
      <c r="E32" s="41"/>
      <c r="F32" s="41"/>
    </row>
    <row r="33" spans="1:6" hidden="1" x14ac:dyDescent="0.3">
      <c r="A33" s="25" t="s">
        <v>421</v>
      </c>
      <c r="B33" s="41"/>
      <c r="C33" s="41"/>
      <c r="D33" s="41"/>
      <c r="E33" s="41"/>
      <c r="F33" s="41"/>
    </row>
    <row r="34" spans="1:6" hidden="1" x14ac:dyDescent="0.3">
      <c r="A34" s="25" t="s">
        <v>393</v>
      </c>
      <c r="B34" s="41"/>
      <c r="C34" s="41"/>
      <c r="D34" s="41"/>
      <c r="E34" s="41"/>
      <c r="F34" s="41"/>
    </row>
    <row r="35" spans="1:6" hidden="1" x14ac:dyDescent="0.3">
      <c r="A35" s="25" t="s">
        <v>382</v>
      </c>
      <c r="B35" s="41"/>
      <c r="C35" s="41"/>
      <c r="D35" s="41"/>
      <c r="E35" s="41">
        <v>734411.62</v>
      </c>
      <c r="F35" s="41"/>
    </row>
    <row r="36" spans="1:6" hidden="1" x14ac:dyDescent="0.3">
      <c r="A36" s="25" t="s">
        <v>363</v>
      </c>
      <c r="B36" s="41"/>
      <c r="C36" s="41"/>
      <c r="D36" s="41"/>
      <c r="E36" s="41">
        <v>71288366.189999998</v>
      </c>
      <c r="F36" s="41"/>
    </row>
    <row r="37" spans="1:6" hidden="1" x14ac:dyDescent="0.3">
      <c r="A37" s="25" t="s">
        <v>352</v>
      </c>
      <c r="B37" s="41"/>
      <c r="C37" s="41">
        <v>939364066.50999999</v>
      </c>
      <c r="D37" s="41"/>
      <c r="E37" s="41">
        <v>27059036.41</v>
      </c>
      <c r="F37" s="41"/>
    </row>
    <row r="38" spans="1:6" hidden="1" x14ac:dyDescent="0.3">
      <c r="A38" s="25" t="s">
        <v>371</v>
      </c>
      <c r="B38" s="41"/>
      <c r="C38" s="41"/>
      <c r="D38" s="41"/>
      <c r="E38" s="41"/>
      <c r="F38" s="41"/>
    </row>
    <row r="39" spans="1:6" hidden="1" x14ac:dyDescent="0.3">
      <c r="A39" s="25" t="s">
        <v>415</v>
      </c>
      <c r="B39" s="41"/>
      <c r="C39" s="41"/>
      <c r="D39" s="41"/>
      <c r="E39" s="41"/>
      <c r="F39" s="41"/>
    </row>
    <row r="40" spans="1:6" hidden="1" x14ac:dyDescent="0.3">
      <c r="A40" s="25" t="s">
        <v>386</v>
      </c>
      <c r="B40" s="41"/>
      <c r="C40" s="41"/>
      <c r="D40" s="41"/>
      <c r="E40" s="41"/>
      <c r="F40" s="41"/>
    </row>
    <row r="41" spans="1:6" hidden="1" x14ac:dyDescent="0.3">
      <c r="A41" s="25" t="s">
        <v>374</v>
      </c>
      <c r="B41" s="41"/>
      <c r="C41" s="41"/>
      <c r="D41" s="41"/>
      <c r="E41" s="41">
        <v>9680396.6999999993</v>
      </c>
      <c r="F41" s="41"/>
    </row>
    <row r="42" spans="1:6" hidden="1" x14ac:dyDescent="0.3">
      <c r="A42" s="25" t="s">
        <v>562</v>
      </c>
      <c r="B42" s="41"/>
      <c r="C42" s="41"/>
      <c r="D42" s="41"/>
      <c r="E42" s="41"/>
      <c r="F42" s="41"/>
    </row>
    <row r="43" spans="1:6" hidden="1" x14ac:dyDescent="0.3">
      <c r="A43" s="25" t="s">
        <v>394</v>
      </c>
      <c r="B43" s="41"/>
      <c r="C43" s="41"/>
      <c r="D43" s="41">
        <v>35100</v>
      </c>
      <c r="E43" s="41"/>
      <c r="F43" s="41"/>
    </row>
    <row r="44" spans="1:6" hidden="1" x14ac:dyDescent="0.3">
      <c r="A44" s="25" t="s">
        <v>398</v>
      </c>
      <c r="B44" s="41"/>
      <c r="C44" s="41"/>
      <c r="D44" s="41"/>
      <c r="E44" s="41"/>
      <c r="F44" s="41"/>
    </row>
    <row r="45" spans="1:6" hidden="1" x14ac:dyDescent="0.3">
      <c r="A45" s="25" t="s">
        <v>365</v>
      </c>
      <c r="B45" s="41"/>
      <c r="C45" s="41"/>
      <c r="D45" s="41"/>
      <c r="E45" s="41">
        <v>6234364.04</v>
      </c>
      <c r="F45" s="41"/>
    </row>
    <row r="46" spans="1:6" hidden="1" x14ac:dyDescent="0.3">
      <c r="A46" s="25" t="s">
        <v>378</v>
      </c>
      <c r="B46" s="41"/>
      <c r="C46" s="41"/>
      <c r="D46" s="41"/>
      <c r="E46" s="41"/>
      <c r="F46" s="41"/>
    </row>
    <row r="47" spans="1:6" hidden="1" x14ac:dyDescent="0.3">
      <c r="A47" s="25" t="s">
        <v>588</v>
      </c>
      <c r="B47" s="41"/>
      <c r="C47" s="41"/>
      <c r="D47" s="41"/>
      <c r="E47" s="41"/>
      <c r="F47" s="41"/>
    </row>
    <row r="48" spans="1:6" hidden="1" x14ac:dyDescent="0.3">
      <c r="A48" s="25" t="s">
        <v>361</v>
      </c>
      <c r="B48" s="41"/>
      <c r="C48" s="41">
        <v>1000</v>
      </c>
      <c r="D48" s="41">
        <v>96140881.25</v>
      </c>
      <c r="E48" s="41"/>
      <c r="F48" s="41"/>
    </row>
    <row r="49" spans="1:6" hidden="1" x14ac:dyDescent="0.3">
      <c r="A49" s="25" t="s">
        <v>590</v>
      </c>
      <c r="B49" s="41"/>
      <c r="C49" s="41"/>
      <c r="D49" s="41"/>
      <c r="E49" s="41"/>
      <c r="F49" s="41"/>
    </row>
    <row r="50" spans="1:6" hidden="1" x14ac:dyDescent="0.3">
      <c r="A50" s="25" t="s">
        <v>406</v>
      </c>
      <c r="B50" s="41"/>
      <c r="C50" s="41"/>
      <c r="D50" s="41"/>
      <c r="E50" s="41"/>
      <c r="F50" s="41"/>
    </row>
    <row r="51" spans="1:6" hidden="1" x14ac:dyDescent="0.3">
      <c r="A51" s="25" t="s">
        <v>402</v>
      </c>
      <c r="B51" s="41"/>
      <c r="C51" s="41"/>
      <c r="D51" s="41"/>
      <c r="E51" s="41"/>
      <c r="F51" s="41"/>
    </row>
    <row r="52" spans="1:6" x14ac:dyDescent="0.3">
      <c r="A52" s="25" t="s">
        <v>351</v>
      </c>
      <c r="B52" s="41">
        <v>4542</v>
      </c>
      <c r="C52" s="41"/>
      <c r="D52" s="41">
        <v>62366022.810000002</v>
      </c>
      <c r="E52" s="41">
        <v>83590369.5</v>
      </c>
      <c r="F52" s="41">
        <v>299495508</v>
      </c>
    </row>
    <row r="53" spans="1:6" hidden="1" x14ac:dyDescent="0.3">
      <c r="A53" s="25" t="s">
        <v>356</v>
      </c>
      <c r="B53" s="41"/>
      <c r="C53" s="41"/>
      <c r="D53" s="41"/>
      <c r="E53" s="41">
        <v>79030857.040000007</v>
      </c>
      <c r="F53" s="41"/>
    </row>
    <row r="54" spans="1:6" hidden="1" x14ac:dyDescent="0.3">
      <c r="A54" s="25" t="s">
        <v>364</v>
      </c>
      <c r="B54" s="41"/>
      <c r="C54" s="41"/>
      <c r="D54" s="41"/>
      <c r="E54" s="41">
        <v>8745481.7200000007</v>
      </c>
      <c r="F54" s="41"/>
    </row>
    <row r="55" spans="1:6" hidden="1" x14ac:dyDescent="0.3">
      <c r="A55" s="13" t="s">
        <v>25</v>
      </c>
      <c r="B55" s="14">
        <v>2862810197.5999999</v>
      </c>
      <c r="C55" s="14">
        <v>2216398057.5799999</v>
      </c>
      <c r="D55" s="14">
        <v>841839368.45000005</v>
      </c>
      <c r="E55" s="14">
        <v>840036846.38999999</v>
      </c>
      <c r="F55" s="14">
        <v>299495508</v>
      </c>
    </row>
    <row r="56" spans="1:6" x14ac:dyDescent="0.3">
      <c r="A56" s="45"/>
      <c r="B56" s="41"/>
      <c r="C56" s="41"/>
      <c r="D56" s="41"/>
      <c r="E56" s="41"/>
      <c r="F56" s="41"/>
    </row>
    <row r="57" spans="1:6" x14ac:dyDescent="0.3">
      <c r="A57" s="45"/>
      <c r="B57" s="41"/>
      <c r="C57" s="41"/>
      <c r="D57" s="41"/>
      <c r="E57" s="41"/>
      <c r="F57" s="41"/>
    </row>
    <row r="58" spans="1:6" x14ac:dyDescent="0.3">
      <c r="A58" s="45"/>
      <c r="B58" s="41"/>
      <c r="C58" s="41"/>
      <c r="D58" s="41"/>
      <c r="E58" s="41"/>
      <c r="F58" s="41"/>
    </row>
    <row r="59" spans="1:6" x14ac:dyDescent="0.3">
      <c r="A59" s="45"/>
      <c r="B59" s="41"/>
      <c r="C59" s="41"/>
      <c r="D59" s="41"/>
      <c r="E59" s="41"/>
      <c r="F59" s="41"/>
    </row>
    <row r="60" spans="1:6" x14ac:dyDescent="0.3">
      <c r="A60" s="45"/>
      <c r="B60" s="41"/>
      <c r="C60" s="41"/>
      <c r="D60" s="41"/>
      <c r="E60" s="41"/>
      <c r="F60" s="41"/>
    </row>
    <row r="61" spans="1:6" x14ac:dyDescent="0.3">
      <c r="A61" s="45"/>
      <c r="B61" s="41"/>
      <c r="C61" s="41"/>
      <c r="D61" s="41"/>
      <c r="E61" s="41"/>
      <c r="F61" s="41"/>
    </row>
    <row r="62" spans="1:6" x14ac:dyDescent="0.3">
      <c r="A62" s="45"/>
      <c r="B62" s="41"/>
      <c r="C62" s="41"/>
      <c r="D62" s="41"/>
      <c r="E62" s="41"/>
      <c r="F62" s="41"/>
    </row>
    <row r="63" spans="1:6" x14ac:dyDescent="0.3">
      <c r="A63" s="45"/>
      <c r="B63" s="41"/>
      <c r="C63" s="41"/>
      <c r="D63" s="41"/>
      <c r="E63" s="41"/>
      <c r="F63" s="41"/>
    </row>
    <row r="64" spans="1:6" x14ac:dyDescent="0.3">
      <c r="A64" s="45"/>
      <c r="B64" s="41"/>
      <c r="C64" s="41"/>
      <c r="D64" s="41"/>
      <c r="E64" s="41"/>
      <c r="F64" s="41"/>
    </row>
    <row r="65" spans="1:6" x14ac:dyDescent="0.3">
      <c r="A65" s="45"/>
      <c r="B65" s="41"/>
      <c r="C65" s="41"/>
      <c r="D65" s="41"/>
      <c r="E65" s="41"/>
      <c r="F65" s="41"/>
    </row>
    <row r="66" spans="1:6" x14ac:dyDescent="0.3">
      <c r="A66" s="45"/>
      <c r="B66" s="41"/>
      <c r="C66" s="41"/>
      <c r="D66" s="41"/>
      <c r="E66" s="41"/>
      <c r="F66" s="41"/>
    </row>
    <row r="67" spans="1:6" x14ac:dyDescent="0.3">
      <c r="A67" s="45"/>
      <c r="B67" s="41"/>
      <c r="C67" s="41"/>
      <c r="D67" s="41"/>
      <c r="E67" s="41"/>
      <c r="F67" s="41"/>
    </row>
    <row r="68" spans="1:6" x14ac:dyDescent="0.3">
      <c r="A68" s="45"/>
      <c r="B68" s="41"/>
      <c r="C68" s="41"/>
      <c r="D68" s="41"/>
      <c r="E68" s="41"/>
      <c r="F68" s="41"/>
    </row>
    <row r="69" spans="1:6" x14ac:dyDescent="0.3">
      <c r="A69" s="45"/>
      <c r="B69" s="41"/>
      <c r="C69" s="41"/>
      <c r="D69" s="41"/>
      <c r="E69" s="41"/>
      <c r="F69" s="41"/>
    </row>
    <row r="70" spans="1:6" x14ac:dyDescent="0.3">
      <c r="A70" s="45"/>
      <c r="B70" s="41"/>
      <c r="C70" s="41"/>
      <c r="D70" s="41"/>
      <c r="E70" s="41"/>
      <c r="F70" s="41"/>
    </row>
    <row r="71" spans="1:6" x14ac:dyDescent="0.3">
      <c r="A71" s="45"/>
      <c r="B71" s="41"/>
      <c r="C71" s="41"/>
      <c r="D71" s="41"/>
      <c r="E71" s="41"/>
      <c r="F71" s="41"/>
    </row>
    <row r="72" spans="1:6" x14ac:dyDescent="0.3">
      <c r="A72" s="45"/>
      <c r="B72" s="41"/>
      <c r="C72" s="41"/>
      <c r="D72" s="41"/>
      <c r="E72" s="41"/>
      <c r="F72" s="41"/>
    </row>
    <row r="73" spans="1:6" x14ac:dyDescent="0.3">
      <c r="A73" s="45"/>
      <c r="B73" s="41"/>
      <c r="C73" s="41"/>
      <c r="D73" s="41"/>
      <c r="E73" s="41"/>
      <c r="F73" s="41"/>
    </row>
    <row r="74" spans="1:6" x14ac:dyDescent="0.3">
      <c r="A74" s="45"/>
      <c r="B74" s="41"/>
      <c r="C74" s="41"/>
      <c r="D74" s="41"/>
      <c r="E74" s="41"/>
      <c r="F74" s="41"/>
    </row>
    <row r="75" spans="1:6" x14ac:dyDescent="0.3">
      <c r="A75" s="45"/>
      <c r="B75" s="41"/>
      <c r="C75" s="41"/>
      <c r="D75" s="41"/>
      <c r="E75" s="41"/>
      <c r="F75" s="41"/>
    </row>
    <row r="76" spans="1:6" x14ac:dyDescent="0.3">
      <c r="A76" s="45"/>
      <c r="B76" s="41"/>
      <c r="C76" s="41"/>
      <c r="D76" s="41"/>
      <c r="E76" s="41"/>
      <c r="F76" s="41"/>
    </row>
    <row r="77" spans="1:6" x14ac:dyDescent="0.3">
      <c r="A77" s="45"/>
      <c r="B77" s="41"/>
      <c r="C77" s="41"/>
      <c r="D77" s="41"/>
      <c r="E77" s="41"/>
      <c r="F77" s="41"/>
    </row>
    <row r="78" spans="1:6" x14ac:dyDescent="0.3">
      <c r="A78" s="45"/>
      <c r="B78" s="41"/>
      <c r="C78" s="41"/>
      <c r="D78" s="41"/>
      <c r="E78" s="41"/>
      <c r="F78" s="41"/>
    </row>
    <row r="79" spans="1:6" x14ac:dyDescent="0.3">
      <c r="A79" s="45"/>
      <c r="B79" s="41"/>
      <c r="C79" s="41"/>
      <c r="D79" s="41"/>
      <c r="E79" s="41"/>
      <c r="F79" s="41"/>
    </row>
    <row r="80" spans="1:6" x14ac:dyDescent="0.3">
      <c r="A80" s="45"/>
      <c r="B80" s="41"/>
      <c r="C80" s="41"/>
      <c r="D80" s="41"/>
      <c r="E80" s="41"/>
      <c r="F80" s="41"/>
    </row>
    <row r="81" spans="1:6" x14ac:dyDescent="0.3">
      <c r="A81" s="45"/>
      <c r="B81" s="41"/>
      <c r="C81" s="41"/>
      <c r="D81" s="41"/>
      <c r="E81" s="41"/>
      <c r="F81" s="41"/>
    </row>
    <row r="82" spans="1:6" x14ac:dyDescent="0.3">
      <c r="A82" s="45"/>
      <c r="B82" s="41"/>
      <c r="C82" s="41"/>
      <c r="D82" s="41"/>
      <c r="E82" s="41"/>
      <c r="F82" s="41"/>
    </row>
    <row r="83" spans="1:6" x14ac:dyDescent="0.3">
      <c r="A83" s="45"/>
      <c r="B83" s="41"/>
      <c r="C83" s="41"/>
      <c r="D83" s="41"/>
      <c r="E83" s="41"/>
      <c r="F83" s="41"/>
    </row>
    <row r="84" spans="1:6" x14ac:dyDescent="0.3">
      <c r="A84" s="45"/>
      <c r="B84" s="41"/>
      <c r="C84" s="41"/>
      <c r="D84" s="41"/>
      <c r="E84" s="41"/>
      <c r="F84" s="41"/>
    </row>
    <row r="85" spans="1:6" x14ac:dyDescent="0.3">
      <c r="A85" s="45"/>
      <c r="B85" s="41"/>
      <c r="C85" s="41"/>
      <c r="D85" s="41"/>
      <c r="E85" s="41"/>
      <c r="F85" s="41"/>
    </row>
    <row r="86" spans="1:6" x14ac:dyDescent="0.3">
      <c r="A86" s="45"/>
      <c r="B86" s="41"/>
      <c r="C86" s="41"/>
      <c r="D86" s="41"/>
      <c r="E86" s="41"/>
      <c r="F86" s="41"/>
    </row>
    <row r="87" spans="1:6" x14ac:dyDescent="0.3">
      <c r="A87" s="45"/>
      <c r="B87" s="41"/>
      <c r="C87" s="41"/>
      <c r="D87" s="41"/>
      <c r="E87" s="41"/>
      <c r="F87" s="41"/>
    </row>
    <row r="88" spans="1:6" x14ac:dyDescent="0.3">
      <c r="A88" s="45"/>
      <c r="B88" s="41"/>
      <c r="C88" s="41"/>
      <c r="D88" s="41"/>
      <c r="E88" s="41"/>
      <c r="F88" s="41"/>
    </row>
    <row r="89" spans="1:6" x14ac:dyDescent="0.3">
      <c r="A89" s="45"/>
      <c r="B89" s="41"/>
      <c r="C89" s="41"/>
      <c r="D89" s="41"/>
      <c r="E89" s="41"/>
      <c r="F89" s="41"/>
    </row>
    <row r="90" spans="1:6" x14ac:dyDescent="0.3">
      <c r="A90" s="45"/>
      <c r="B90" s="41"/>
      <c r="C90" s="41"/>
      <c r="D90" s="41"/>
      <c r="E90" s="41"/>
      <c r="F90" s="41"/>
    </row>
    <row r="91" spans="1:6" x14ac:dyDescent="0.3">
      <c r="A91" s="45"/>
      <c r="B91" s="41"/>
      <c r="C91" s="41"/>
      <c r="D91" s="41"/>
      <c r="E91" s="41"/>
      <c r="F91" s="41"/>
    </row>
    <row r="92" spans="1:6" x14ac:dyDescent="0.3">
      <c r="A92" s="45"/>
      <c r="B92" s="41"/>
      <c r="C92" s="41"/>
      <c r="D92" s="41"/>
      <c r="E92" s="41"/>
      <c r="F92" s="41"/>
    </row>
    <row r="93" spans="1:6" x14ac:dyDescent="0.3">
      <c r="A93" s="45"/>
      <c r="B93" s="41"/>
      <c r="C93" s="41"/>
      <c r="D93" s="41"/>
      <c r="E93" s="41"/>
      <c r="F93" s="41"/>
    </row>
    <row r="94" spans="1:6" x14ac:dyDescent="0.3">
      <c r="A94" s="45"/>
      <c r="B94" s="41"/>
      <c r="C94" s="41"/>
      <c r="D94" s="41"/>
      <c r="E94" s="41"/>
      <c r="F94" s="41"/>
    </row>
    <row r="95" spans="1:6" x14ac:dyDescent="0.3">
      <c r="A95" s="45"/>
      <c r="B95" s="41"/>
      <c r="C95" s="41"/>
      <c r="D95" s="41"/>
      <c r="E95" s="41"/>
      <c r="F95" s="41"/>
    </row>
    <row r="96" spans="1:6" x14ac:dyDescent="0.3">
      <c r="A96" s="45"/>
      <c r="B96" s="41"/>
      <c r="C96" s="41"/>
      <c r="D96" s="41"/>
      <c r="E96" s="41"/>
      <c r="F96" s="41"/>
    </row>
    <row r="97" spans="1:6" x14ac:dyDescent="0.3">
      <c r="A97" s="45"/>
      <c r="B97" s="41"/>
      <c r="C97" s="41"/>
      <c r="D97" s="41"/>
      <c r="E97" s="41"/>
      <c r="F97" s="41"/>
    </row>
    <row r="98" spans="1:6" x14ac:dyDescent="0.3">
      <c r="A98" s="45"/>
      <c r="B98" s="41"/>
      <c r="C98" s="41"/>
      <c r="D98" s="41"/>
      <c r="E98" s="41"/>
      <c r="F98" s="41"/>
    </row>
    <row r="99" spans="1:6" x14ac:dyDescent="0.3">
      <c r="A99" s="45"/>
      <c r="B99" s="41"/>
      <c r="C99" s="41"/>
      <c r="D99" s="41"/>
      <c r="E99" s="41"/>
      <c r="F99" s="41"/>
    </row>
    <row r="100" spans="1:6" x14ac:dyDescent="0.3">
      <c r="A100" s="45"/>
      <c r="B100" s="41"/>
      <c r="C100" s="41"/>
      <c r="D100" s="41"/>
      <c r="E100" s="41"/>
      <c r="F100" s="41"/>
    </row>
    <row r="101" spans="1:6" x14ac:dyDescent="0.3">
      <c r="A101" s="45"/>
      <c r="B101" s="41"/>
      <c r="C101" s="41"/>
      <c r="D101" s="41"/>
      <c r="E101" s="41"/>
      <c r="F101" s="41"/>
    </row>
    <row r="102" spans="1:6" x14ac:dyDescent="0.3">
      <c r="A102" s="45"/>
      <c r="B102" s="41"/>
      <c r="C102" s="41"/>
      <c r="D102" s="41"/>
      <c r="E102" s="41"/>
      <c r="F102" s="41"/>
    </row>
    <row r="103" spans="1:6" x14ac:dyDescent="0.3">
      <c r="A103" s="45"/>
      <c r="B103" s="41"/>
      <c r="C103" s="41"/>
      <c r="D103" s="41"/>
      <c r="E103" s="41"/>
      <c r="F103" s="41"/>
    </row>
    <row r="104" spans="1:6" x14ac:dyDescent="0.3">
      <c r="A104" s="45"/>
      <c r="B104" s="41"/>
      <c r="C104" s="41"/>
      <c r="D104" s="41"/>
      <c r="E104" s="41"/>
      <c r="F104" s="41"/>
    </row>
    <row r="105" spans="1:6" x14ac:dyDescent="0.3">
      <c r="A105" s="45"/>
      <c r="B105" s="41"/>
      <c r="C105" s="41"/>
      <c r="D105" s="41"/>
      <c r="E105" s="41"/>
      <c r="F105" s="41"/>
    </row>
    <row r="106" spans="1:6" x14ac:dyDescent="0.3">
      <c r="A106" s="45"/>
      <c r="B106" s="41"/>
      <c r="C106" s="41"/>
      <c r="D106" s="41"/>
      <c r="E106" s="41"/>
      <c r="F106" s="41"/>
    </row>
    <row r="107" spans="1:6" x14ac:dyDescent="0.3">
      <c r="A107" s="45"/>
      <c r="B107" s="41"/>
      <c r="C107" s="41"/>
      <c r="D107" s="41"/>
      <c r="E107" s="41"/>
      <c r="F107" s="41"/>
    </row>
    <row r="108" spans="1:6" x14ac:dyDescent="0.3">
      <c r="A108" s="45"/>
      <c r="B108" s="41"/>
      <c r="C108" s="41"/>
      <c r="D108" s="41"/>
      <c r="E108" s="41"/>
      <c r="F108" s="41"/>
    </row>
    <row r="109" spans="1:6" x14ac:dyDescent="0.3">
      <c r="A109" s="45"/>
      <c r="B109" s="41"/>
      <c r="C109" s="41"/>
      <c r="D109" s="41"/>
      <c r="E109" s="41"/>
      <c r="F109" s="41"/>
    </row>
    <row r="110" spans="1:6" x14ac:dyDescent="0.3">
      <c r="A110" s="45"/>
      <c r="B110" s="41"/>
      <c r="C110" s="41"/>
      <c r="D110" s="41"/>
      <c r="E110" s="41"/>
      <c r="F110" s="41"/>
    </row>
    <row r="111" spans="1:6" x14ac:dyDescent="0.3">
      <c r="A111" s="45"/>
      <c r="B111" s="41"/>
      <c r="C111" s="41"/>
      <c r="D111" s="41"/>
      <c r="E111" s="41"/>
      <c r="F111" s="41"/>
    </row>
    <row r="112" spans="1:6" x14ac:dyDescent="0.3">
      <c r="A112" s="45"/>
      <c r="B112" s="41"/>
      <c r="C112" s="41"/>
      <c r="D112" s="41"/>
      <c r="E112" s="41"/>
      <c r="F112" s="41"/>
    </row>
    <row r="113" spans="1:6" x14ac:dyDescent="0.3">
      <c r="A113" s="45"/>
      <c r="B113" s="41"/>
      <c r="C113" s="41"/>
      <c r="D113" s="41"/>
      <c r="E113" s="41"/>
      <c r="F113" s="41"/>
    </row>
    <row r="114" spans="1:6" x14ac:dyDescent="0.3">
      <c r="A114" s="45"/>
      <c r="B114" s="41"/>
      <c r="C114" s="41"/>
      <c r="D114" s="41"/>
      <c r="E114" s="41"/>
      <c r="F114" s="41"/>
    </row>
    <row r="115" spans="1:6" x14ac:dyDescent="0.3">
      <c r="A115" s="45"/>
      <c r="B115" s="41"/>
      <c r="C115" s="41"/>
      <c r="D115" s="41"/>
      <c r="E115" s="41"/>
      <c r="F115" s="41"/>
    </row>
    <row r="116" spans="1:6" x14ac:dyDescent="0.3">
      <c r="A116" s="45"/>
      <c r="B116" s="41"/>
      <c r="C116" s="41"/>
      <c r="D116" s="41"/>
      <c r="E116" s="41"/>
      <c r="F116" s="41"/>
    </row>
    <row r="117" spans="1:6" x14ac:dyDescent="0.3">
      <c r="A117" s="45"/>
      <c r="B117" s="41"/>
      <c r="C117" s="41"/>
      <c r="D117" s="41"/>
      <c r="E117" s="41"/>
      <c r="F117" s="41"/>
    </row>
    <row r="118" spans="1:6" x14ac:dyDescent="0.3">
      <c r="A118" s="45"/>
      <c r="B118" s="41"/>
      <c r="C118" s="41"/>
      <c r="D118" s="41"/>
      <c r="E118" s="41"/>
      <c r="F118" s="41"/>
    </row>
    <row r="119" spans="1:6" x14ac:dyDescent="0.3">
      <c r="A119" s="45"/>
      <c r="B119" s="41"/>
      <c r="C119" s="41"/>
      <c r="D119" s="41"/>
      <c r="E119" s="41"/>
      <c r="F119" s="41"/>
    </row>
    <row r="120" spans="1:6" x14ac:dyDescent="0.3">
      <c r="A120" s="45"/>
      <c r="B120" s="41"/>
      <c r="C120" s="41"/>
      <c r="D120" s="41"/>
      <c r="E120" s="41"/>
      <c r="F120" s="41"/>
    </row>
    <row r="121" spans="1:6" x14ac:dyDescent="0.3">
      <c r="A121" s="45"/>
      <c r="B121" s="41"/>
      <c r="C121" s="41"/>
      <c r="D121" s="41"/>
      <c r="E121" s="41"/>
      <c r="F121" s="41"/>
    </row>
    <row r="122" spans="1:6" x14ac:dyDescent="0.3">
      <c r="A122" s="45"/>
      <c r="B122" s="41"/>
      <c r="C122" s="41"/>
      <c r="D122" s="41"/>
      <c r="E122" s="41"/>
      <c r="F122" s="41"/>
    </row>
    <row r="123" spans="1:6" x14ac:dyDescent="0.3">
      <c r="A123" s="45"/>
      <c r="B123" s="41"/>
      <c r="C123" s="41"/>
      <c r="D123" s="41"/>
      <c r="E123" s="41"/>
      <c r="F123" s="41"/>
    </row>
    <row r="124" spans="1:6" x14ac:dyDescent="0.3">
      <c r="A124" s="45"/>
      <c r="B124" s="41"/>
      <c r="C124" s="41"/>
      <c r="D124" s="41"/>
      <c r="E124" s="41"/>
      <c r="F124" s="41"/>
    </row>
    <row r="125" spans="1:6" x14ac:dyDescent="0.3">
      <c r="A125" s="45"/>
      <c r="B125" s="41"/>
      <c r="C125" s="41"/>
      <c r="D125" s="41"/>
      <c r="E125" s="41"/>
      <c r="F125" s="41"/>
    </row>
    <row r="126" spans="1:6" x14ac:dyDescent="0.3">
      <c r="A126" s="45"/>
      <c r="B126" s="41"/>
      <c r="C126" s="41"/>
      <c r="D126" s="41"/>
      <c r="E126" s="41"/>
      <c r="F126" s="41"/>
    </row>
    <row r="127" spans="1:6" x14ac:dyDescent="0.3">
      <c r="A127" s="45"/>
      <c r="B127" s="41"/>
      <c r="C127" s="41"/>
      <c r="D127" s="41"/>
      <c r="E127" s="41"/>
      <c r="F127" s="41"/>
    </row>
    <row r="128" spans="1:6" x14ac:dyDescent="0.3">
      <c r="A128" s="45"/>
      <c r="B128" s="41"/>
      <c r="C128" s="41"/>
      <c r="D128" s="41"/>
      <c r="E128" s="41"/>
      <c r="F128" s="41"/>
    </row>
    <row r="129" spans="1:6" x14ac:dyDescent="0.3">
      <c r="A129" s="45"/>
      <c r="B129" s="41"/>
      <c r="C129" s="41"/>
      <c r="D129" s="41"/>
      <c r="E129" s="41"/>
      <c r="F129" s="41"/>
    </row>
    <row r="130" spans="1:6" x14ac:dyDescent="0.3">
      <c r="A130" s="45"/>
      <c r="B130" s="41"/>
      <c r="C130" s="41"/>
      <c r="D130" s="41"/>
      <c r="E130" s="41"/>
      <c r="F130" s="41"/>
    </row>
    <row r="131" spans="1:6" x14ac:dyDescent="0.3">
      <c r="A131" s="45"/>
      <c r="B131" s="41"/>
      <c r="C131" s="41"/>
      <c r="D131" s="41"/>
      <c r="E131" s="41"/>
      <c r="F131" s="41"/>
    </row>
    <row r="132" spans="1:6" x14ac:dyDescent="0.3">
      <c r="A132" s="45"/>
      <c r="B132" s="41"/>
      <c r="C132" s="41"/>
      <c r="D132" s="41"/>
      <c r="E132" s="41"/>
      <c r="F132" s="41"/>
    </row>
    <row r="133" spans="1:6" x14ac:dyDescent="0.3">
      <c r="A133" s="45"/>
      <c r="B133" s="41"/>
      <c r="C133" s="41"/>
      <c r="D133" s="41"/>
      <c r="E133" s="41"/>
      <c r="F133" s="41"/>
    </row>
    <row r="134" spans="1:6" x14ac:dyDescent="0.3">
      <c r="A134" s="45"/>
      <c r="B134" s="41"/>
      <c r="C134" s="41"/>
      <c r="D134" s="41"/>
      <c r="E134" s="41"/>
      <c r="F134" s="41"/>
    </row>
    <row r="135" spans="1:6" x14ac:dyDescent="0.3">
      <c r="A135" s="45"/>
      <c r="B135" s="41"/>
      <c r="C135" s="41"/>
      <c r="D135" s="41"/>
      <c r="E135" s="41"/>
      <c r="F135" s="41"/>
    </row>
    <row r="136" spans="1:6" x14ac:dyDescent="0.3">
      <c r="A136" s="45"/>
      <c r="B136" s="41"/>
      <c r="C136" s="41"/>
      <c r="D136" s="41"/>
      <c r="E136" s="41"/>
      <c r="F136" s="41"/>
    </row>
    <row r="137" spans="1:6" x14ac:dyDescent="0.3">
      <c r="A137" s="45"/>
      <c r="B137" s="41"/>
      <c r="C137" s="41"/>
      <c r="D137" s="41"/>
      <c r="E137" s="41"/>
      <c r="F137" s="41"/>
    </row>
    <row r="138" spans="1:6" x14ac:dyDescent="0.3">
      <c r="A138" s="45"/>
      <c r="B138" s="41"/>
      <c r="C138" s="41"/>
      <c r="D138" s="41"/>
      <c r="E138" s="41"/>
      <c r="F138" s="41"/>
    </row>
    <row r="139" spans="1:6" x14ac:dyDescent="0.3">
      <c r="A139" s="45"/>
      <c r="B139" s="41"/>
      <c r="C139" s="41"/>
      <c r="D139" s="41"/>
      <c r="E139" s="41"/>
      <c r="F139" s="41"/>
    </row>
    <row r="140" spans="1:6" x14ac:dyDescent="0.3">
      <c r="A140" s="45"/>
      <c r="B140" s="41"/>
      <c r="C140" s="41"/>
      <c r="D140" s="41"/>
      <c r="E140" s="41"/>
      <c r="F140" s="41"/>
    </row>
    <row r="141" spans="1:6" x14ac:dyDescent="0.3">
      <c r="A141" s="45"/>
      <c r="B141" s="41"/>
      <c r="C141" s="41"/>
      <c r="D141" s="41"/>
      <c r="E141" s="41"/>
      <c r="F141" s="41"/>
    </row>
    <row r="142" spans="1:6" x14ac:dyDescent="0.3">
      <c r="A142" s="45"/>
      <c r="B142" s="41"/>
      <c r="C142" s="41"/>
      <c r="D142" s="41"/>
      <c r="E142" s="41"/>
      <c r="F142" s="41"/>
    </row>
    <row r="143" spans="1:6" x14ac:dyDescent="0.3">
      <c r="A143" s="45"/>
      <c r="B143" s="41"/>
      <c r="C143" s="41"/>
      <c r="D143" s="41"/>
      <c r="E143" s="41"/>
      <c r="F143" s="41"/>
    </row>
    <row r="144" spans="1:6" x14ac:dyDescent="0.3">
      <c r="A144" s="45"/>
      <c r="B144" s="41"/>
      <c r="C144" s="41"/>
      <c r="D144" s="41"/>
      <c r="E144" s="41"/>
      <c r="F144" s="41"/>
    </row>
    <row r="145" spans="1:6" x14ac:dyDescent="0.3">
      <c r="A145" s="45"/>
      <c r="B145" s="41"/>
      <c r="C145" s="41"/>
      <c r="D145" s="41"/>
      <c r="E145" s="41"/>
      <c r="F145" s="41"/>
    </row>
    <row r="146" spans="1:6" x14ac:dyDescent="0.3">
      <c r="A146" s="45"/>
      <c r="B146" s="41"/>
      <c r="C146" s="41"/>
      <c r="D146" s="41"/>
      <c r="E146" s="41"/>
      <c r="F146" s="41"/>
    </row>
    <row r="147" spans="1:6" x14ac:dyDescent="0.3">
      <c r="A147" s="45"/>
      <c r="B147" s="41"/>
      <c r="C147" s="41"/>
      <c r="D147" s="41"/>
      <c r="E147" s="41"/>
      <c r="F147" s="41"/>
    </row>
    <row r="148" spans="1:6" x14ac:dyDescent="0.3">
      <c r="A148" s="45"/>
      <c r="B148" s="41"/>
      <c r="C148" s="41"/>
      <c r="D148" s="41"/>
      <c r="E148" s="41"/>
      <c r="F148" s="41"/>
    </row>
    <row r="149" spans="1:6" x14ac:dyDescent="0.3">
      <c r="A149" s="45"/>
      <c r="B149" s="41"/>
      <c r="C149" s="41"/>
      <c r="D149" s="41"/>
      <c r="E149" s="41"/>
      <c r="F149" s="41"/>
    </row>
    <row r="150" spans="1:6" x14ac:dyDescent="0.3">
      <c r="A150" s="45"/>
      <c r="B150" s="41"/>
      <c r="C150" s="41"/>
      <c r="D150" s="41"/>
      <c r="E150" s="41"/>
      <c r="F150" s="41"/>
    </row>
    <row r="151" spans="1:6" x14ac:dyDescent="0.3">
      <c r="A151" s="45"/>
      <c r="B151" s="41"/>
      <c r="C151" s="41"/>
      <c r="D151" s="41"/>
      <c r="E151" s="41"/>
      <c r="F151" s="41"/>
    </row>
    <row r="152" spans="1:6" x14ac:dyDescent="0.3">
      <c r="A152" s="45"/>
      <c r="B152" s="41"/>
      <c r="C152" s="41"/>
      <c r="D152" s="41"/>
      <c r="E152" s="41"/>
      <c r="F152" s="41"/>
    </row>
    <row r="153" spans="1:6" x14ac:dyDescent="0.3">
      <c r="A153" s="45"/>
      <c r="B153" s="41"/>
      <c r="C153" s="41"/>
      <c r="D153" s="41"/>
      <c r="E153" s="41"/>
      <c r="F153" s="41"/>
    </row>
    <row r="154" spans="1:6" x14ac:dyDescent="0.3">
      <c r="A154" s="45"/>
      <c r="B154" s="41"/>
      <c r="C154" s="41"/>
      <c r="D154" s="41"/>
      <c r="E154" s="41"/>
      <c r="F154" s="41"/>
    </row>
    <row r="155" spans="1:6" x14ac:dyDescent="0.3">
      <c r="A155" s="45"/>
      <c r="B155" s="41"/>
      <c r="C155" s="41"/>
      <c r="D155" s="41"/>
      <c r="E155" s="41"/>
      <c r="F155" s="41"/>
    </row>
    <row r="156" spans="1:6" x14ac:dyDescent="0.3">
      <c r="A156" s="45"/>
      <c r="B156" s="41"/>
      <c r="C156" s="41"/>
      <c r="D156" s="41"/>
      <c r="E156" s="41"/>
      <c r="F156" s="41"/>
    </row>
    <row r="157" spans="1:6" x14ac:dyDescent="0.3">
      <c r="A157" s="45"/>
      <c r="B157" s="41"/>
      <c r="C157" s="41"/>
      <c r="D157" s="41"/>
      <c r="E157" s="41"/>
      <c r="F157" s="41"/>
    </row>
    <row r="158" spans="1:6" x14ac:dyDescent="0.3">
      <c r="A158" s="45"/>
      <c r="B158" s="41"/>
      <c r="C158" s="41"/>
      <c r="D158" s="41"/>
      <c r="E158" s="41"/>
      <c r="F158" s="41"/>
    </row>
    <row r="159" spans="1:6" x14ac:dyDescent="0.3">
      <c r="A159" s="45"/>
      <c r="B159" s="41"/>
      <c r="C159" s="41"/>
      <c r="D159" s="41"/>
      <c r="E159" s="41"/>
      <c r="F159" s="41"/>
    </row>
    <row r="160" spans="1:6" x14ac:dyDescent="0.3">
      <c r="A160" s="45"/>
      <c r="B160" s="41"/>
      <c r="C160" s="41"/>
      <c r="D160" s="41"/>
      <c r="E160" s="41"/>
      <c r="F160" s="41"/>
    </row>
    <row r="161" spans="1:6" x14ac:dyDescent="0.3">
      <c r="A161" s="45"/>
      <c r="B161" s="41"/>
      <c r="C161" s="41"/>
      <c r="D161" s="41"/>
      <c r="E161" s="41"/>
      <c r="F161" s="41"/>
    </row>
    <row r="162" spans="1:6" x14ac:dyDescent="0.3">
      <c r="A162" s="45"/>
      <c r="B162" s="41"/>
      <c r="C162" s="41"/>
      <c r="D162" s="41"/>
      <c r="E162" s="41"/>
      <c r="F162" s="41"/>
    </row>
    <row r="163" spans="1:6" x14ac:dyDescent="0.3">
      <c r="A163" s="45"/>
      <c r="B163" s="41"/>
      <c r="C163" s="41"/>
      <c r="D163" s="41"/>
      <c r="E163" s="41"/>
      <c r="F163" s="41"/>
    </row>
    <row r="164" spans="1:6" x14ac:dyDescent="0.3">
      <c r="A164" s="45"/>
      <c r="B164" s="41"/>
      <c r="C164" s="41"/>
      <c r="D164" s="41"/>
      <c r="E164" s="41"/>
      <c r="F164" s="41"/>
    </row>
    <row r="165" spans="1:6" x14ac:dyDescent="0.3">
      <c r="A165" s="45"/>
      <c r="B165" s="41"/>
      <c r="C165" s="41"/>
      <c r="D165" s="41"/>
      <c r="E165" s="41"/>
      <c r="F165" s="41"/>
    </row>
    <row r="166" spans="1:6" x14ac:dyDescent="0.3">
      <c r="A166" s="45"/>
      <c r="B166" s="41"/>
      <c r="C166" s="41"/>
      <c r="D166" s="41"/>
      <c r="E166" s="41"/>
      <c r="F166" s="41"/>
    </row>
    <row r="167" spans="1:6" x14ac:dyDescent="0.3">
      <c r="A167" s="45"/>
      <c r="B167" s="41"/>
      <c r="C167" s="41"/>
      <c r="D167" s="41"/>
      <c r="E167" s="41"/>
      <c r="F167" s="41"/>
    </row>
    <row r="168" spans="1:6" x14ac:dyDescent="0.3">
      <c r="A168" s="45"/>
      <c r="B168" s="41"/>
      <c r="C168" s="41"/>
      <c r="D168" s="41"/>
      <c r="E168" s="41"/>
      <c r="F168" s="41"/>
    </row>
    <row r="169" spans="1:6" x14ac:dyDescent="0.3">
      <c r="A169" s="45"/>
      <c r="B169" s="41"/>
      <c r="C169" s="41"/>
      <c r="D169" s="41"/>
      <c r="E169" s="41"/>
      <c r="F169" s="41"/>
    </row>
    <row r="170" spans="1:6" x14ac:dyDescent="0.3">
      <c r="A170" s="45"/>
      <c r="B170" s="41"/>
      <c r="C170" s="41"/>
      <c r="D170" s="41"/>
      <c r="E170" s="41"/>
      <c r="F170" s="41"/>
    </row>
    <row r="171" spans="1:6" x14ac:dyDescent="0.3">
      <c r="A171" s="45"/>
      <c r="B171" s="41"/>
      <c r="C171" s="41"/>
      <c r="D171" s="41"/>
      <c r="E171" s="41"/>
      <c r="F171" s="41"/>
    </row>
    <row r="172" spans="1:6" x14ac:dyDescent="0.3">
      <c r="A172" s="45"/>
      <c r="B172" s="41"/>
      <c r="C172" s="41"/>
      <c r="D172" s="41"/>
      <c r="E172" s="41"/>
      <c r="F172" s="41"/>
    </row>
    <row r="173" spans="1:6" x14ac:dyDescent="0.3">
      <c r="A173" s="45"/>
      <c r="B173" s="41"/>
      <c r="C173" s="41"/>
      <c r="D173" s="41"/>
      <c r="E173" s="41"/>
      <c r="F173" s="41"/>
    </row>
    <row r="174" spans="1:6" x14ac:dyDescent="0.3">
      <c r="A174" s="45"/>
      <c r="B174" s="41"/>
      <c r="C174" s="41"/>
      <c r="D174" s="41"/>
      <c r="E174" s="41"/>
      <c r="F174" s="41"/>
    </row>
    <row r="175" spans="1:6" x14ac:dyDescent="0.3">
      <c r="A175" s="45"/>
      <c r="B175" s="41"/>
      <c r="C175" s="41"/>
      <c r="D175" s="41"/>
      <c r="E175" s="41"/>
      <c r="F175" s="41"/>
    </row>
    <row r="176" spans="1:6" x14ac:dyDescent="0.3">
      <c r="A176" s="45"/>
      <c r="B176" s="41"/>
      <c r="C176" s="41"/>
      <c r="D176" s="41"/>
      <c r="E176" s="41"/>
      <c r="F176" s="41"/>
    </row>
    <row r="177" spans="1:6" x14ac:dyDescent="0.3">
      <c r="A177" s="45"/>
      <c r="B177" s="41"/>
      <c r="C177" s="41"/>
      <c r="D177" s="41"/>
      <c r="E177" s="41"/>
      <c r="F177" s="41"/>
    </row>
    <row r="178" spans="1:6" x14ac:dyDescent="0.3">
      <c r="A178" s="45"/>
      <c r="B178" s="41"/>
      <c r="C178" s="41"/>
      <c r="D178" s="41"/>
      <c r="E178" s="41"/>
      <c r="F178" s="41"/>
    </row>
    <row r="179" spans="1:6" x14ac:dyDescent="0.3">
      <c r="A179" s="45"/>
      <c r="B179" s="41"/>
      <c r="C179" s="41"/>
      <c r="D179" s="41"/>
      <c r="E179" s="41"/>
      <c r="F179" s="41"/>
    </row>
    <row r="180" spans="1:6" x14ac:dyDescent="0.3">
      <c r="A180" s="45"/>
      <c r="B180" s="41"/>
      <c r="C180" s="41"/>
      <c r="D180" s="41"/>
      <c r="E180" s="41"/>
      <c r="F180" s="41"/>
    </row>
    <row r="181" spans="1:6" x14ac:dyDescent="0.3">
      <c r="A181" s="45"/>
      <c r="B181" s="41"/>
      <c r="C181" s="41"/>
      <c r="D181" s="41"/>
      <c r="E181" s="41"/>
      <c r="F181" s="41"/>
    </row>
    <row r="182" spans="1:6" x14ac:dyDescent="0.3">
      <c r="A182" s="45"/>
      <c r="B182" s="41"/>
      <c r="C182" s="41"/>
      <c r="D182" s="41"/>
      <c r="E182" s="41"/>
      <c r="F182" s="41"/>
    </row>
    <row r="183" spans="1:6" x14ac:dyDescent="0.3">
      <c r="A183" s="45"/>
      <c r="B183" s="41"/>
      <c r="C183" s="41"/>
      <c r="D183" s="41"/>
      <c r="E183" s="41"/>
      <c r="F183" s="41"/>
    </row>
    <row r="184" spans="1:6" x14ac:dyDescent="0.3">
      <c r="A184" s="45"/>
      <c r="B184" s="41"/>
      <c r="C184" s="41"/>
      <c r="D184" s="41"/>
      <c r="E184" s="41"/>
      <c r="F184" s="41"/>
    </row>
    <row r="185" spans="1:6" x14ac:dyDescent="0.3">
      <c r="A185" s="45"/>
      <c r="B185" s="41"/>
      <c r="C185" s="41"/>
      <c r="D185" s="41"/>
      <c r="E185" s="41"/>
      <c r="F185" s="41"/>
    </row>
    <row r="186" spans="1:6" x14ac:dyDescent="0.3">
      <c r="A186" s="45"/>
      <c r="B186" s="41"/>
      <c r="C186" s="41"/>
      <c r="D186" s="41"/>
      <c r="E186" s="41"/>
      <c r="F186" s="41"/>
    </row>
    <row r="187" spans="1:6" x14ac:dyDescent="0.3">
      <c r="A187" s="45"/>
      <c r="B187" s="41"/>
      <c r="C187" s="41"/>
      <c r="D187" s="41"/>
      <c r="E187" s="41"/>
      <c r="F187" s="41"/>
    </row>
    <row r="188" spans="1:6" x14ac:dyDescent="0.3">
      <c r="A188" s="45"/>
      <c r="B188" s="41"/>
      <c r="C188" s="41"/>
      <c r="D188" s="41"/>
      <c r="E188" s="41"/>
      <c r="F188" s="41"/>
    </row>
    <row r="189" spans="1:6" x14ac:dyDescent="0.3">
      <c r="A189" s="45"/>
      <c r="B189" s="41"/>
      <c r="C189" s="41"/>
      <c r="D189" s="41"/>
      <c r="E189" s="41"/>
      <c r="F189" s="41"/>
    </row>
    <row r="190" spans="1:6" x14ac:dyDescent="0.3">
      <c r="A190" s="45"/>
      <c r="B190" s="41"/>
      <c r="C190" s="41"/>
      <c r="D190" s="41"/>
      <c r="E190" s="41"/>
      <c r="F190" s="41"/>
    </row>
    <row r="191" spans="1:6" x14ac:dyDescent="0.3">
      <c r="A191" s="45"/>
      <c r="B191" s="41"/>
      <c r="C191" s="41"/>
      <c r="D191" s="41"/>
      <c r="E191" s="41"/>
      <c r="F191" s="41"/>
    </row>
    <row r="192" spans="1:6" x14ac:dyDescent="0.3">
      <c r="A192" s="45"/>
      <c r="B192" s="41"/>
      <c r="C192" s="41"/>
      <c r="D192" s="41"/>
      <c r="E192" s="41"/>
      <c r="F192" s="41"/>
    </row>
    <row r="193" spans="1:6" x14ac:dyDescent="0.3">
      <c r="A193" s="45"/>
      <c r="B193" s="41"/>
      <c r="C193" s="41"/>
      <c r="D193" s="41"/>
      <c r="E193" s="41"/>
      <c r="F193" s="41"/>
    </row>
    <row r="194" spans="1:6" x14ac:dyDescent="0.3">
      <c r="A194" s="45"/>
      <c r="B194" s="41"/>
      <c r="C194" s="41"/>
      <c r="D194" s="41"/>
      <c r="E194" s="41"/>
      <c r="F194" s="41"/>
    </row>
    <row r="195" spans="1:6" x14ac:dyDescent="0.3">
      <c r="A195" s="45"/>
      <c r="B195" s="41"/>
      <c r="C195" s="41"/>
      <c r="D195" s="41"/>
      <c r="E195" s="41"/>
      <c r="F195" s="41"/>
    </row>
    <row r="196" spans="1:6" x14ac:dyDescent="0.3">
      <c r="A196" s="45"/>
      <c r="B196" s="41"/>
      <c r="C196" s="41"/>
      <c r="D196" s="41"/>
      <c r="E196" s="41"/>
      <c r="F196" s="41"/>
    </row>
    <row r="197" spans="1:6" x14ac:dyDescent="0.3">
      <c r="A197" s="45"/>
      <c r="B197" s="41"/>
      <c r="C197" s="41"/>
      <c r="D197" s="41"/>
      <c r="E197" s="41"/>
      <c r="F197" s="41"/>
    </row>
    <row r="198" spans="1:6" x14ac:dyDescent="0.3">
      <c r="A198" s="45"/>
      <c r="B198" s="41"/>
      <c r="C198" s="41"/>
      <c r="D198" s="41"/>
      <c r="E198" s="41"/>
      <c r="F198" s="41"/>
    </row>
    <row r="199" spans="1:6" x14ac:dyDescent="0.3">
      <c r="A199" s="45"/>
      <c r="B199" s="41"/>
      <c r="C199" s="41"/>
      <c r="D199" s="41"/>
      <c r="E199" s="41"/>
      <c r="F199" s="41"/>
    </row>
    <row r="200" spans="1:6" x14ac:dyDescent="0.3">
      <c r="A200" s="45"/>
      <c r="B200" s="41"/>
      <c r="C200" s="41"/>
      <c r="D200" s="41"/>
      <c r="E200" s="41"/>
      <c r="F200" s="41"/>
    </row>
    <row r="201" spans="1:6" x14ac:dyDescent="0.3">
      <c r="A201" s="45"/>
      <c r="B201" s="41"/>
      <c r="C201" s="41"/>
      <c r="D201" s="41"/>
      <c r="E201" s="41"/>
      <c r="F201" s="41"/>
    </row>
    <row r="202" spans="1:6" x14ac:dyDescent="0.3">
      <c r="A202" s="45"/>
      <c r="B202" s="41"/>
      <c r="C202" s="41"/>
      <c r="D202" s="41"/>
      <c r="E202" s="41"/>
      <c r="F202" s="41"/>
    </row>
    <row r="203" spans="1:6" x14ac:dyDescent="0.3">
      <c r="A203" s="45"/>
      <c r="B203" s="41"/>
      <c r="C203" s="41"/>
      <c r="D203" s="41"/>
      <c r="E203" s="41"/>
      <c r="F203" s="41"/>
    </row>
    <row r="204" spans="1:6" x14ac:dyDescent="0.3">
      <c r="A204" s="45"/>
      <c r="B204" s="41"/>
      <c r="C204" s="41"/>
      <c r="D204" s="41"/>
      <c r="E204" s="41"/>
      <c r="F204" s="41"/>
    </row>
    <row r="205" spans="1:6" x14ac:dyDescent="0.3">
      <c r="A205" s="45"/>
      <c r="B205" s="41"/>
      <c r="C205" s="41"/>
      <c r="D205" s="41"/>
      <c r="E205" s="41"/>
      <c r="F205" s="41"/>
    </row>
    <row r="206" spans="1:6" x14ac:dyDescent="0.3">
      <c r="A206" s="45"/>
      <c r="B206" s="41"/>
      <c r="C206" s="41"/>
      <c r="D206" s="41"/>
      <c r="E206" s="41"/>
      <c r="F206" s="41"/>
    </row>
    <row r="207" spans="1:6" x14ac:dyDescent="0.3">
      <c r="A207" s="45"/>
      <c r="B207" s="41"/>
      <c r="C207" s="41"/>
      <c r="D207" s="41"/>
      <c r="E207" s="41"/>
      <c r="F207" s="41"/>
    </row>
    <row r="208" spans="1:6" x14ac:dyDescent="0.3">
      <c r="A208" s="45"/>
      <c r="B208" s="41"/>
      <c r="C208" s="41"/>
      <c r="D208" s="41"/>
      <c r="E208" s="41"/>
      <c r="F208" s="41"/>
    </row>
    <row r="209" spans="1:6" x14ac:dyDescent="0.3">
      <c r="A209" s="45"/>
      <c r="B209" s="41"/>
      <c r="C209" s="41"/>
      <c r="D209" s="41"/>
      <c r="E209" s="41"/>
      <c r="F209" s="41"/>
    </row>
    <row r="210" spans="1:6" x14ac:dyDescent="0.3">
      <c r="A210" s="45"/>
      <c r="B210" s="41"/>
      <c r="C210" s="41"/>
      <c r="D210" s="41"/>
      <c r="E210" s="41"/>
      <c r="F210" s="41"/>
    </row>
    <row r="211" spans="1:6" x14ac:dyDescent="0.3">
      <c r="A211" s="45"/>
      <c r="B211" s="41"/>
      <c r="C211" s="41"/>
      <c r="D211" s="41"/>
      <c r="E211" s="41"/>
      <c r="F211" s="41"/>
    </row>
    <row r="212" spans="1:6" x14ac:dyDescent="0.3">
      <c r="A212" s="45"/>
      <c r="B212" s="41"/>
      <c r="C212" s="41"/>
      <c r="D212" s="41"/>
      <c r="E212" s="41"/>
      <c r="F212" s="41"/>
    </row>
    <row r="213" spans="1:6" x14ac:dyDescent="0.3">
      <c r="A213" s="45"/>
      <c r="B213" s="41"/>
      <c r="C213" s="41"/>
      <c r="D213" s="41"/>
      <c r="E213" s="41"/>
      <c r="F213" s="41"/>
    </row>
    <row r="214" spans="1:6" x14ac:dyDescent="0.3">
      <c r="A214" s="45"/>
      <c r="B214" s="41"/>
      <c r="C214" s="41"/>
      <c r="D214" s="41"/>
      <c r="E214" s="41"/>
      <c r="F214" s="41"/>
    </row>
    <row r="215" spans="1:6" x14ac:dyDescent="0.3">
      <c r="A215" s="45"/>
      <c r="B215" s="41"/>
      <c r="C215" s="41"/>
      <c r="D215" s="41"/>
      <c r="E215" s="41"/>
      <c r="F215" s="41"/>
    </row>
    <row r="216" spans="1:6" x14ac:dyDescent="0.3">
      <c r="A216" s="45"/>
      <c r="B216" s="41"/>
      <c r="C216" s="41"/>
      <c r="D216" s="41"/>
      <c r="E216" s="41"/>
      <c r="F216" s="41"/>
    </row>
    <row r="217" spans="1:6" x14ac:dyDescent="0.3">
      <c r="A217" s="45"/>
      <c r="B217" s="41"/>
      <c r="C217" s="41"/>
      <c r="D217" s="41"/>
      <c r="E217" s="41"/>
      <c r="F217" s="41"/>
    </row>
    <row r="218" spans="1:6" x14ac:dyDescent="0.3">
      <c r="A218" s="45"/>
      <c r="B218" s="41"/>
      <c r="C218" s="41"/>
      <c r="D218" s="41"/>
      <c r="E218" s="41"/>
      <c r="F218" s="41"/>
    </row>
    <row r="219" spans="1:6" x14ac:dyDescent="0.3">
      <c r="A219" s="45"/>
      <c r="B219" s="41"/>
      <c r="C219" s="41"/>
      <c r="D219" s="41"/>
      <c r="E219" s="41"/>
      <c r="F219" s="41"/>
    </row>
    <row r="220" spans="1:6" x14ac:dyDescent="0.3">
      <c r="A220" s="45"/>
      <c r="B220" s="41"/>
      <c r="C220" s="41"/>
      <c r="D220" s="41"/>
      <c r="E220" s="41"/>
      <c r="F220" s="41"/>
    </row>
    <row r="221" spans="1:6" x14ac:dyDescent="0.3">
      <c r="A221" s="45"/>
      <c r="B221" s="41"/>
      <c r="C221" s="41"/>
      <c r="D221" s="41"/>
      <c r="E221" s="41"/>
      <c r="F221" s="41"/>
    </row>
    <row r="222" spans="1:6" x14ac:dyDescent="0.3">
      <c r="A222" s="45"/>
      <c r="B222" s="41"/>
      <c r="C222" s="41"/>
      <c r="D222" s="41"/>
      <c r="E222" s="41"/>
      <c r="F222" s="41"/>
    </row>
    <row r="223" spans="1:6" x14ac:dyDescent="0.3">
      <c r="A223" s="45"/>
      <c r="B223" s="41"/>
      <c r="C223" s="41"/>
      <c r="D223" s="41"/>
      <c r="E223" s="41"/>
      <c r="F223" s="41"/>
    </row>
    <row r="224" spans="1:6" x14ac:dyDescent="0.3">
      <c r="A224" s="45"/>
      <c r="B224" s="41"/>
      <c r="C224" s="41"/>
      <c r="D224" s="41"/>
      <c r="E224" s="41"/>
      <c r="F224" s="41"/>
    </row>
    <row r="225" spans="1:6" x14ac:dyDescent="0.3">
      <c r="A225" s="45"/>
      <c r="B225" s="41"/>
      <c r="C225" s="41"/>
      <c r="D225" s="41"/>
      <c r="E225" s="41"/>
      <c r="F225" s="41"/>
    </row>
    <row r="226" spans="1:6" x14ac:dyDescent="0.3">
      <c r="A226" s="45"/>
      <c r="B226" s="41"/>
      <c r="C226" s="41"/>
      <c r="D226" s="41"/>
      <c r="E226" s="41"/>
      <c r="F226" s="41"/>
    </row>
    <row r="227" spans="1:6" x14ac:dyDescent="0.3">
      <c r="A227" s="45"/>
      <c r="B227" s="41"/>
      <c r="C227" s="41"/>
      <c r="D227" s="41"/>
      <c r="E227" s="41"/>
      <c r="F227" s="41"/>
    </row>
    <row r="228" spans="1:6" x14ac:dyDescent="0.3">
      <c r="A228" s="45"/>
      <c r="B228" s="41"/>
      <c r="C228" s="41"/>
      <c r="D228" s="41"/>
      <c r="E228" s="41"/>
      <c r="F228" s="41"/>
    </row>
    <row r="229" spans="1:6" x14ac:dyDescent="0.3">
      <c r="A229" s="45"/>
      <c r="B229" s="41"/>
      <c r="C229" s="41"/>
      <c r="D229" s="41"/>
      <c r="E229" s="41"/>
      <c r="F229" s="41"/>
    </row>
    <row r="230" spans="1:6" x14ac:dyDescent="0.3">
      <c r="A230" s="45"/>
      <c r="B230" s="41"/>
      <c r="C230" s="41"/>
      <c r="D230" s="41"/>
      <c r="E230" s="41"/>
      <c r="F230" s="41"/>
    </row>
    <row r="231" spans="1:6" x14ac:dyDescent="0.3">
      <c r="A231" s="45"/>
      <c r="B231" s="41"/>
      <c r="C231" s="41"/>
      <c r="D231" s="41"/>
      <c r="E231" s="41"/>
      <c r="F231" s="41"/>
    </row>
    <row r="232" spans="1:6" x14ac:dyDescent="0.3">
      <c r="A232" s="45"/>
      <c r="B232" s="41"/>
      <c r="C232" s="41"/>
      <c r="D232" s="41"/>
      <c r="E232" s="41"/>
      <c r="F232" s="41"/>
    </row>
    <row r="233" spans="1:6" x14ac:dyDescent="0.3">
      <c r="A233" s="45"/>
      <c r="B233" s="41"/>
      <c r="C233" s="41"/>
      <c r="D233" s="41"/>
      <c r="E233" s="41"/>
      <c r="F233" s="41"/>
    </row>
    <row r="234" spans="1:6" x14ac:dyDescent="0.3">
      <c r="A234" s="45"/>
      <c r="B234" s="41"/>
      <c r="C234" s="41"/>
      <c r="D234" s="41"/>
      <c r="E234" s="41"/>
      <c r="F234" s="41"/>
    </row>
    <row r="235" spans="1:6" x14ac:dyDescent="0.3">
      <c r="A235" s="45"/>
      <c r="B235" s="41"/>
      <c r="C235" s="41"/>
      <c r="D235" s="41"/>
      <c r="E235" s="41"/>
      <c r="F235" s="41"/>
    </row>
    <row r="236" spans="1:6" x14ac:dyDescent="0.3">
      <c r="A236" s="45"/>
      <c r="B236" s="41"/>
      <c r="C236" s="41"/>
      <c r="D236" s="41"/>
      <c r="E236" s="41"/>
      <c r="F236" s="41"/>
    </row>
    <row r="237" spans="1:6" x14ac:dyDescent="0.3">
      <c r="A237" s="45"/>
      <c r="B237" s="41"/>
      <c r="C237" s="41"/>
      <c r="D237" s="41"/>
      <c r="E237" s="41"/>
      <c r="F237" s="41"/>
    </row>
    <row r="238" spans="1:6" x14ac:dyDescent="0.3">
      <c r="A238" s="45"/>
      <c r="B238" s="41"/>
      <c r="C238" s="41"/>
      <c r="D238" s="41"/>
      <c r="E238" s="41"/>
      <c r="F238" s="41"/>
    </row>
    <row r="239" spans="1:6" x14ac:dyDescent="0.3">
      <c r="A239" s="45"/>
      <c r="B239" s="41"/>
      <c r="C239" s="41"/>
      <c r="D239" s="41"/>
      <c r="E239" s="41"/>
      <c r="F239" s="41"/>
    </row>
    <row r="240" spans="1:6" x14ac:dyDescent="0.3">
      <c r="A240" s="45"/>
      <c r="B240" s="41"/>
      <c r="C240" s="41"/>
      <c r="D240" s="41"/>
      <c r="E240" s="41"/>
      <c r="F240" s="41"/>
    </row>
    <row r="241" spans="1:6" x14ac:dyDescent="0.3">
      <c r="A241" s="45"/>
      <c r="B241" s="41"/>
      <c r="C241" s="41"/>
      <c r="D241" s="41"/>
      <c r="E241" s="41"/>
      <c r="F241" s="41"/>
    </row>
    <row r="242" spans="1:6" x14ac:dyDescent="0.3">
      <c r="A242" s="45"/>
      <c r="B242" s="41"/>
      <c r="C242" s="41"/>
      <c r="D242" s="41"/>
      <c r="E242" s="41"/>
      <c r="F242" s="41"/>
    </row>
    <row r="243" spans="1:6" x14ac:dyDescent="0.3">
      <c r="A243" s="45"/>
      <c r="B243" s="41"/>
      <c r="C243" s="41"/>
      <c r="D243" s="41"/>
      <c r="E243" s="41"/>
      <c r="F243" s="41"/>
    </row>
    <row r="244" spans="1:6" x14ac:dyDescent="0.3">
      <c r="A244" s="45"/>
      <c r="B244" s="41"/>
      <c r="C244" s="41"/>
      <c r="D244" s="41"/>
      <c r="E244" s="41"/>
      <c r="F244" s="41"/>
    </row>
    <row r="245" spans="1:6" x14ac:dyDescent="0.3">
      <c r="A245" s="45"/>
      <c r="B245" s="41"/>
      <c r="C245" s="41"/>
      <c r="D245" s="41"/>
      <c r="E245" s="41"/>
      <c r="F245" s="41"/>
    </row>
    <row r="246" spans="1:6" x14ac:dyDescent="0.3">
      <c r="A246" s="45"/>
      <c r="B246" s="41"/>
      <c r="C246" s="41"/>
      <c r="D246" s="41"/>
      <c r="E246" s="41"/>
      <c r="F246" s="41"/>
    </row>
    <row r="247" spans="1:6" x14ac:dyDescent="0.3">
      <c r="A247" s="45"/>
      <c r="B247" s="41"/>
      <c r="C247" s="41"/>
      <c r="D247" s="41"/>
      <c r="E247" s="41"/>
      <c r="F247" s="41"/>
    </row>
    <row r="248" spans="1:6" x14ac:dyDescent="0.3">
      <c r="A248" s="45"/>
      <c r="B248" s="41"/>
      <c r="C248" s="41"/>
      <c r="D248" s="41"/>
      <c r="E248" s="41"/>
      <c r="F248" s="41"/>
    </row>
    <row r="249" spans="1:6" x14ac:dyDescent="0.3">
      <c r="A249" s="45"/>
      <c r="B249" s="41"/>
      <c r="C249" s="41"/>
      <c r="D249" s="41"/>
      <c r="E249" s="41"/>
      <c r="F249" s="41"/>
    </row>
    <row r="250" spans="1:6" x14ac:dyDescent="0.3">
      <c r="A250" s="45"/>
      <c r="B250" s="41"/>
      <c r="C250" s="41"/>
      <c r="D250" s="41"/>
      <c r="E250" s="41"/>
      <c r="F250" s="41"/>
    </row>
    <row r="251" spans="1:6" x14ac:dyDescent="0.3">
      <c r="A251" s="45"/>
      <c r="B251" s="41"/>
      <c r="C251" s="41"/>
      <c r="D251" s="41"/>
      <c r="E251" s="41"/>
      <c r="F251" s="41"/>
    </row>
    <row r="252" spans="1:6" x14ac:dyDescent="0.3">
      <c r="A252" s="45"/>
      <c r="B252" s="41"/>
      <c r="C252" s="41"/>
      <c r="D252" s="41"/>
      <c r="E252" s="41"/>
      <c r="F252" s="41"/>
    </row>
    <row r="253" spans="1:6" x14ac:dyDescent="0.3">
      <c r="A253" s="45"/>
      <c r="B253" s="41"/>
      <c r="C253" s="41"/>
      <c r="D253" s="41"/>
      <c r="E253" s="41"/>
      <c r="F253" s="41"/>
    </row>
    <row r="254" spans="1:6" x14ac:dyDescent="0.3">
      <c r="A254" s="45"/>
      <c r="B254" s="41"/>
      <c r="C254" s="41"/>
      <c r="D254" s="41"/>
      <c r="E254" s="41"/>
      <c r="F254" s="41"/>
    </row>
    <row r="255" spans="1:6" x14ac:dyDescent="0.3">
      <c r="A255" s="45"/>
      <c r="B255" s="41"/>
      <c r="C255" s="41"/>
      <c r="D255" s="41"/>
      <c r="E255" s="41"/>
      <c r="F255" s="41"/>
    </row>
    <row r="256" spans="1:6" x14ac:dyDescent="0.3">
      <c r="A256" s="45"/>
      <c r="B256" s="41"/>
      <c r="C256" s="41"/>
      <c r="D256" s="41"/>
      <c r="E256" s="41"/>
      <c r="F256" s="41"/>
    </row>
    <row r="257" spans="1:6" x14ac:dyDescent="0.3">
      <c r="A257" s="45"/>
      <c r="B257" s="41"/>
      <c r="C257" s="41"/>
      <c r="D257" s="41"/>
      <c r="E257" s="41"/>
      <c r="F257" s="41"/>
    </row>
    <row r="258" spans="1:6" x14ac:dyDescent="0.3">
      <c r="A258" s="45"/>
      <c r="B258" s="41"/>
      <c r="C258" s="41"/>
      <c r="D258" s="41"/>
      <c r="E258" s="41"/>
      <c r="F258" s="41"/>
    </row>
    <row r="259" spans="1:6" x14ac:dyDescent="0.3">
      <c r="A259" s="45"/>
      <c r="B259" s="41"/>
      <c r="C259" s="41"/>
      <c r="D259" s="41"/>
      <c r="E259" s="41"/>
      <c r="F259" s="41"/>
    </row>
    <row r="260" spans="1:6" x14ac:dyDescent="0.3">
      <c r="A260" s="45"/>
      <c r="B260" s="41"/>
      <c r="C260" s="41"/>
      <c r="D260" s="41"/>
      <c r="E260" s="41"/>
      <c r="F260" s="41"/>
    </row>
    <row r="261" spans="1:6" x14ac:dyDescent="0.3">
      <c r="A261" s="45"/>
      <c r="B261" s="41"/>
      <c r="C261" s="41"/>
      <c r="D261" s="41"/>
      <c r="E261" s="41"/>
      <c r="F261" s="41"/>
    </row>
    <row r="262" spans="1:6" x14ac:dyDescent="0.3">
      <c r="A262" s="45"/>
      <c r="B262" s="41"/>
      <c r="C262" s="41"/>
      <c r="D262" s="41"/>
      <c r="E262" s="41"/>
      <c r="F262" s="41"/>
    </row>
    <row r="263" spans="1:6" x14ac:dyDescent="0.3">
      <c r="A263" s="45"/>
      <c r="B263" s="41"/>
      <c r="C263" s="41"/>
      <c r="D263" s="41"/>
      <c r="E263" s="41"/>
      <c r="F263" s="41"/>
    </row>
  </sheetData>
  <autoFilter ref="A6:F55">
    <filterColumn colId="4">
      <filters>
        <filter val="344,204,424"/>
        <filter val="83,590,370"/>
        <filter val="93,327,275"/>
      </filters>
    </filterColumn>
  </autoFilter>
  <sortState ref="A7:G263">
    <sortCondition descending="1" ref="F7:F263"/>
  </sortState>
  <mergeCells count="2">
    <mergeCell ref="A5:A6"/>
    <mergeCell ref="B5:F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</vt:i4>
      </vt:variant>
    </vt:vector>
  </HeadingPairs>
  <TitlesOfParts>
    <vt:vector size="18" baseType="lpstr">
      <vt:lpstr>Tradebal &amp; Aggr trade</vt:lpstr>
      <vt:lpstr>Quarterly series_20-21</vt:lpstr>
      <vt:lpstr>EX-Mkt</vt:lpstr>
      <vt:lpstr>RE-Mkt</vt:lpstr>
      <vt:lpstr>IM-Mkt</vt:lpstr>
      <vt:lpstr>EX-PRD</vt:lpstr>
      <vt:lpstr>RE-PRD</vt:lpstr>
      <vt:lpstr>IM-PRD</vt:lpstr>
      <vt:lpstr>EX-Majr_PRD</vt:lpstr>
      <vt:lpstr>RE-Majr_PRD</vt:lpstr>
      <vt:lpstr>IM-Majr-PRD</vt:lpstr>
      <vt:lpstr>Trade Region</vt:lpstr>
      <vt:lpstr>EX by Mode</vt:lpstr>
      <vt:lpstr>IM by Mode</vt:lpstr>
      <vt:lpstr>Trade by Mode of Transp</vt:lpstr>
      <vt:lpstr>Comm of the Mnth</vt:lpstr>
      <vt:lpstr>Trade by border post</vt:lpstr>
      <vt:lpstr>'Comm of the Mnth'!_Toc59298441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Elijah Saushini</dc:creator>
  <cp:lastModifiedBy>Elijah Saushini</cp:lastModifiedBy>
  <dcterms:created xsi:type="dcterms:W3CDTF">2020-12-16T12:13:57Z</dcterms:created>
  <dcterms:modified xsi:type="dcterms:W3CDTF">2021-08-03T06:16:58Z</dcterms:modified>
</cp:coreProperties>
</file>