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anyangela\Desktop\TRADE STATISTICS BULLETINS\"/>
    </mc:Choice>
  </mc:AlternateContent>
  <bookViews>
    <workbookView xWindow="-120" yWindow="-120" windowWidth="20730" windowHeight="11160" activeTab="23"/>
  </bookViews>
  <sheets>
    <sheet name="Tab 1  Cumulative Trade Value" sheetId="1" r:id="rId1"/>
    <sheet name="Tab 2 Trade by World Zone" sheetId="2" r:id="rId2"/>
    <sheet name="Tab 3 Export by ISIC" sheetId="3" r:id="rId3"/>
    <sheet name="Tab 4  Re-exports by ISIC" sheetId="4" r:id="rId4"/>
    <sheet name="Tab 5  Imports by ISIC" sheetId="5" r:id="rId5"/>
    <sheet name="Tab 6  October 2021 Revisions" sheetId="6" r:id="rId6"/>
    <sheet name="Tab 7 Trade Balance" sheetId="7" r:id="rId7"/>
    <sheet name="Tab 8 Quaterly" sheetId="8" r:id="rId8"/>
    <sheet name="Tab 9 Export by Partner" sheetId="9" r:id="rId9"/>
    <sheet name="Tab 10 Import by Partner" sheetId="11" r:id="rId10"/>
    <sheet name="Tab 11 Exports by Products" sheetId="12" r:id="rId11"/>
    <sheet name="Tab 12 Re-export by Products" sheetId="13" r:id="rId12"/>
    <sheet name="Tab 13 Import by Product" sheetId="14" r:id="rId13"/>
    <sheet name="Tab 14 Top 5 exp prdt by partnr" sheetId="15" r:id="rId14"/>
    <sheet name="Tab15 Top 5 Re-export by partnr" sheetId="16" r:id="rId15"/>
    <sheet name="Tab16 Top5 imp prod  by partner" sheetId="17" r:id="rId16"/>
    <sheet name="Tab17 Expor by economic region" sheetId="18" r:id="rId17"/>
    <sheet name="Tab18 exportd produc by region" sheetId="28" r:id="rId18"/>
    <sheet name="Tab19 imp by economic region" sheetId="19" r:id="rId19"/>
    <sheet name="Tab20 Imported prdct by region" sheetId="25" r:id="rId20"/>
    <sheet name="Tab 21 Exp by Mode of Transport" sheetId="20" r:id="rId21"/>
    <sheet name="Tab 22 Imp by Mode of Transport" sheetId="21" r:id="rId22"/>
    <sheet name="Tab 23 Export by Weight" sheetId="27" r:id="rId23"/>
    <sheet name="Tab 24 Imports by Weight" sheetId="26" r:id="rId24"/>
    <sheet name="Tab 25 Export by Border Post" sheetId="22" r:id="rId25"/>
    <sheet name="Tab 26 Import by Border Post" sheetId="23" r:id="rId26"/>
    <sheet name="Tab 27 Comodity of the Month" sheetId="24" r:id="rId27"/>
    <sheet name="Tab 28 Skin care im by country " sheetId="29" r:id="rId28"/>
  </sheets>
  <definedNames>
    <definedName name="_xlnm._FilterDatabase" localSheetId="10" hidden="1">'Tab 11 Exports by Products'!$A$3:$I$243</definedName>
    <definedName name="_xlnm._FilterDatabase" localSheetId="2" hidden="1">'Tab 3 Export by ISIC'!$A$3:$E$11</definedName>
    <definedName name="_xlnm._FilterDatabase" localSheetId="5" hidden="1">'Tab 6  October 2021 Revisions'!#REF!</definedName>
    <definedName name="_xlnm._FilterDatabase" localSheetId="19" hidden="1">'Tab20 Imported prdct by region'!$A$3:$I$3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9" l="1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B216" i="28"/>
  <c r="C216" i="28"/>
  <c r="D216" i="28"/>
  <c r="E216" i="28"/>
  <c r="F216" i="28"/>
  <c r="G216" i="28"/>
  <c r="H216" i="28"/>
  <c r="I216" i="28"/>
  <c r="D24" i="8" l="1"/>
  <c r="C24" i="8"/>
  <c r="D20" i="8"/>
  <c r="C20" i="8"/>
  <c r="D28" i="8"/>
  <c r="C28" i="8"/>
  <c r="D32" i="8"/>
  <c r="C32" i="8"/>
  <c r="E34" i="8"/>
  <c r="E6" i="23"/>
  <c r="E7" i="23"/>
  <c r="E10" i="23"/>
  <c r="E14" i="23"/>
  <c r="E15" i="23"/>
  <c r="E18" i="23"/>
  <c r="E22" i="23"/>
  <c r="E23" i="23"/>
  <c r="E26" i="23"/>
  <c r="B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D29" i="23"/>
  <c r="E8" i="23" s="1"/>
  <c r="C29" i="23"/>
  <c r="B29" i="23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4" i="22"/>
  <c r="I11" i="21"/>
  <c r="H11" i="21"/>
  <c r="I9" i="21"/>
  <c r="H9" i="21"/>
  <c r="I8" i="21"/>
  <c r="H8" i="21"/>
  <c r="I7" i="21"/>
  <c r="H7" i="21"/>
  <c r="I6" i="21"/>
  <c r="H6" i="21"/>
  <c r="I5" i="21"/>
  <c r="H5" i="21"/>
  <c r="I11" i="20"/>
  <c r="H11" i="20"/>
  <c r="I10" i="20"/>
  <c r="H10" i="20"/>
  <c r="I8" i="20"/>
  <c r="H8" i="20"/>
  <c r="I7" i="20"/>
  <c r="H7" i="20"/>
  <c r="I6" i="20"/>
  <c r="H6" i="20"/>
  <c r="I5" i="20"/>
  <c r="H5" i="20"/>
  <c r="G6" i="19"/>
  <c r="G7" i="19"/>
  <c r="G8" i="19"/>
  <c r="G9" i="19"/>
  <c r="G10" i="19"/>
  <c r="G11" i="19"/>
  <c r="G12" i="19"/>
  <c r="G13" i="19"/>
  <c r="G5" i="19"/>
  <c r="E6" i="19"/>
  <c r="E7" i="19"/>
  <c r="E8" i="19"/>
  <c r="E9" i="19"/>
  <c r="E10" i="19"/>
  <c r="E11" i="19"/>
  <c r="E12" i="19"/>
  <c r="E13" i="19"/>
  <c r="E5" i="19"/>
  <c r="C6" i="19"/>
  <c r="C7" i="19"/>
  <c r="C8" i="19"/>
  <c r="C9" i="19"/>
  <c r="C10" i="19"/>
  <c r="C11" i="19"/>
  <c r="C12" i="19"/>
  <c r="C13" i="19"/>
  <c r="C5" i="19"/>
  <c r="I13" i="19"/>
  <c r="H13" i="19"/>
  <c r="I12" i="19"/>
  <c r="H12" i="19"/>
  <c r="I11" i="19"/>
  <c r="H11" i="19"/>
  <c r="I10" i="19"/>
  <c r="H10" i="19"/>
  <c r="I9" i="19"/>
  <c r="H9" i="19"/>
  <c r="I8" i="19"/>
  <c r="H8" i="19"/>
  <c r="I7" i="19"/>
  <c r="H7" i="19"/>
  <c r="I6" i="19"/>
  <c r="H6" i="19"/>
  <c r="I5" i="19"/>
  <c r="H5" i="19"/>
  <c r="I13" i="18"/>
  <c r="H13" i="18"/>
  <c r="C13" i="18"/>
  <c r="E13" i="18"/>
  <c r="G13" i="18"/>
  <c r="I12" i="18"/>
  <c r="H12" i="18"/>
  <c r="C12" i="18"/>
  <c r="E12" i="18"/>
  <c r="G12" i="18"/>
  <c r="I11" i="18"/>
  <c r="H11" i="18"/>
  <c r="C11" i="18"/>
  <c r="E11" i="18"/>
  <c r="G11" i="18"/>
  <c r="I10" i="18"/>
  <c r="H10" i="18"/>
  <c r="C10" i="18"/>
  <c r="E10" i="18"/>
  <c r="G10" i="18"/>
  <c r="I9" i="18"/>
  <c r="H9" i="18"/>
  <c r="C9" i="18"/>
  <c r="E9" i="18"/>
  <c r="G9" i="18"/>
  <c r="I8" i="18"/>
  <c r="H8" i="18"/>
  <c r="C8" i="18"/>
  <c r="E8" i="18"/>
  <c r="G8" i="18"/>
  <c r="I7" i="18"/>
  <c r="H7" i="18"/>
  <c r="C7" i="18"/>
  <c r="E7" i="18"/>
  <c r="G7" i="18"/>
  <c r="I6" i="18"/>
  <c r="H6" i="18"/>
  <c r="C6" i="18"/>
  <c r="E6" i="18"/>
  <c r="G6" i="18"/>
  <c r="I5" i="18"/>
  <c r="H5" i="18"/>
  <c r="C5" i="18"/>
  <c r="E5" i="18"/>
  <c r="G5" i="18"/>
  <c r="C6" i="6"/>
  <c r="B6" i="6"/>
  <c r="E5" i="6"/>
  <c r="D5" i="6"/>
  <c r="E4" i="6"/>
  <c r="D4" i="6"/>
  <c r="I9" i="2"/>
  <c r="H9" i="2"/>
  <c r="I8" i="2"/>
  <c r="H8" i="2"/>
  <c r="I7" i="2"/>
  <c r="H7" i="2"/>
  <c r="I6" i="2"/>
  <c r="H6" i="2"/>
  <c r="I5" i="2"/>
  <c r="H5" i="2"/>
  <c r="B16" i="1"/>
  <c r="C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  <c r="D5" i="1"/>
  <c r="E5" i="1"/>
  <c r="D4" i="1"/>
  <c r="E4" i="1"/>
  <c r="E27" i="23" l="1"/>
  <c r="E19" i="23"/>
  <c r="E11" i="23"/>
  <c r="E6" i="6"/>
  <c r="E4" i="23"/>
  <c r="E25" i="23"/>
  <c r="E21" i="23"/>
  <c r="E17" i="23"/>
  <c r="E13" i="23"/>
  <c r="E9" i="23"/>
  <c r="E5" i="23"/>
  <c r="E28" i="23"/>
  <c r="E24" i="23"/>
  <c r="E20" i="23"/>
  <c r="E16" i="23"/>
  <c r="E12" i="23"/>
  <c r="D6" i="6"/>
  <c r="E29" i="23" l="1"/>
  <c r="E35" i="8"/>
  <c r="E33" i="8"/>
  <c r="E32" i="8" s="1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</calcChain>
</file>

<file path=xl/sharedStrings.xml><?xml version="1.0" encoding="utf-8"?>
<sst xmlns="http://schemas.openxmlformats.org/spreadsheetml/2006/main" count="2253" uniqueCount="684">
  <si>
    <t>Period</t>
  </si>
  <si>
    <t>Total Trade_2021</t>
  </si>
  <si>
    <t>Total Trade_2020</t>
  </si>
  <si>
    <t>Cummulative Trade 2021</t>
  </si>
  <si>
    <t>Cummulative Trade 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</si>
  <si>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</si>
  <si>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</si>
  <si>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</si>
  <si>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</si>
  <si>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</si>
  <si>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</si>
  <si>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</si>
  <si>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</si>
  <si>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</si>
  <si>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</si>
  <si>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</si>
  <si>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</si>
  <si>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t>World Zone</t>
  </si>
  <si>
    <t>Exp diff</t>
  </si>
  <si>
    <t>Imp diff</t>
  </si>
  <si>
    <t>Export</t>
  </si>
  <si>
    <t>Import</t>
  </si>
  <si>
    <t>Balance</t>
  </si>
  <si>
    <t>ISIC</t>
  </si>
  <si>
    <t>% share</t>
  </si>
  <si>
    <t>%share</t>
  </si>
  <si>
    <t>Mining and quarrying</t>
  </si>
  <si>
    <t>Manufacturing</t>
  </si>
  <si>
    <t>Agriculture, forestry and fishing</t>
  </si>
  <si>
    <t>Transportation and storage</t>
  </si>
  <si>
    <t>Information and communication</t>
  </si>
  <si>
    <t>Water supply; sewerage, waste management and remediation activities</t>
  </si>
  <si>
    <t>Arts, entertainment and recreation</t>
  </si>
  <si>
    <t>-</t>
  </si>
  <si>
    <t>Flow</t>
  </si>
  <si>
    <t>Total Export</t>
  </si>
  <si>
    <t>Total Imports</t>
  </si>
  <si>
    <t>Trade balance</t>
  </si>
  <si>
    <t>043:Barley, unmilled</t>
  </si>
  <si>
    <t>072:Cocoa</t>
  </si>
  <si>
    <t>121:Tobacco, unmanufactured; tobacco refuse</t>
  </si>
  <si>
    <t>267:Other man-made fibres suitable for spinning; waste of man-made fibres</t>
  </si>
  <si>
    <t>281:Iron ore and concentrates</t>
  </si>
  <si>
    <t>231:Natural rubber, balata, gutta-percha, guayule, chicle and similar natural gums, in primary forms (including latex) or in plates, sheets or strip</t>
  </si>
  <si>
    <t>232:Synthetic rubber; reclaimed rubber; waste, parings and scrap of unhardened rubber</t>
  </si>
  <si>
    <t>285:Aluminium ores and concentrates (including alumina)</t>
  </si>
  <si>
    <t>244:Cork, natural, raw and waste (including natural cork in blocks or sheets)</t>
  </si>
  <si>
    <t>286:Uranium or thorium ores and concentrates</t>
  </si>
  <si>
    <t>345:Coal gas, water gas, producer gas and similar gases, other than petroleum gases and other gaseous hydrocarbons</t>
  </si>
  <si>
    <t>264:Jute and other textile bast fibres, n.e.s., raw or processed but not spun; tow and waste of these fibres (including yarn waste and garnetted stock)</t>
  </si>
  <si>
    <t>265:Vegetable textile fibres (other than cotton and jute), raw or processed but not spun; waste of these fibres</t>
  </si>
  <si>
    <t>579:Waste, parings and scrap, of plastics</t>
  </si>
  <si>
    <t>613:Furskins, tanned or dressed (including heads, tails, paws and other pieces or cuttings), unassembled, or assembled</t>
  </si>
  <si>
    <t>689:Miscellaneous non-ferrous base metals employed in metallurgy, and cermets</t>
  </si>
  <si>
    <t>325:Coke and semi-coke (including char) of coal, of lignite or of peat, whether or not agglomerated; retort carbon</t>
  </si>
  <si>
    <t>883:Cinematographic film, exposed and developed, whether or not incorporating soundtrack or consisting only of soundtrack</t>
  </si>
  <si>
    <t>333:Petroleum oils and oils obtained from bituminous minerals, crude</t>
  </si>
  <si>
    <t>344:Petroleum gases and other gaseous hydrocarbons, n.e.s.</t>
  </si>
  <si>
    <t>971:Gold, non-monetary (excluding gold ores and concentrates)</t>
  </si>
  <si>
    <t>III:Gold coin and current coin</t>
  </si>
  <si>
    <t>431:Animal or vegetable fats and oils, processed; waxes; inedible mixtures or preparations of animal or vegetable fats or oils, n.e.s.</t>
  </si>
  <si>
    <t>874:Measuring, checking, analysing and controlling instruments and apparatus, n.e.s.</t>
  </si>
  <si>
    <t>515:Organo-inorganic compounds, heterocyclic compounds, nucleic acids and their salts, and sulphonamides</t>
  </si>
  <si>
    <t xml:space="preserve">334:Petroleum oils </t>
  </si>
  <si>
    <t>525:Radioactive and associated materials</t>
  </si>
  <si>
    <t>749:Non-electric parts and accessories of machinery, n.e.s.</t>
  </si>
  <si>
    <t>572:Polymers of styrene, in primary forms</t>
  </si>
  <si>
    <t>012:Other meat and edible meat offal, fresh, chilled or frozen (except meat and meat offal unfit or unsuitable for human consumption)</t>
  </si>
  <si>
    <t>573:Polymers of vinyl chloride or of other halogenated olefins, in primary forms</t>
  </si>
  <si>
    <t>744:Mechanical handling equipment and parts thereof, n.e.s.</t>
  </si>
  <si>
    <t>599:Residual products of the chemical or allied industries, n.e.s.; municipal waste; sewage sludge; other wastes</t>
  </si>
  <si>
    <t>575:Other plastics, in primary forms</t>
  </si>
  <si>
    <t>654:Other textile fabrics, woven</t>
  </si>
  <si>
    <t xml:space="preserve">776:Thermionic, cold cathode or photo-cathode valves and tubes (e.g., vacuum or vapour or gas-filled valves and tubes, mercury arc rectifying valves and tubes, </t>
  </si>
  <si>
    <t>655:Knitted or crocheted fabrics (including tubular knit fabrics, n.e.s., pile fabrics and openwork fabrics), n.e.s.</t>
  </si>
  <si>
    <t>764:Telecommunications equipment, n.e.s., and parts, n.e.s., and accessories of apparatus falling within division 76</t>
  </si>
  <si>
    <t>672:Ingots and other primary forms, of iron or steel; semi-finished products of iron or steel</t>
  </si>
  <si>
    <t>278:Other crude minerals</t>
  </si>
  <si>
    <t>674:Flat-rolled products of iron or non-alloy steel, clad, plated or coated</t>
  </si>
  <si>
    <t>771:Electric power machinery (other than rotating electric plant of group 716) and parts thereof</t>
  </si>
  <si>
    <t>675:Flat-rolled products of alloy steel</t>
  </si>
  <si>
    <t>625:Rubber tyres, interchangeable tyre treads, tyre flaps and inner tubes for wheels of all kinds</t>
  </si>
  <si>
    <t>683:Nickel</t>
  </si>
  <si>
    <t>691:Structures and parts of structures, n.e.s., of iron, steel or aluminium</t>
  </si>
  <si>
    <t>685:Lead</t>
  </si>
  <si>
    <t>718:Power-generating machinery and parts thereof, n.e.s.</t>
  </si>
  <si>
    <t>783:Road motor vehicles, n.e.s.</t>
  </si>
  <si>
    <t>712:Steam turbines and other vapour turbines and parts thereof, n.e.s.</t>
  </si>
  <si>
    <t>716:Rotating electric plant and parts thereof, n.e.s.</t>
  </si>
  <si>
    <t>791:Railway vehicles (including hovertrains) and associated equipment</t>
  </si>
  <si>
    <t>699:Manufactures of base metal, n.e.s.</t>
  </si>
  <si>
    <t>781:Motor cars and other motor vehicles principally designed for the transport of persons (other than motor vehicles for the transport of ten or more persons, including the driver), including station-wagons and racing cars</t>
  </si>
  <si>
    <t>542:Medicaments (including veterinary medicaments)</t>
  </si>
  <si>
    <t>554:Soap, cleansing and polishing preparations</t>
  </si>
  <si>
    <t>961:Coin (other than gold coin), not being legal tender</t>
  </si>
  <si>
    <t>112:Alcoholic beverages</t>
  </si>
  <si>
    <t>811:Prefabricated buildings</t>
  </si>
  <si>
    <t>682:Copper</t>
  </si>
  <si>
    <t>679:Tubes, pipes and hollow profiles, and tube or pipe fittings, of iron or steel</t>
  </si>
  <si>
    <t>667:Precious stones(diamonds)</t>
  </si>
  <si>
    <t>723:Civil engineering and contractors' plant and equipment; parts thereof</t>
  </si>
  <si>
    <t>034:Fish</t>
  </si>
  <si>
    <t>896:Works of art, collectors' pieces and antiques</t>
  </si>
  <si>
    <t xml:space="preserve">334:Petroleum oils and oils obtained from bituminous minerals (other than crude); preparations, n.e.s., </t>
  </si>
  <si>
    <t>728:Other machinery and equipment specialized for particular industries; parts thereof, n.e.s.</t>
  </si>
  <si>
    <t>001:Live animals other than animals of division 03</t>
  </si>
  <si>
    <t>742:Pumps for liquids, whether or not fitted with a measuring device; liquid elevators; parts for such pumps and liquid elevators</t>
  </si>
  <si>
    <t>283:Copper ores and concentrates</t>
  </si>
  <si>
    <t>784:Parts and accessories of the motor vehicles of groups 722, 781, 782 and 783</t>
  </si>
  <si>
    <t>245:Fuel wood (excluding wood waste) and wood charcoal</t>
  </si>
  <si>
    <t>813:Lighting fixtures and fittings, n.e.s.</t>
  </si>
  <si>
    <t>676:Iron and steel bars, rods, angles, shapes and sections (including sheet piling)</t>
  </si>
  <si>
    <t>894:Baby carriages, toys, games and sporting goods</t>
  </si>
  <si>
    <t>786:Trailers and semi-trailers; other vehicles, not mechanically-propelled; specially designed and equipped transport containers</t>
  </si>
  <si>
    <t>283:Copper ores and concentrates; copper mattes; cement copper</t>
  </si>
  <si>
    <t>872:Instruments and appliances, n.e.s., for medical, surgical, dental or veterinary purposes</t>
  </si>
  <si>
    <t>722:Tractors (other than those of headings 744.14 and 744.15)</t>
  </si>
  <si>
    <t>893:Articles, n.e.s., of plastics</t>
  </si>
  <si>
    <t>422:Fixed vegetable fats and oils, crude, refined or fractionated, other than “soft”</t>
  </si>
  <si>
    <t xml:space="preserve">772:Electrical apparatus for switching or protecting electrical circuits or for making connections to or in electrical circuits </t>
  </si>
  <si>
    <t>721:Agricultural machinery (excluding tractors) and parts thereof</t>
  </si>
  <si>
    <t>541:Medicinal and pharmaceutical products, other than medicaments of group 542</t>
  </si>
  <si>
    <t>821:Furniture and parts thereof; bedding, mattresses, mattress supports, cushions and similar stuffed furnishings</t>
  </si>
  <si>
    <t>048:Cereal preparations and preparations of flour or starch of fruits or vegetables</t>
  </si>
  <si>
    <t>273:Stone, sand and gravel</t>
  </si>
  <si>
    <t>581:Tubes, pipes and hoses, and fittings therefor, of plastics</t>
  </si>
  <si>
    <t>288:Non-ferrous base metal waste and scrap, n.e.s.</t>
  </si>
  <si>
    <t>713:Internal combustion piston engines and parts thereof, n.e.s.</t>
  </si>
  <si>
    <t>611:Leather</t>
  </si>
  <si>
    <t>727:Food-processing machines (excluding domestic); parts thereof</t>
  </si>
  <si>
    <t>274:Sulphur and unroasted iron pyrites</t>
  </si>
  <si>
    <t>694:Nails, screws, nuts, bolts, rivets and the like, of iron, steel, copper or aluminium</t>
  </si>
  <si>
    <t>671:Pig-iron, spiegeleisen, sponge iron, iron or steel granules and powders and ferro-alloys</t>
  </si>
  <si>
    <t>741:Heating and cooling equipment and parts thereof, n.e.s.</t>
  </si>
  <si>
    <t>778:Electrical machinery and apparatus, n.e.s.</t>
  </si>
  <si>
    <t>421:Fixed vegetable fats and oils, 'soft', crude, refined or fractionated</t>
  </si>
  <si>
    <t>017:Meat and edible meat offal, prepared or preserved, n.e.s.</t>
  </si>
  <si>
    <t>848:Articles of apparel and clothing accessories of other than textile fabrics; headgear of all materials</t>
  </si>
  <si>
    <t>034:Fish, fresh (live or dead), chilled or frozen</t>
  </si>
  <si>
    <t>845:Articles of apparel, of textile fabrics, whether or not knitted or crocheted, n.e.s.</t>
  </si>
  <si>
    <t>773:Equipment for distributing electricity, n.e.s.</t>
  </si>
  <si>
    <t>081:Feeding stuff for animals (not including unmilled cereals)</t>
  </si>
  <si>
    <t>747:Taps, cocks, valves and similar appliances for pipes, boiler shells, tanks, vats or the like, including pressure-reducing valves and thermostatically controlled valves</t>
  </si>
  <si>
    <t>582:Plates, sheets, film, foil and strip, of plastics</t>
  </si>
  <si>
    <t>629:Articles of rubber, n.e.s.</t>
  </si>
  <si>
    <t>571:Polymers of ethylene, in primary forms</t>
  </si>
  <si>
    <t>056:Vegetables, roots and tubers, prepared or preserved, n.e.s.</t>
  </si>
  <si>
    <t>597:Prepared additives for mineral oils and the like; prepared liquids for hydraulic transmission; anti-freezing preparations and prepared de-icing fluids; lubricating preparations</t>
  </si>
  <si>
    <t>658:Made-up articles, wholly or chiefly of textile materials, n.e.s.</t>
  </si>
  <si>
    <t>692:Metal containers for storage or transport</t>
  </si>
  <si>
    <t>247:Wood in the rough, whether or not stripped of bark or sapwood, or roughly squared</t>
  </si>
  <si>
    <t>743:Pumps (other than pumps for liquids), air or other gas compressors and fans; ventilating or recycling hoods incorporating a fan, whether or not fitted with filters; centrifuges; filtering or purifying apparatus; parts thereof</t>
  </si>
  <si>
    <t>665:Glassware</t>
  </si>
  <si>
    <t>562:Fertilizers (other than those of group 272)</t>
  </si>
  <si>
    <t>759:Parts and accessories (other than covers, carrying cases and the like) suitable for use solely or principally with machines falling withing groups 751 and 752</t>
  </si>
  <si>
    <t>516:Other organic chemicals</t>
  </si>
  <si>
    <t>553:Perfumery, cosmetic or toilet preparations (excluding soaps)</t>
  </si>
  <si>
    <t>251:Pulp and waste paper</t>
  </si>
  <si>
    <t>846:Clothing accessories, of textile fabrics, whether or not knitted or crocheted (other than those for babies)</t>
  </si>
  <si>
    <t>661:Lime, cement, and fabricated construction materials (except glass and clay materials)</t>
  </si>
  <si>
    <t>841:Men's or boys' coats, capes, jackets, suits, blazers, trousers, shorts, shirts, underwear, nightwear and similar articles of textile fabrics,</t>
  </si>
  <si>
    <t>697:Household equipment of base metal, n.e.s.</t>
  </si>
  <si>
    <t>891:Arms and ammunition</t>
  </si>
  <si>
    <t>621:Materials of rubber (e.g., pastes, plates, sheets, rods, thread, tubes, of rubber)</t>
  </si>
  <si>
    <t>635:Wood manufactures, n.e.s.</t>
  </si>
  <si>
    <t>292:Crude vegetable materials, n.e.s.</t>
  </si>
  <si>
    <t>851:Footwear</t>
  </si>
  <si>
    <t>122:Tobacco, manufactured (whether or not containing tobacco substitutes)</t>
  </si>
  <si>
    <t>075:Spices</t>
  </si>
  <si>
    <t>634:Veneers, plywood, particle board, and other wood, worked, n.e.s.</t>
  </si>
  <si>
    <t xml:space="preserve">059:Fruit juices (including grape must) and vegetable juices, unfermented and not containing added spirit, </t>
  </si>
  <si>
    <t>291:Crude animal materials, n.e.s.</t>
  </si>
  <si>
    <t>663:Mineral manufactures, n.e.s.</t>
  </si>
  <si>
    <t>248:Wood, simply worked, and railway sleepers of wood</t>
  </si>
  <si>
    <t>111:Non-alcoholic beverages, n.e.s.</t>
  </si>
  <si>
    <t xml:space="preserve">748:Transmission shafts (including camshafts and crankshafts) and cranks; bearing housings and plain shaft bearings; gears and gearing; </t>
  </si>
  <si>
    <t>512:Alcohols, phenols, phenol-alcohols, and their halogenated, sulphonated, nitrated or nitrosated derivatives</t>
  </si>
  <si>
    <t>662:Clay construction materials and refractory construction materials</t>
  </si>
  <si>
    <t>016:Meat and edible meat offal, salted, in brine, dried or smoked; edible flours and meals of meat or meat offal</t>
  </si>
  <si>
    <t>793:Ships, boats (including hovercraft) and floating structures</t>
  </si>
  <si>
    <t>411:Animal oils and fats</t>
  </si>
  <si>
    <t>656:Tulles, lace, embroidery, ribbons, trimmings and other smallwares</t>
  </si>
  <si>
    <t xml:space="preserve">054:Vegetables, fresh, chilled, frozen or simply preserved (including dried leguminous vegetables); </t>
  </si>
  <si>
    <t>746:Ball- or roller bearings</t>
  </si>
  <si>
    <t>035:Fish, dried, salted or in brine; smoked fish (whether or not cooked before or during the smoking process); flours, meals and pellets of fish, fit for human consumption</t>
  </si>
  <si>
    <t>282:Ferrous waste and scrap; remelting scrap ingots of iron or steel</t>
  </si>
  <si>
    <t>678:Wire of iron or steel</t>
  </si>
  <si>
    <t>022:Milk and cream and milk products other than butter or cheese</t>
  </si>
  <si>
    <t>752:Automatic data-processing machines and units thereof; magnetic or optical readers, machines for transcribing data onto data media in coded form and machines for processing such data, n.e.s.</t>
  </si>
  <si>
    <t>745:Non-electrical machinery, tools and mechanical apparatus and parts thereof, n.e.s.</t>
  </si>
  <si>
    <t>037:Fish, crustaceans, molluscs and other aquatic invertebrates, prepared or preserved, n.e.s.</t>
  </si>
  <si>
    <t>322:Briquettes, lignite and peat</t>
  </si>
  <si>
    <t>659:Floor coverings, etc.</t>
  </si>
  <si>
    <t>642:Paper and paperboard, cut to size or shape, and articles of paper or paperboard</t>
  </si>
  <si>
    <t>899:Miscellaneous manufactured articles, n.e.s.</t>
  </si>
  <si>
    <t>062:Sugar confectionery</t>
  </si>
  <si>
    <t>892:Printed matter</t>
  </si>
  <si>
    <t>657:Special yarns, special textile fabrics and related products</t>
  </si>
  <si>
    <t>724:Textile and leather machinery and parts thereof, n.e.s.</t>
  </si>
  <si>
    <t>551:Essential oils, perfume and flavour materials</t>
  </si>
  <si>
    <t>025:Eggs, birds', and egg yolks, fresh, dried or otherwise preserved, sweetened or not; egg albumin</t>
  </si>
  <si>
    <t xml:space="preserve">842:Women's or girls' coats, capes, jackets, suits, trousers, shorts, shirts, dresses and skirts, underwear, nightwear and similar articles of textile fabrics, </t>
  </si>
  <si>
    <t>641:Paper and paperboard</t>
  </si>
  <si>
    <t>343:Natural gas, whether or not liquefied</t>
  </si>
  <si>
    <t>677:Rails or railway track construction material, of iron or steel</t>
  </si>
  <si>
    <t>533:Pigments, paints, varnishes and related materials</t>
  </si>
  <si>
    <t>321:Coal, whether or not pulverized, but not agglomerated</t>
  </si>
  <si>
    <t>653:Fabrics, woven, of man-made textile materials (not including narrow or special fabrics)</t>
  </si>
  <si>
    <t xml:space="preserve">286:Uranium </t>
  </si>
  <si>
    <t>098:Edible products and preparations, n.e.s.</t>
  </si>
  <si>
    <t>073:Chocolate and other food preparations containing cocoa, n.e.s.</t>
  </si>
  <si>
    <t>522:Inorganic chemical elements, oxides and halogen salts</t>
  </si>
  <si>
    <t>222:Oil-seeds and oleaginous fruits of a kind used for the extraction of “soft” fixed vegetable oils (excluding flours and meals)</t>
  </si>
  <si>
    <t>024:Cheese and curd</t>
  </si>
  <si>
    <t>882:Photographic and cinematographic supplies</t>
  </si>
  <si>
    <t>775:Household-type electrical and non-electrical equipment, n.e.s.</t>
  </si>
  <si>
    <t xml:space="preserve">036:Crustaceans, molluscs and aquatic invertebrates, whether in shell or not, fresh (live or dead), </t>
  </si>
  <si>
    <t>812:Sanitary, plumbing and heating fixtures and fittings, n.e.s.</t>
  </si>
  <si>
    <t>272:Fertilizers, crude, other than those of division 56</t>
  </si>
  <si>
    <t>211:Hides and skins (except furskins), raw</t>
  </si>
  <si>
    <t>531:Synthetic organic colouring matter and colour lakes, and preparations based thereon</t>
  </si>
  <si>
    <t>651:Textile yarn</t>
  </si>
  <si>
    <t>042:Rice</t>
  </si>
  <si>
    <t>612:Manufactures of leather or of composition leather, n.e.s.; saddlery and harness</t>
  </si>
  <si>
    <t>884:Optical goods, n.e.s.</t>
  </si>
  <si>
    <t>664:Glass</t>
  </si>
  <si>
    <t>289:Ores and concentrates of precious metals; waste, scrap and sweepings of precious metals (other than of gold)</t>
  </si>
  <si>
    <t>057:Fruit and nuts (not including oil nuts), fresh or dried</t>
  </si>
  <si>
    <t>514:Nitrogen-function compounds</t>
  </si>
  <si>
    <t>885:Watches and clocks</t>
  </si>
  <si>
    <t>041:Wheat (including spelt) and meslin, unmilled</t>
  </si>
  <si>
    <t>895:Office and stationery supplies, n.e.s.</t>
  </si>
  <si>
    <t>246:Wood in chips or particles and wood waste</t>
  </si>
  <si>
    <t>513:Carboxylic acids and their anhydrides, halides, peroxides and peroxyacids; their halogenated, sulphonated, nitrated or nitrosated derivatives</t>
  </si>
  <si>
    <t>023:Butter and other fats and oils derived from milk</t>
  </si>
  <si>
    <t>711:Steam or other vapour-generating boilers, superheated water boilers, and auxiliary plant for use therewith; parts thereof</t>
  </si>
  <si>
    <t>593:Explosives and pyrotechnic products</t>
  </si>
  <si>
    <t>524:Other inorganic chemicals; organic and inorganic compounds of precious metals</t>
  </si>
  <si>
    <t>726:Printing and bookbinding machinery and parts thereof</t>
  </si>
  <si>
    <t>873:Meters and counters, n.e.s.</t>
  </si>
  <si>
    <t>762:Reception apparatus for radio-broadcasting, whether or not combined, in the same housing, with sound recording or reproducing apparatus or a clock</t>
  </si>
  <si>
    <t>044:Maize (not including sweet corn), unmilled</t>
  </si>
  <si>
    <t xml:space="preserve">591:Insecticides, rodenticides, fungicides, herbicides, anti-sprouting products and plant-growth regulators, disinfectants ad similar products, </t>
  </si>
  <si>
    <t>511:Hydrocarbons, n.e.s., and their halogenated, sulphonated, nitrated or nitrosated derivatives</t>
  </si>
  <si>
    <t>785:Motor cycles (including mopeds) and cycles, motorized and non-motirized; invalid carriages</t>
  </si>
  <si>
    <t>277:Natural abrasives, n.e.s. (including industrial diamonds)</t>
  </si>
  <si>
    <t>074:Tea and maté</t>
  </si>
  <si>
    <t xml:space="preserve">761:Monitors and projectors, not incorporating television reception apparatus; reception apparatus for television, </t>
  </si>
  <si>
    <t>532:Dyeing and tanning extracts, and synthetic tanning materials</t>
  </si>
  <si>
    <t>058:Fruit, preserved, and fruit preparations (excluding fruit juices)</t>
  </si>
  <si>
    <t>598:Miscellaneous chemical products, n.e.s.</t>
  </si>
  <si>
    <t>633:Cork manufactures</t>
  </si>
  <si>
    <t>335:Residual petroleum products, n.e.s., and related materials</t>
  </si>
  <si>
    <t>263:Cotton</t>
  </si>
  <si>
    <t>652:Cotton fabrics, woven (not including narrow or special fabrics)</t>
  </si>
  <si>
    <t>574:Polyacetals, other polyethers and epoxide resins, in primary forms; polycarbonates, alkyd resins, polyallyl esters and other polyesters, in primary forms</t>
  </si>
  <si>
    <t>725:Paper mill and pulp mill machinery, paper-cutting machines and other machinery for the manufacture of paper articles; parts thereof</t>
  </si>
  <si>
    <t>091:Margarine and shortening</t>
  </si>
  <si>
    <t>045:Cereals, unmilled (other than wheat, rice, barley and maize)</t>
  </si>
  <si>
    <t>269:Worn clothing and other worn textile articles; rags</t>
  </si>
  <si>
    <t>714:Engines and motors, non-electric (other than those of groups 712, 713 and 718); parts, n.e.s., of these engines and motors</t>
  </si>
  <si>
    <t>223:Oil-seeds and oleaginous fruits, whole or broken, of a kind used for the extraction of other fixed vegetable oils (including flours and meals of oil-seeds or oleaginous fruit, n.e.s.)</t>
  </si>
  <si>
    <t>342:Liquefied propane and butane</t>
  </si>
  <si>
    <t>763:Sound recording or reproducing apparatus; video recording or reproducing apparatus; whether or not incorporating a video tuner</t>
  </si>
  <si>
    <t>681:Silver, platinum and other metals of the platinum group</t>
  </si>
  <si>
    <t>071:Coffee and coffee substitutes</t>
  </si>
  <si>
    <t>774:Electrodiagnostic apparatus for medical, surgical, dental or veterinary purposes, and radiological apparatus</t>
  </si>
  <si>
    <t>751:Office machines</t>
  </si>
  <si>
    <t>592:Starches, inulin and wheat gluten; albuminoidal substances; glues</t>
  </si>
  <si>
    <t>673:Flat-rolled products of iron or non-alloy steel, not clad, plated or coated</t>
  </si>
  <si>
    <t>046:Meal and flour of wheat and flour of meslin</t>
  </si>
  <si>
    <t>898:Musical instruments and parts and accessories thereof; records, tapes and other sound or similar recordings (excluding goods of groups 763 and 883)</t>
  </si>
  <si>
    <t>523:Salts and peroxysalts, of inorganic acids and metals</t>
  </si>
  <si>
    <t>684:Aluminium</t>
  </si>
  <si>
    <t>268:Wool and other animal hair (including wool tops)</t>
  </si>
  <si>
    <t>733:Machine tools for working metal, sintered metal carbides or cermets, without removing material</t>
  </si>
  <si>
    <t>693:Wire products (excluding insulated electrical wiring) and fencing grills</t>
  </si>
  <si>
    <t xml:space="preserve">844:Women's or girls' coats, capes, jackets, suits, trousers, shorts, shirts, dresses and skirts, underwear, nightwear and similar articles of textile fabrics, </t>
  </si>
  <si>
    <t>871:Optical instruments and apparatus, n.e.s.</t>
  </si>
  <si>
    <t>011:Meat of bovine animals, fresh, chilled or frozen</t>
  </si>
  <si>
    <t>686:Zinc</t>
  </si>
  <si>
    <t>666:Pottery</t>
  </si>
  <si>
    <t>266:Synthetic fibres suitable for spinning</t>
  </si>
  <si>
    <t>897:Jewellery, goldsmiths' and silversmiths' wares, and other articles of precious or semiprecious materials, n.e.s.</t>
  </si>
  <si>
    <t>287:Ores and concentrates of base metals, n.e.s.</t>
  </si>
  <si>
    <t>695:Tools for use in the hand or in machines</t>
  </si>
  <si>
    <t>731:Machine tools working by removing metal or other material</t>
  </si>
  <si>
    <t xml:space="preserve">831:Trunks, suitcases, vanity cases, executive cases, briefcases, school satches, spectacle cases, binocular cases, camera cases, </t>
  </si>
  <si>
    <t>696:Cutlery</t>
  </si>
  <si>
    <t>843:Men's or boys' coats, capes, jackets, suits, blazers, trousers, shorts, shirts, underwear, nightwear and similar articles of textile fabrics,</t>
  </si>
  <si>
    <t>881:Photographic apparatus and equipment, n.e.s.</t>
  </si>
  <si>
    <t>583:Monofilament of which any cross-sectional dimension exceeds 1 mm, rods, sticks and profile shapes, whether or not surface-worked but not otherwise worked, of plastics</t>
  </si>
  <si>
    <t xml:space="preserve">735:Parts, n.e.s., and accessories suitable for use solely or principally with the machines falling within groups 731 and 733 </t>
  </si>
  <si>
    <t>061:Sugars, molasses and honey</t>
  </si>
  <si>
    <t>047:Other cereal meals and flours</t>
  </si>
  <si>
    <t>667:Pearls and precious or semiprecious stones, unworked or worked</t>
  </si>
  <si>
    <t>737:Metalworking machinery (other than machine tools) and parts thereof, n.e.s.</t>
  </si>
  <si>
    <t>782:Motor vehicles for the transport of goods and special-purpose motor vehicles</t>
  </si>
  <si>
    <t>792:Aircraft and associated equipment; spacecraft (including satellites) and spacecraft launch vehicles; parts thereof</t>
  </si>
  <si>
    <t>Year</t>
  </si>
  <si>
    <t>q1-2020</t>
  </si>
  <si>
    <t>q2-2020</t>
  </si>
  <si>
    <t>q3-2020</t>
  </si>
  <si>
    <t>q4-2020</t>
  </si>
  <si>
    <t>Dec</t>
  </si>
  <si>
    <t>q1-2021</t>
  </si>
  <si>
    <t>q2-2021</t>
  </si>
  <si>
    <t>q3-2021</t>
  </si>
  <si>
    <t>q4-2021</t>
  </si>
  <si>
    <t>Partner</t>
  </si>
  <si>
    <t>%∆m/m</t>
  </si>
  <si>
    <t>Value (N$ m)</t>
  </si>
  <si>
    <t>%Share</t>
  </si>
  <si>
    <t>China</t>
  </si>
  <si>
    <t>South Africa</t>
  </si>
  <si>
    <t>Botswana</t>
  </si>
  <si>
    <t>Zambia</t>
  </si>
  <si>
    <t>FRANCE</t>
  </si>
  <si>
    <t>United Arab Emirates</t>
  </si>
  <si>
    <t>NETHERLANDS</t>
  </si>
  <si>
    <t>DEMOCRATIC REPUBLIC OF CONGO</t>
  </si>
  <si>
    <t>SINGAPORE</t>
  </si>
  <si>
    <t>SPAIN</t>
  </si>
  <si>
    <t>BELGIUM</t>
  </si>
  <si>
    <t>United States of America</t>
  </si>
  <si>
    <t>UNITED KINGDOM</t>
  </si>
  <si>
    <t>HONG KONG</t>
  </si>
  <si>
    <t>ITALY</t>
  </si>
  <si>
    <t>GERMANY</t>
  </si>
  <si>
    <t>ZIMBABWE</t>
  </si>
  <si>
    <t>ANGOLA</t>
  </si>
  <si>
    <t>ISRAEL</t>
  </si>
  <si>
    <t>MOZAMBIQUE</t>
  </si>
  <si>
    <t>NORWAY</t>
  </si>
  <si>
    <t>NIGERIA</t>
  </si>
  <si>
    <t>THAILAND</t>
  </si>
  <si>
    <t>PORTUGAL</t>
  </si>
  <si>
    <t>Korea</t>
  </si>
  <si>
    <t>DENMARK</t>
  </si>
  <si>
    <t>High Sea</t>
  </si>
  <si>
    <t>POLAND</t>
  </si>
  <si>
    <t>KENYA</t>
  </si>
  <si>
    <t>GHANA</t>
  </si>
  <si>
    <t>JAPAN</t>
  </si>
  <si>
    <t>INDIA</t>
  </si>
  <si>
    <t>CYPRUS</t>
  </si>
  <si>
    <t>MALAYSIA</t>
  </si>
  <si>
    <t>AUSTRALIA</t>
  </si>
  <si>
    <t>Viet-Nam</t>
  </si>
  <si>
    <t>MALAWI</t>
  </si>
  <si>
    <t>TAIWAN</t>
  </si>
  <si>
    <t>URUGUAY</t>
  </si>
  <si>
    <t>Cayman Island</t>
  </si>
  <si>
    <t>SWITZERLAND</t>
  </si>
  <si>
    <t>INDONESIA</t>
  </si>
  <si>
    <t>ROMANIA</t>
  </si>
  <si>
    <t>ESTONIA</t>
  </si>
  <si>
    <t>MAURITIUS</t>
  </si>
  <si>
    <t>CANADA</t>
  </si>
  <si>
    <t>SWEDEN</t>
  </si>
  <si>
    <t>Congo - Brazaville</t>
  </si>
  <si>
    <t>Burkinafaso</t>
  </si>
  <si>
    <t>BULGARIA</t>
  </si>
  <si>
    <t>Brunei Darassalam</t>
  </si>
  <si>
    <t>Cote D'Ivoire</t>
  </si>
  <si>
    <t>Cook Island</t>
  </si>
  <si>
    <t>Czech Republic</t>
  </si>
  <si>
    <t>ALGERIA</t>
  </si>
  <si>
    <t>FINLAND</t>
  </si>
  <si>
    <t>Fiji</t>
  </si>
  <si>
    <t>Falkland Islands (Malvinas)</t>
  </si>
  <si>
    <t>Gibraltar</t>
  </si>
  <si>
    <t>Guatemala</t>
  </si>
  <si>
    <t>Crotia</t>
  </si>
  <si>
    <t>Madagascar</t>
  </si>
  <si>
    <t>Macedonia</t>
  </si>
  <si>
    <t>Oman</t>
  </si>
  <si>
    <t>St.Helena</t>
  </si>
  <si>
    <t>Slovakia</t>
  </si>
  <si>
    <t>Turks &amp; Caicos Islands</t>
  </si>
  <si>
    <t>Trinadad &amp; Tobago</t>
  </si>
  <si>
    <t>IMPORTED FROM VARIOUS COUNTRIES</t>
  </si>
  <si>
    <t>Vanuatu</t>
  </si>
  <si>
    <t>%∆y/y</t>
  </si>
  <si>
    <t>CHINA</t>
  </si>
  <si>
    <t>ZAMBIA</t>
  </si>
  <si>
    <t>BOTSWANA</t>
  </si>
  <si>
    <t>UNITED ARAB EMIRATES</t>
  </si>
  <si>
    <t>DRC</t>
  </si>
  <si>
    <t>USA</t>
  </si>
  <si>
    <t>SITC/COMMODITY DESCRIPTION</t>
  </si>
  <si>
    <t>522:Inorganic chemical elements</t>
  </si>
  <si>
    <t>November</t>
  </si>
  <si>
    <t>Partner \ SITC</t>
  </si>
  <si>
    <t>Regional Grouping</t>
  </si>
  <si>
    <t>BRIC</t>
  </si>
  <si>
    <t>SACU</t>
  </si>
  <si>
    <t>OECD</t>
  </si>
  <si>
    <t>COMESA</t>
  </si>
  <si>
    <t>EU</t>
  </si>
  <si>
    <t>EFTA</t>
  </si>
  <si>
    <t>MERCOSUR</t>
  </si>
  <si>
    <t>Total</t>
  </si>
  <si>
    <t>SITC \ Partner</t>
  </si>
  <si>
    <t>NONSACU</t>
  </si>
  <si>
    <t>Mode of Transport</t>
  </si>
  <si>
    <t>∆m/m</t>
  </si>
  <si>
    <t>∆y/y</t>
  </si>
  <si>
    <t xml:space="preserve">RAIL </t>
  </si>
  <si>
    <t>Office \ Period</t>
  </si>
  <si>
    <t>October</t>
  </si>
  <si>
    <t>Walvis Bay</t>
  </si>
  <si>
    <t>Wenela</t>
  </si>
  <si>
    <t>Eros Airport</t>
  </si>
  <si>
    <t>Ariamsvlei</t>
  </si>
  <si>
    <t>Chief Hosea Kutako Intl Airport</t>
  </si>
  <si>
    <t>Trans Kalahari</t>
  </si>
  <si>
    <t>Noordoewer</t>
  </si>
  <si>
    <t>F. P. Du Toit</t>
  </si>
  <si>
    <t>Luderitz</t>
  </si>
  <si>
    <t>Ngoma</t>
  </si>
  <si>
    <t>Windhoek Regional Warehouse Office</t>
  </si>
  <si>
    <t>Oshikango</t>
  </si>
  <si>
    <t>Katwitwi</t>
  </si>
  <si>
    <t>Mohembo</t>
  </si>
  <si>
    <t>Windhoek Regional Office</t>
  </si>
  <si>
    <t>Sarusungu Border Post</t>
  </si>
  <si>
    <t>Rundu</t>
  </si>
  <si>
    <t>International Airport-Windhoek</t>
  </si>
  <si>
    <t>Oshakati</t>
  </si>
  <si>
    <t xml:space="preserve">Partner </t>
  </si>
  <si>
    <t>% Share</t>
  </si>
  <si>
    <t>% Δ-IM</t>
  </si>
  <si>
    <r>
      <t>%</t>
    </r>
    <r>
      <rPr>
        <b/>
        <sz val="11"/>
        <color indexed="8"/>
        <rFont val="Calibri"/>
        <family val="2"/>
        <scheme val="minor"/>
      </rPr>
      <t>∆y/y</t>
    </r>
  </si>
  <si>
    <t>Table 1: Cumulative Trade Value (N$ m)</t>
  </si>
  <si>
    <t>Difference  (N$ m)</t>
  </si>
  <si>
    <t xml:space="preserve">Difference in % </t>
  </si>
  <si>
    <t>Table 8: Export/ Import series by month_quarter_annual_Jan-20-Nov-21 by (Value N$ m)</t>
  </si>
  <si>
    <t>Table 16: Top five imported products by partner, Value (N$ m)</t>
  </si>
  <si>
    <t>Table 15: Top five re-exported products by partner, Value (N$ m)</t>
  </si>
  <si>
    <t>Table 14: Top five exports products by partner, Value (N$ m)</t>
  </si>
  <si>
    <t>Table 2: Trade by world zone by value (N$ m)</t>
  </si>
  <si>
    <t>Table 3: Exports by International Standard Industrial Classification -ISIC by Value (N$ m) &amp; percentage share</t>
  </si>
  <si>
    <t>Table 4: Re-exports by International Standard Industrial Classification -ISIC by Value (N$ m) &amp; percentage share</t>
  </si>
  <si>
    <t>Table 5: Imports by International Standard Industrial Classification -ISIC by Value (N$ m) &amp; percentage share</t>
  </si>
  <si>
    <t>Table 9: Exports by partner by Value (N$ m) &amp; percentage share</t>
  </si>
  <si>
    <t>Table 10: Import by partner by Value (N$ m) &amp; percentage share</t>
  </si>
  <si>
    <t>Table 11: Exports by products by Value (N$ m) &amp; percentage share</t>
  </si>
  <si>
    <t>Table 12: Re-export by product by Value (N$ m) &amp; percentage share</t>
  </si>
  <si>
    <t>Table 13: Import by product by Value (N$ m) &amp; percentage share</t>
  </si>
  <si>
    <t>AFRICA</t>
  </si>
  <si>
    <t>AMERICA</t>
  </si>
  <si>
    <t>ASIA</t>
  </si>
  <si>
    <t>OCEANIA</t>
  </si>
  <si>
    <t>EUROPE</t>
  </si>
  <si>
    <t>Professional, scientific and technical activities</t>
  </si>
  <si>
    <t>As reported in Nov_2021 Bulletin (N$ m)</t>
  </si>
  <si>
    <t>As reported in Dec_2021  (N$ m)</t>
  </si>
  <si>
    <t>Table 6: November 2021 Revisions by Value (N$ m)</t>
  </si>
  <si>
    <t>Import (-)</t>
  </si>
  <si>
    <t>Trade bal</t>
  </si>
  <si>
    <t>Table 7: Trade balance Dec 2020 to Dec 2021 by Value (N$ m)</t>
  </si>
  <si>
    <t>France</t>
  </si>
  <si>
    <t>Netherlands</t>
  </si>
  <si>
    <t>Spain</t>
  </si>
  <si>
    <t>Finland</t>
  </si>
  <si>
    <t>United Kingdom</t>
  </si>
  <si>
    <t>Democratic Republic Of Congo</t>
  </si>
  <si>
    <t>Canada</t>
  </si>
  <si>
    <t>Germany</t>
  </si>
  <si>
    <t>Belgium</t>
  </si>
  <si>
    <t>Singapore</t>
  </si>
  <si>
    <t>Italy</t>
  </si>
  <si>
    <t>Hong Kong</t>
  </si>
  <si>
    <t>Switzerland</t>
  </si>
  <si>
    <t>Zimbabwe</t>
  </si>
  <si>
    <t>Angola</t>
  </si>
  <si>
    <t>Israel</t>
  </si>
  <si>
    <t>Japan</t>
  </si>
  <si>
    <t>Mozambique</t>
  </si>
  <si>
    <t>Norway</t>
  </si>
  <si>
    <t>Malaysia</t>
  </si>
  <si>
    <t>Ireland</t>
  </si>
  <si>
    <t>Chile</t>
  </si>
  <si>
    <t>Saudi Arabia</t>
  </si>
  <si>
    <t>Russian Federation</t>
  </si>
  <si>
    <t>Greece</t>
  </si>
  <si>
    <t>Nigeria</t>
  </si>
  <si>
    <t>Kenya</t>
  </si>
  <si>
    <t>Portugal</t>
  </si>
  <si>
    <t>Poland</t>
  </si>
  <si>
    <t>Tanzania</t>
  </si>
  <si>
    <t>Australia</t>
  </si>
  <si>
    <t>Taiwan</t>
  </si>
  <si>
    <t>Malawi</t>
  </si>
  <si>
    <t>India</t>
  </si>
  <si>
    <t>Reunion</t>
  </si>
  <si>
    <t>Denmark</t>
  </si>
  <si>
    <t>Austria</t>
  </si>
  <si>
    <t>Kuwait</t>
  </si>
  <si>
    <t>Ghana</t>
  </si>
  <si>
    <t>Qatar</t>
  </si>
  <si>
    <t>Seychelles</t>
  </si>
  <si>
    <t>Cyprus</t>
  </si>
  <si>
    <t>Sweden</t>
  </si>
  <si>
    <t>Uruguay</t>
  </si>
  <si>
    <t>Brazil</t>
  </si>
  <si>
    <t>Mauritius</t>
  </si>
  <si>
    <t>Lebanon</t>
  </si>
  <si>
    <t>Imported From Various Countries</t>
  </si>
  <si>
    <t>Latvia</t>
  </si>
  <si>
    <t>Burundi</t>
  </si>
  <si>
    <t>Pakistan</t>
  </si>
  <si>
    <t>Philippines</t>
  </si>
  <si>
    <t>Romania</t>
  </si>
  <si>
    <t>Lithuania</t>
  </si>
  <si>
    <t>Maldives</t>
  </si>
  <si>
    <t>Luxembourg</t>
  </si>
  <si>
    <t>St.Vincent And The Grenadines</t>
  </si>
  <si>
    <t>Cote D'ivoire</t>
  </si>
  <si>
    <t>Marshall Islands</t>
  </si>
  <si>
    <t>Senegal</t>
  </si>
  <si>
    <t>New Zealand</t>
  </si>
  <si>
    <t>Thailand</t>
  </si>
  <si>
    <t>Uganda</t>
  </si>
  <si>
    <t>Lesotho</t>
  </si>
  <si>
    <t>Mauritania</t>
  </si>
  <si>
    <t>Malta</t>
  </si>
  <si>
    <t>Hungary</t>
  </si>
  <si>
    <t>Federated States Of Micronesia</t>
  </si>
  <si>
    <t>Tajikistan</t>
  </si>
  <si>
    <t>Mali</t>
  </si>
  <si>
    <t>Liberia</t>
  </si>
  <si>
    <t>Rwanda</t>
  </si>
  <si>
    <t>Ethiopia</t>
  </si>
  <si>
    <t>Colombia</t>
  </si>
  <si>
    <t>Saint Lucia</t>
  </si>
  <si>
    <t>Guyana</t>
  </si>
  <si>
    <t>Cape Verde</t>
  </si>
  <si>
    <t>Egypt</t>
  </si>
  <si>
    <t>Eswatini</t>
  </si>
  <si>
    <t>Andorra</t>
  </si>
  <si>
    <t>Antigua And Barbuda</t>
  </si>
  <si>
    <t>Netherlands Antilles</t>
  </si>
  <si>
    <t>Bulgaria</t>
  </si>
  <si>
    <t>Bahrain</t>
  </si>
  <si>
    <t>Bolivia</t>
  </si>
  <si>
    <t>Bahamas</t>
  </si>
  <si>
    <t>Belarus</t>
  </si>
  <si>
    <t>Central African Republic</t>
  </si>
  <si>
    <t>Cameroon</t>
  </si>
  <si>
    <t>Cuba</t>
  </si>
  <si>
    <t>Djibouti</t>
  </si>
  <si>
    <t>Dominican Republic</t>
  </si>
  <si>
    <t>Estonia</t>
  </si>
  <si>
    <t>Eritria</t>
  </si>
  <si>
    <t>Georgia</t>
  </si>
  <si>
    <t>Guinea</t>
  </si>
  <si>
    <t>Guadeloupe</t>
  </si>
  <si>
    <t>Indonesia</t>
  </si>
  <si>
    <t>Iraq</t>
  </si>
  <si>
    <t>Iceland</t>
  </si>
  <si>
    <t>Jordan</t>
  </si>
  <si>
    <t>Cambodia</t>
  </si>
  <si>
    <t>Saint Kitts And Nevis</t>
  </si>
  <si>
    <t>Kazakhstan</t>
  </si>
  <si>
    <t>Lao Peoples Democratic Republic</t>
  </si>
  <si>
    <t>Sri Lanka</t>
  </si>
  <si>
    <t>Monaco</t>
  </si>
  <si>
    <t>Mexico</t>
  </si>
  <si>
    <t>Panama</t>
  </si>
  <si>
    <t>Peru</t>
  </si>
  <si>
    <t>Papua New Guinea</t>
  </si>
  <si>
    <t>Sudan</t>
  </si>
  <si>
    <t>Sierra Leone</t>
  </si>
  <si>
    <t>Togo</t>
  </si>
  <si>
    <t>Turkey</t>
  </si>
  <si>
    <t>Ukraine</t>
  </si>
  <si>
    <t>Wallis And Futuna</t>
  </si>
  <si>
    <t>United States Of America</t>
  </si>
  <si>
    <t>Morocco</t>
  </si>
  <si>
    <t>Bangladesh</t>
  </si>
  <si>
    <t>Argentina</t>
  </si>
  <si>
    <t>Democratic Peoples Republic Ofkorea</t>
  </si>
  <si>
    <t>Serbia</t>
  </si>
  <si>
    <t>Paraguay</t>
  </si>
  <si>
    <t>Antarctica</t>
  </si>
  <si>
    <t>Slovenia</t>
  </si>
  <si>
    <t>Puerto Rico</t>
  </si>
  <si>
    <t>Tunisia</t>
  </si>
  <si>
    <t>Ecuador</t>
  </si>
  <si>
    <t>Iran</t>
  </si>
  <si>
    <t>Macau</t>
  </si>
  <si>
    <t>Costa Rica</t>
  </si>
  <si>
    <t>Chad</t>
  </si>
  <si>
    <t>Bosnia And Herzegovina</t>
  </si>
  <si>
    <t>Azerbaijan</t>
  </si>
  <si>
    <t>Moldova</t>
  </si>
  <si>
    <t>Tokelau</t>
  </si>
  <si>
    <t>El Salvador</t>
  </si>
  <si>
    <t>Myanmar</t>
  </si>
  <si>
    <t>Suriname</t>
  </si>
  <si>
    <t>Honduras</t>
  </si>
  <si>
    <t>Niger</t>
  </si>
  <si>
    <t>Christmas Island</t>
  </si>
  <si>
    <t>Gabon</t>
  </si>
  <si>
    <t>Dominica</t>
  </si>
  <si>
    <t>Nicaragua</t>
  </si>
  <si>
    <t>Algeria</t>
  </si>
  <si>
    <t>Virgin Islands Of The United States</t>
  </si>
  <si>
    <t>Bhutan</t>
  </si>
  <si>
    <t>Afghanistan</t>
  </si>
  <si>
    <t>Albania</t>
  </si>
  <si>
    <t>Barbados</t>
  </si>
  <si>
    <t>Benin</t>
  </si>
  <si>
    <t>Bermuda</t>
  </si>
  <si>
    <t>Belize</t>
  </si>
  <si>
    <t>Equatorial Guinea</t>
  </si>
  <si>
    <t>Gambia</t>
  </si>
  <si>
    <t>Jamaica</t>
  </si>
  <si>
    <t>Kyrgyzstan</t>
  </si>
  <si>
    <t>Liechtenstein</t>
  </si>
  <si>
    <t>Mongolia</t>
  </si>
  <si>
    <t>Montserrat</t>
  </si>
  <si>
    <t>British Indian Ocean Territory</t>
  </si>
  <si>
    <t>Pitcairn</t>
  </si>
  <si>
    <t>Palau</t>
  </si>
  <si>
    <t>Regional Office For Asia/Pacific</t>
  </si>
  <si>
    <t>San Marino</t>
  </si>
  <si>
    <t>Somalia</t>
  </si>
  <si>
    <t>Holy See(Vatican City State)</t>
  </si>
  <si>
    <t>971: Non-monetary gold</t>
  </si>
  <si>
    <t>522:Inorganic chemicals</t>
  </si>
  <si>
    <t>334:Petroleum oils</t>
  </si>
  <si>
    <t>289:Ores and concentrates of precious metals</t>
  </si>
  <si>
    <t>971:Gold</t>
  </si>
  <si>
    <t>667:Precious stone(diamonds)</t>
  </si>
  <si>
    <t xml:space="preserve">334:Petroleum oils and oils </t>
  </si>
  <si>
    <r>
      <t>%</t>
    </r>
    <r>
      <rPr>
        <b/>
        <sz val="11"/>
        <color indexed="8"/>
        <rFont val="Calibri"/>
        <family val="2"/>
      </rPr>
      <t>∆y</t>
    </r>
    <r>
      <rPr>
        <b/>
        <sz val="11"/>
        <color indexed="8"/>
        <rFont val="Calibri"/>
        <family val="2"/>
      </rPr>
      <t>/y</t>
    </r>
  </si>
  <si>
    <t>SADC excl. SACU</t>
  </si>
  <si>
    <t>SADC exl. SACU</t>
  </si>
  <si>
    <t>Value(N$)</t>
  </si>
  <si>
    <t>Sea</t>
  </si>
  <si>
    <t>Road</t>
  </si>
  <si>
    <t>Air</t>
  </si>
  <si>
    <t>Inland waterways</t>
  </si>
  <si>
    <t>MULTIMODAL</t>
  </si>
  <si>
    <t xml:space="preserve">Inland waterways </t>
  </si>
  <si>
    <t>Road Transpoort</t>
  </si>
  <si>
    <t>Sea Transport</t>
  </si>
  <si>
    <t>Air Transport</t>
  </si>
  <si>
    <t>Rail Transport</t>
  </si>
  <si>
    <t>Multimodal Transport</t>
  </si>
  <si>
    <t>December</t>
  </si>
  <si>
    <t>WALVIS BAY</t>
  </si>
  <si>
    <t>NOORDOEWER</t>
  </si>
  <si>
    <t>WENELA</t>
  </si>
  <si>
    <t>ARIAMSVLEI</t>
  </si>
  <si>
    <t>LUDERITZ</t>
  </si>
  <si>
    <t>NGOMA</t>
  </si>
  <si>
    <t>OSHIKANGO</t>
  </si>
  <si>
    <t>OMAHENENE</t>
  </si>
  <si>
    <t>MOHEMBO</t>
  </si>
  <si>
    <t>INTERNATIONAL AIRPORT-WINDHOEK</t>
  </si>
  <si>
    <t>ORANJEMUND</t>
  </si>
  <si>
    <t>Gobabis</t>
  </si>
  <si>
    <t>KATIMA MULILO</t>
  </si>
  <si>
    <t>KEETMANSHOOP</t>
  </si>
  <si>
    <t>IMPALILA ISLAND</t>
  </si>
  <si>
    <t>WINDHOEK REGIONAL EXCISE OFFICE</t>
  </si>
  <si>
    <t>682:Copper blisters</t>
  </si>
  <si>
    <t>Rail</t>
  </si>
  <si>
    <t>Table 17: Percentage of exports by economic regions by Value (N$ m) &amp; percentage share</t>
  </si>
  <si>
    <t>Table 18: Exported products by Economic Regions</t>
  </si>
  <si>
    <t>Table 19: Percentage of imports by economic regions by Value (N$ m) &amp; percentage share</t>
  </si>
  <si>
    <t>Table 20: Imports by economic region and product Value (N$ m)</t>
  </si>
  <si>
    <t>Table 21: Exports by Mode of Transport by Value (N$ m) &amp; percentage share</t>
  </si>
  <si>
    <t>Table 22 Imports by Mode of Transport by Value (N$ m) &amp; percentage share</t>
  </si>
  <si>
    <t>Table 23: Exports by Net Weight (tons)</t>
  </si>
  <si>
    <t>Table 24: Import by Net Weight (tons)</t>
  </si>
  <si>
    <t>Table 25: Export by border post</t>
  </si>
  <si>
    <t>Table 26: Import by border post, Value (N$ m)</t>
  </si>
  <si>
    <t>Table 27: Commodity of the month;  Beauty, make-up &amp; skin care by Value (N$ m) &amp; percentage share</t>
  </si>
  <si>
    <t>Table 28: Distribution by coutry of origin of skin care products by Value (N$ m) &amp; percentage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</si>
</sst>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-* #,##0_-;\-* #,##0_-;_-* &quot;-&quot;??_-;_-@_-"/>
    <numFmt numFmtId="169" formatCode="0.0"/>
    <numFmt numFmtId="170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44546A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5">
    <xf numFmtId="0" fontId="0" fillId="0" borderId="0" xfId="0"/>
    <xf numFmtId="0" fontId="0" fillId="0" borderId="0" xfId="0" applyFont="1"/>
    <xf numFmtId="165" fontId="5" fillId="0" borderId="0" xfId="0" applyNumberFormat="1" applyFont="1" applyFill="1"/>
    <xf numFmtId="0" fontId="5" fillId="0" borderId="0" xfId="0" applyFont="1" applyFill="1"/>
    <xf numFmtId="0" fontId="3" fillId="0" borderId="0" xfId="6" applyFont="1" applyFill="1" applyBorder="1"/>
    <xf numFmtId="0" fontId="0" fillId="0" borderId="0" xfId="0"/>
    <xf numFmtId="0" fontId="1" fillId="0" borderId="0" xfId="8" applyFont="1" applyFill="1" applyBorder="1"/>
    <xf numFmtId="3" fontId="1" fillId="0" borderId="0" xfId="8" applyNumberFormat="1" applyFont="1" applyFill="1" applyBorder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/>
    <xf numFmtId="165" fontId="1" fillId="0" borderId="0" xfId="0" applyNumberFormat="1" applyFont="1" applyFill="1"/>
    <xf numFmtId="0" fontId="3" fillId="0" borderId="16" xfId="0" applyFont="1" applyFill="1" applyBorder="1"/>
    <xf numFmtId="165" fontId="1" fillId="0" borderId="0" xfId="1" applyNumberFormat="1" applyFont="1" applyFill="1"/>
    <xf numFmtId="0" fontId="1" fillId="0" borderId="0" xfId="6" applyFont="1" applyFill="1"/>
    <xf numFmtId="0" fontId="9" fillId="0" borderId="0" xfId="0" applyFont="1" applyFill="1" applyAlignment="1">
      <alignment vertical="center"/>
    </xf>
    <xf numFmtId="0" fontId="7" fillId="0" borderId="0" xfId="0" applyFont="1" applyFill="1"/>
    <xf numFmtId="164" fontId="1" fillId="0" borderId="0" xfId="0" applyNumberFormat="1" applyFont="1" applyFill="1"/>
    <xf numFmtId="0" fontId="3" fillId="0" borderId="0" xfId="0" applyFont="1" applyFill="1" applyBorder="1"/>
    <xf numFmtId="3" fontId="1" fillId="0" borderId="0" xfId="0" applyNumberFormat="1" applyFont="1" applyFill="1" applyBorder="1"/>
    <xf numFmtId="166" fontId="1" fillId="0" borderId="0" xfId="2" applyNumberFormat="1" applyFont="1" applyFill="1" applyBorder="1"/>
    <xf numFmtId="0" fontId="1" fillId="0" borderId="0" xfId="6" applyFont="1" applyFill="1" applyBorder="1"/>
    <xf numFmtId="3" fontId="1" fillId="0" borderId="0" xfId="6" applyNumberFormat="1" applyFont="1" applyFill="1" applyBorder="1"/>
    <xf numFmtId="169" fontId="1" fillId="0" borderId="0" xfId="0" applyNumberFormat="1" applyFont="1" applyFill="1" applyBorder="1"/>
    <xf numFmtId="0" fontId="1" fillId="0" borderId="0" xfId="0" applyFont="1" applyFill="1" applyBorder="1"/>
    <xf numFmtId="3" fontId="3" fillId="0" borderId="0" xfId="0" applyNumberFormat="1" applyFont="1" applyFill="1" applyBorder="1"/>
    <xf numFmtId="166" fontId="3" fillId="0" borderId="0" xfId="2" applyNumberFormat="1" applyFont="1" applyFill="1" applyBorder="1"/>
    <xf numFmtId="0" fontId="3" fillId="0" borderId="0" xfId="0" applyFont="1" applyFill="1"/>
    <xf numFmtId="0" fontId="10" fillId="0" borderId="0" xfId="0" applyFont="1" applyFill="1"/>
    <xf numFmtId="165" fontId="10" fillId="0" borderId="5" xfId="1" applyNumberFormat="1" applyFont="1" applyFill="1" applyBorder="1"/>
    <xf numFmtId="165" fontId="10" fillId="0" borderId="4" xfId="1" applyNumberFormat="1" applyFont="1" applyFill="1" applyBorder="1"/>
    <xf numFmtId="165" fontId="10" fillId="0" borderId="6" xfId="1" applyNumberFormat="1" applyFont="1" applyFill="1" applyBorder="1"/>
    <xf numFmtId="165" fontId="10" fillId="0" borderId="0" xfId="1" applyNumberFormat="1" applyFont="1" applyFill="1" applyBorder="1"/>
    <xf numFmtId="0" fontId="0" fillId="0" borderId="0" xfId="0" applyFont="1" applyFill="1"/>
    <xf numFmtId="165" fontId="0" fillId="0" borderId="0" xfId="0" applyNumberFormat="1" applyFont="1" applyFill="1"/>
    <xf numFmtId="165" fontId="0" fillId="0" borderId="0" xfId="1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6" fontId="0" fillId="0" borderId="0" xfId="2" applyNumberFormat="1" applyFont="1" applyFill="1"/>
    <xf numFmtId="3" fontId="0" fillId="0" borderId="0" xfId="0" applyNumberFormat="1" applyFont="1" applyFill="1" applyBorder="1"/>
    <xf numFmtId="165" fontId="5" fillId="0" borderId="0" xfId="0" applyNumberFormat="1" applyFont="1" applyFill="1" applyBorder="1"/>
    <xf numFmtId="0" fontId="3" fillId="0" borderId="13" xfId="0" applyFont="1" applyFill="1" applyBorder="1"/>
    <xf numFmtId="166" fontId="0" fillId="0" borderId="0" xfId="2" applyNumberFormat="1" applyFont="1" applyFill="1" applyBorder="1"/>
    <xf numFmtId="167" fontId="0" fillId="0" borderId="0" xfId="1" applyNumberFormat="1" applyFont="1" applyFill="1"/>
    <xf numFmtId="165" fontId="0" fillId="0" borderId="0" xfId="1" applyNumberFormat="1" applyFont="1" applyFill="1" applyBorder="1"/>
    <xf numFmtId="0" fontId="2" fillId="0" borderId="27" xfId="0" applyFont="1" applyFill="1" applyBorder="1"/>
    <xf numFmtId="166" fontId="10" fillId="0" borderId="4" xfId="2" applyNumberFormat="1" applyFont="1" applyFill="1" applyBorder="1"/>
    <xf numFmtId="166" fontId="10" fillId="0" borderId="6" xfId="2" applyNumberFormat="1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/>
    <xf numFmtId="165" fontId="1" fillId="0" borderId="0" xfId="3" applyNumberFormat="1" applyFont="1" applyFill="1"/>
    <xf numFmtId="0" fontId="1" fillId="0" borderId="0" xfId="3" applyFont="1" applyFill="1" applyBorder="1"/>
    <xf numFmtId="0" fontId="1" fillId="0" borderId="0" xfId="3" applyFont="1" applyFill="1"/>
    <xf numFmtId="0" fontId="3" fillId="0" borderId="0" xfId="3" applyFont="1" applyFill="1"/>
    <xf numFmtId="0" fontId="3" fillId="0" borderId="0" xfId="3" applyFont="1" applyFill="1" applyBorder="1" applyAlignment="1"/>
    <xf numFmtId="0" fontId="0" fillId="0" borderId="0" xfId="3" applyFont="1" applyFill="1"/>
    <xf numFmtId="0" fontId="3" fillId="0" borderId="12" xfId="3" applyFont="1" applyFill="1" applyBorder="1" applyAlignment="1"/>
    <xf numFmtId="165" fontId="1" fillId="0" borderId="0" xfId="3" applyNumberFormat="1" applyFont="1" applyFill="1" applyBorder="1"/>
    <xf numFmtId="165" fontId="1" fillId="0" borderId="0" xfId="1" applyNumberFormat="1" applyFont="1" applyFill="1" applyBorder="1"/>
    <xf numFmtId="165" fontId="1" fillId="0" borderId="0" xfId="6" applyNumberFormat="1" applyFont="1" applyFill="1"/>
    <xf numFmtId="166" fontId="1" fillId="0" borderId="0" xfId="7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6" fontId="3" fillId="0" borderId="0" xfId="7" applyNumberFormat="1" applyFont="1" applyFill="1" applyBorder="1" applyAlignment="1">
      <alignment horizontal="right"/>
    </xf>
    <xf numFmtId="166" fontId="1" fillId="0" borderId="0" xfId="3" applyNumberFormat="1" applyFont="1" applyFill="1"/>
    <xf numFmtId="43" fontId="1" fillId="0" borderId="0" xfId="3" applyNumberFormat="1" applyFont="1" applyFill="1"/>
    <xf numFmtId="165" fontId="3" fillId="0" borderId="0" xfId="1" applyNumberFormat="1" applyFont="1" applyFill="1" applyBorder="1"/>
    <xf numFmtId="165" fontId="8" fillId="0" borderId="0" xfId="0" applyNumberFormat="1" applyFont="1" applyFill="1" applyBorder="1"/>
    <xf numFmtId="0" fontId="3" fillId="0" borderId="14" xfId="0" applyFont="1" applyFill="1" applyBorder="1"/>
    <xf numFmtId="165" fontId="10" fillId="0" borderId="44" xfId="1" applyNumberFormat="1" applyFont="1" applyFill="1" applyBorder="1"/>
    <xf numFmtId="165" fontId="10" fillId="0" borderId="46" xfId="1" applyNumberFormat="1" applyFont="1" applyFill="1" applyBorder="1"/>
    <xf numFmtId="0" fontId="3" fillId="0" borderId="17" xfId="0" applyFont="1" applyFill="1" applyBorder="1"/>
    <xf numFmtId="165" fontId="3" fillId="0" borderId="18" xfId="1" applyNumberFormat="1" applyFont="1" applyFill="1" applyBorder="1"/>
    <xf numFmtId="165" fontId="3" fillId="0" borderId="19" xfId="1" applyNumberFormat="1" applyFont="1" applyFill="1" applyBorder="1"/>
    <xf numFmtId="0" fontId="0" fillId="0" borderId="12" xfId="0" applyFont="1" applyFill="1" applyBorder="1"/>
    <xf numFmtId="165" fontId="0" fillId="0" borderId="52" xfId="1" applyNumberFormat="1" applyFont="1" applyFill="1" applyBorder="1"/>
    <xf numFmtId="0" fontId="3" fillId="0" borderId="12" xfId="0" applyFont="1" applyFill="1" applyBorder="1"/>
    <xf numFmtId="165" fontId="3" fillId="0" borderId="52" xfId="1" applyNumberFormat="1" applyFont="1" applyFill="1" applyBorder="1"/>
    <xf numFmtId="165" fontId="0" fillId="0" borderId="25" xfId="1" applyNumberFormat="1" applyFont="1" applyFill="1" applyBorder="1"/>
    <xf numFmtId="0" fontId="12" fillId="0" borderId="36" xfId="0" applyFont="1" applyFill="1" applyBorder="1"/>
    <xf numFmtId="0" fontId="12" fillId="0" borderId="37" xfId="0" applyFont="1" applyFill="1" applyBorder="1"/>
    <xf numFmtId="0" fontId="12" fillId="0" borderId="38" xfId="0" applyFont="1" applyFill="1" applyBorder="1"/>
    <xf numFmtId="166" fontId="10" fillId="0" borderId="44" xfId="2" applyNumberFormat="1" applyFont="1" applyFill="1" applyBorder="1"/>
    <xf numFmtId="1" fontId="0" fillId="0" borderId="0" xfId="0" applyNumberFormat="1" applyFont="1" applyFill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13" xfId="3" applyFont="1" applyFill="1" applyBorder="1"/>
    <xf numFmtId="166" fontId="3" fillId="2" borderId="14" xfId="2" applyNumberFormat="1" applyFont="1" applyFill="1" applyBorder="1"/>
    <xf numFmtId="166" fontId="3" fillId="2" borderId="16" xfId="2" applyNumberFormat="1" applyFont="1" applyFill="1" applyBorder="1"/>
    <xf numFmtId="0" fontId="3" fillId="2" borderId="24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1" fillId="0" borderId="0" xfId="0" applyFont="1" applyFill="1" applyAlignment="1">
      <alignment horizontal="center" wrapText="1"/>
    </xf>
    <xf numFmtId="0" fontId="3" fillId="2" borderId="15" xfId="6" applyFont="1" applyFill="1" applyBorder="1"/>
    <xf numFmtId="166" fontId="3" fillId="2" borderId="15" xfId="2" applyNumberFormat="1" applyFont="1" applyFill="1" applyBorder="1"/>
    <xf numFmtId="0" fontId="0" fillId="0" borderId="41" xfId="0" applyBorder="1"/>
    <xf numFmtId="0" fontId="0" fillId="0" borderId="43" xfId="0" applyBorder="1"/>
    <xf numFmtId="0" fontId="0" fillId="0" borderId="53" xfId="0" applyBorder="1"/>
    <xf numFmtId="0" fontId="3" fillId="2" borderId="1" xfId="0" applyFont="1" applyFill="1" applyBorder="1"/>
    <xf numFmtId="0" fontId="6" fillId="2" borderId="15" xfId="0" applyFont="1" applyFill="1" applyBorder="1"/>
    <xf numFmtId="0" fontId="6" fillId="2" borderId="24" xfId="0" applyFont="1" applyFill="1" applyBorder="1"/>
    <xf numFmtId="0" fontId="6" fillId="2" borderId="23" xfId="0" applyFont="1" applyFill="1" applyBorder="1"/>
    <xf numFmtId="0" fontId="6" fillId="2" borderId="28" xfId="0" applyFont="1" applyFill="1" applyBorder="1"/>
    <xf numFmtId="9" fontId="3" fillId="2" borderId="14" xfId="2" applyFont="1" applyFill="1" applyBorder="1"/>
    <xf numFmtId="168" fontId="10" fillId="0" borderId="4" xfId="0" applyNumberFormat="1" applyFont="1" applyBorder="1"/>
    <xf numFmtId="0" fontId="10" fillId="0" borderId="0" xfId="0" applyFont="1"/>
    <xf numFmtId="168" fontId="10" fillId="0" borderId="0" xfId="0" applyNumberFormat="1" applyFont="1"/>
    <xf numFmtId="0" fontId="0" fillId="0" borderId="4" xfId="0" applyBorder="1"/>
    <xf numFmtId="3" fontId="1" fillId="0" borderId="4" xfId="1" applyNumberFormat="1" applyFont="1" applyBorder="1"/>
    <xf numFmtId="3" fontId="1" fillId="0" borderId="5" xfId="1" applyNumberFormat="1" applyFont="1" applyFill="1" applyBorder="1"/>
    <xf numFmtId="3" fontId="1" fillId="0" borderId="42" xfId="1" applyNumberFormat="1" applyFont="1" applyFill="1" applyBorder="1"/>
    <xf numFmtId="165" fontId="1" fillId="0" borderId="5" xfId="1" applyNumberFormat="1" applyFont="1" applyBorder="1"/>
    <xf numFmtId="166" fontId="1" fillId="0" borderId="5" xfId="2" applyNumberFormat="1" applyFont="1" applyBorder="1"/>
    <xf numFmtId="165" fontId="1" fillId="0" borderId="4" xfId="1" applyNumberFormat="1" applyFont="1" applyBorder="1"/>
    <xf numFmtId="166" fontId="1" fillId="0" borderId="4" xfId="2" applyNumberFormat="1" applyFont="1" applyBorder="1"/>
    <xf numFmtId="0" fontId="3" fillId="2" borderId="3" xfId="0" applyFont="1" applyFill="1" applyBorder="1"/>
    <xf numFmtId="165" fontId="0" fillId="0" borderId="0" xfId="0" applyNumberFormat="1"/>
    <xf numFmtId="0" fontId="0" fillId="2" borderId="0" xfId="0" applyFont="1" applyFill="1"/>
    <xf numFmtId="0" fontId="3" fillId="0" borderId="0" xfId="0" applyFont="1"/>
    <xf numFmtId="0" fontId="3" fillId="0" borderId="8" xfId="0" applyFont="1" applyBorder="1"/>
    <xf numFmtId="0" fontId="3" fillId="0" borderId="5" xfId="0" applyFont="1" applyBorder="1"/>
    <xf numFmtId="17" fontId="5" fillId="0" borderId="0" xfId="0" applyNumberFormat="1" applyFont="1"/>
    <xf numFmtId="168" fontId="0" fillId="0" borderId="0" xfId="0" applyNumberFormat="1"/>
    <xf numFmtId="3" fontId="1" fillId="0" borderId="0" xfId="1" applyNumberFormat="1" applyFont="1"/>
    <xf numFmtId="3" fontId="0" fillId="0" borderId="0" xfId="0" applyNumberFormat="1"/>
    <xf numFmtId="165" fontId="1" fillId="0" borderId="0" xfId="1" applyNumberFormat="1" applyFont="1"/>
    <xf numFmtId="0" fontId="3" fillId="0" borderId="36" xfId="0" applyFont="1" applyBorder="1"/>
    <xf numFmtId="165" fontId="0" fillId="0" borderId="4" xfId="0" applyNumberFormat="1" applyBorder="1"/>
    <xf numFmtId="0" fontId="5" fillId="0" borderId="4" xfId="0" applyFont="1" applyBorder="1" applyAlignment="1">
      <alignment vertical="center"/>
    </xf>
    <xf numFmtId="168" fontId="1" fillId="0" borderId="4" xfId="10" applyNumberFormat="1" applyFont="1" applyBorder="1"/>
    <xf numFmtId="0" fontId="3" fillId="2" borderId="35" xfId="0" applyFont="1" applyFill="1" applyBorder="1"/>
    <xf numFmtId="0" fontId="3" fillId="2" borderId="26" xfId="0" applyFont="1" applyFill="1" applyBorder="1"/>
    <xf numFmtId="0" fontId="3" fillId="2" borderId="33" xfId="0" applyFont="1" applyFill="1" applyBorder="1"/>
    <xf numFmtId="0" fontId="3" fillId="0" borderId="56" xfId="0" applyFont="1" applyFill="1" applyBorder="1"/>
    <xf numFmtId="0" fontId="3" fillId="2" borderId="13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168" fontId="1" fillId="0" borderId="5" xfId="11" applyNumberFormat="1" applyFont="1" applyBorder="1"/>
    <xf numFmtId="168" fontId="1" fillId="0" borderId="42" xfId="11" applyNumberFormat="1" applyFont="1" applyBorder="1"/>
    <xf numFmtId="168" fontId="1" fillId="0" borderId="4" xfId="11" applyNumberFormat="1" applyFont="1" applyBorder="1"/>
    <xf numFmtId="168" fontId="1" fillId="0" borderId="44" xfId="11" applyNumberFormat="1" applyFont="1" applyBorder="1"/>
    <xf numFmtId="0" fontId="0" fillId="0" borderId="45" xfId="0" applyBorder="1"/>
    <xf numFmtId="168" fontId="1" fillId="0" borderId="48" xfId="11" applyNumberFormat="1" applyFont="1" applyBorder="1"/>
    <xf numFmtId="168" fontId="1" fillId="0" borderId="46" xfId="11" applyNumberFormat="1" applyFont="1" applyBorder="1"/>
    <xf numFmtId="0" fontId="3" fillId="2" borderId="41" xfId="0" applyFont="1" applyFill="1" applyBorder="1"/>
    <xf numFmtId="0" fontId="3" fillId="2" borderId="5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0" borderId="44" xfId="0" applyBorder="1"/>
    <xf numFmtId="0" fontId="3" fillId="2" borderId="2" xfId="0" applyFont="1" applyFill="1" applyBorder="1"/>
    <xf numFmtId="166" fontId="4" fillId="0" borderId="5" xfId="2" applyNumberFormat="1" applyFont="1" applyBorder="1"/>
    <xf numFmtId="168" fontId="1" fillId="0" borderId="0" xfId="10" applyNumberFormat="1" applyFont="1"/>
    <xf numFmtId="166" fontId="4" fillId="0" borderId="42" xfId="2" applyNumberFormat="1" applyFont="1" applyBorder="1"/>
    <xf numFmtId="166" fontId="4" fillId="0" borderId="4" xfId="2" applyNumberFormat="1" applyFont="1" applyBorder="1"/>
    <xf numFmtId="166" fontId="4" fillId="0" borderId="44" xfId="2" applyNumberFormat="1" applyFont="1" applyBorder="1"/>
    <xf numFmtId="168" fontId="1" fillId="0" borderId="6" xfId="11" applyNumberFormat="1" applyFont="1" applyBorder="1"/>
    <xf numFmtId="166" fontId="4" fillId="0" borderId="6" xfId="2" applyNumberFormat="1" applyFont="1" applyBorder="1"/>
    <xf numFmtId="166" fontId="4" fillId="0" borderId="54" xfId="2" applyNumberFormat="1" applyFont="1" applyBorder="1"/>
    <xf numFmtId="0" fontId="10" fillId="0" borderId="4" xfId="0" applyFont="1" applyBorder="1"/>
    <xf numFmtId="166" fontId="14" fillId="0" borderId="4" xfId="2" applyNumberFormat="1" applyFont="1" applyFill="1" applyBorder="1"/>
    <xf numFmtId="0" fontId="15" fillId="2" borderId="1" xfId="0" applyFont="1" applyFill="1" applyBorder="1"/>
    <xf numFmtId="0" fontId="10" fillId="0" borderId="8" xfId="0" applyFont="1" applyBorder="1"/>
    <xf numFmtId="9" fontId="10" fillId="0" borderId="5" xfId="2" applyFont="1" applyFill="1" applyBorder="1"/>
    <xf numFmtId="166" fontId="10" fillId="0" borderId="5" xfId="2" applyNumberFormat="1" applyFont="1" applyFill="1" applyBorder="1"/>
    <xf numFmtId="166" fontId="10" fillId="0" borderId="4" xfId="7" applyNumberFormat="1" applyFont="1" applyFill="1" applyBorder="1" applyAlignment="1">
      <alignment horizontal="right"/>
    </xf>
    <xf numFmtId="0" fontId="10" fillId="0" borderId="7" xfId="0" applyFont="1" applyBorder="1"/>
    <xf numFmtId="9" fontId="10" fillId="0" borderId="4" xfId="2" applyFont="1" applyFill="1" applyBorder="1"/>
    <xf numFmtId="0" fontId="10" fillId="0" borderId="59" xfId="0" applyFont="1" applyBorder="1"/>
    <xf numFmtId="9" fontId="10" fillId="0" borderId="6" xfId="2" applyFont="1" applyFill="1" applyBorder="1"/>
    <xf numFmtId="0" fontId="15" fillId="2" borderId="48" xfId="0" applyFont="1" applyFill="1" applyBorder="1"/>
    <xf numFmtId="0" fontId="15" fillId="2" borderId="13" xfId="0" applyFont="1" applyFill="1" applyBorder="1"/>
    <xf numFmtId="165" fontId="15" fillId="2" borderId="14" xfId="0" applyNumberFormat="1" applyFont="1" applyFill="1" applyBorder="1"/>
    <xf numFmtId="9" fontId="15" fillId="2" borderId="14" xfId="2" applyFont="1" applyFill="1" applyBorder="1"/>
    <xf numFmtId="166" fontId="10" fillId="0" borderId="36" xfId="2" applyNumberFormat="1" applyFont="1" applyFill="1" applyBorder="1"/>
    <xf numFmtId="166" fontId="10" fillId="0" borderId="5" xfId="7" applyNumberFormat="1" applyFont="1" applyFill="1" applyBorder="1" applyAlignment="1">
      <alignment horizontal="right"/>
    </xf>
    <xf numFmtId="166" fontId="10" fillId="0" borderId="37" xfId="2" applyNumberFormat="1" applyFont="1" applyFill="1" applyBorder="1"/>
    <xf numFmtId="9" fontId="10" fillId="0" borderId="48" xfId="2" applyFont="1" applyFill="1" applyBorder="1"/>
    <xf numFmtId="165" fontId="10" fillId="0" borderId="48" xfId="1" applyNumberFormat="1" applyFont="1" applyFill="1" applyBorder="1"/>
    <xf numFmtId="166" fontId="10" fillId="0" borderId="60" xfId="2" applyNumberFormat="1" applyFont="1" applyFill="1" applyBorder="1"/>
    <xf numFmtId="166" fontId="10" fillId="2" borderId="5" xfId="7" applyNumberFormat="1" applyFont="1" applyFill="1" applyBorder="1" applyAlignment="1">
      <alignment horizontal="right"/>
    </xf>
    <xf numFmtId="165" fontId="10" fillId="0" borderId="47" xfId="1" applyNumberFormat="1" applyFont="1" applyFill="1" applyBorder="1"/>
    <xf numFmtId="0" fontId="3" fillId="2" borderId="9" xfId="3" applyFont="1" applyFill="1" applyBorder="1"/>
    <xf numFmtId="17" fontId="3" fillId="2" borderId="9" xfId="3" applyNumberFormat="1" applyFont="1" applyFill="1" applyBorder="1"/>
    <xf numFmtId="17" fontId="3" fillId="2" borderId="9" xfId="6" applyNumberFormat="1" applyFont="1" applyFill="1" applyBorder="1"/>
    <xf numFmtId="0" fontId="10" fillId="0" borderId="39" xfId="0" applyFont="1" applyBorder="1"/>
    <xf numFmtId="165" fontId="10" fillId="0" borderId="40" xfId="1" applyNumberFormat="1" applyFont="1" applyFill="1" applyBorder="1"/>
    <xf numFmtId="0" fontId="10" fillId="0" borderId="43" xfId="0" applyFont="1" applyBorder="1"/>
    <xf numFmtId="0" fontId="10" fillId="0" borderId="53" xfId="0" applyFont="1" applyBorder="1"/>
    <xf numFmtId="165" fontId="10" fillId="0" borderId="54" xfId="1" applyNumberFormat="1" applyFont="1" applyFill="1" applyBorder="1"/>
    <xf numFmtId="165" fontId="15" fillId="2" borderId="14" xfId="1" applyNumberFormat="1" applyFont="1" applyFill="1" applyBorder="1"/>
    <xf numFmtId="165" fontId="15" fillId="2" borderId="16" xfId="1" applyNumberFormat="1" applyFont="1" applyFill="1" applyBorder="1"/>
    <xf numFmtId="0" fontId="3" fillId="2" borderId="35" xfId="6" applyFont="1" applyFill="1" applyBorder="1"/>
    <xf numFmtId="17" fontId="3" fillId="2" borderId="26" xfId="3" applyNumberFormat="1" applyFont="1" applyFill="1" applyBorder="1"/>
    <xf numFmtId="17" fontId="3" fillId="2" borderId="26" xfId="6" applyNumberFormat="1" applyFont="1" applyFill="1" applyBorder="1"/>
    <xf numFmtId="17" fontId="3" fillId="2" borderId="33" xfId="6" applyNumberFormat="1" applyFont="1" applyFill="1" applyBorder="1"/>
    <xf numFmtId="0" fontId="10" fillId="0" borderId="45" xfId="0" applyFont="1" applyBorder="1"/>
    <xf numFmtId="0" fontId="3" fillId="2" borderId="39" xfId="0" applyFont="1" applyFill="1" applyBorder="1"/>
    <xf numFmtId="0" fontId="3" fillId="2" borderId="47" xfId="0" applyFont="1" applyFill="1" applyBorder="1"/>
    <xf numFmtId="0" fontId="3" fillId="2" borderId="40" xfId="0" applyFont="1" applyFill="1" applyBorder="1"/>
    <xf numFmtId="168" fontId="0" fillId="0" borderId="4" xfId="12" applyNumberFormat="1" applyFont="1" applyBorder="1"/>
    <xf numFmtId="166" fontId="5" fillId="0" borderId="44" xfId="2" applyNumberFormat="1" applyFont="1" applyBorder="1"/>
    <xf numFmtId="168" fontId="0" fillId="0" borderId="6" xfId="12" applyNumberFormat="1" applyFont="1" applyBorder="1"/>
    <xf numFmtId="168" fontId="0" fillId="0" borderId="4" xfId="13" applyNumberFormat="1" applyFont="1" applyBorder="1"/>
    <xf numFmtId="17" fontId="10" fillId="0" borderId="41" xfId="0" applyNumberFormat="1" applyFont="1" applyBorder="1" applyAlignment="1">
      <alignment horizontal="left"/>
    </xf>
    <xf numFmtId="170" fontId="10" fillId="0" borderId="5" xfId="12" applyNumberFormat="1" applyFont="1" applyFill="1" applyBorder="1"/>
    <xf numFmtId="0" fontId="10" fillId="0" borderId="42" xfId="0" applyFont="1" applyBorder="1"/>
    <xf numFmtId="170" fontId="10" fillId="0" borderId="4" xfId="12" applyNumberFormat="1" applyFont="1" applyFill="1" applyBorder="1"/>
    <xf numFmtId="170" fontId="10" fillId="0" borderId="6" xfId="12" applyNumberFormat="1" applyFont="1" applyFill="1" applyBorder="1"/>
    <xf numFmtId="166" fontId="10" fillId="0" borderId="54" xfId="2" applyNumberFormat="1" applyFont="1" applyFill="1" applyBorder="1"/>
    <xf numFmtId="0" fontId="10" fillId="4" borderId="13" xfId="0" applyFont="1" applyFill="1" applyBorder="1"/>
    <xf numFmtId="165" fontId="10" fillId="4" borderId="14" xfId="1" applyNumberFormat="1" applyFont="1" applyFill="1" applyBorder="1"/>
    <xf numFmtId="0" fontId="10" fillId="4" borderId="16" xfId="0" applyFont="1" applyFill="1" applyBorder="1"/>
    <xf numFmtId="0" fontId="10" fillId="0" borderId="5" xfId="0" applyFont="1" applyBorder="1"/>
    <xf numFmtId="168" fontId="10" fillId="0" borderId="5" xfId="12" applyNumberFormat="1" applyFont="1" applyFill="1" applyBorder="1"/>
    <xf numFmtId="168" fontId="10" fillId="0" borderId="4" xfId="12" applyNumberFormat="1" applyFont="1" applyFill="1" applyBorder="1"/>
    <xf numFmtId="0" fontId="10" fillId="0" borderId="6" xfId="0" applyFont="1" applyBorder="1"/>
    <xf numFmtId="168" fontId="10" fillId="0" borderId="6" xfId="12" applyNumberFormat="1" applyFont="1" applyFill="1" applyBorder="1"/>
    <xf numFmtId="0" fontId="5" fillId="0" borderId="4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68" fontId="0" fillId="0" borderId="5" xfId="13" applyNumberFormat="1" applyFont="1" applyBorder="1"/>
    <xf numFmtId="166" fontId="0" fillId="0" borderId="42" xfId="2" applyNumberFormat="1" applyFont="1" applyBorder="1"/>
    <xf numFmtId="0" fontId="15" fillId="2" borderId="18" xfId="0" applyFont="1" applyFill="1" applyBorder="1"/>
    <xf numFmtId="0" fontId="0" fillId="0" borderId="39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4" xfId="0" applyNumberFormat="1" applyBorder="1"/>
    <xf numFmtId="165" fontId="1" fillId="0" borderId="4" xfId="1" applyNumberFormat="1" applyFont="1" applyFill="1" applyBorder="1"/>
    <xf numFmtId="9" fontId="1" fillId="0" borderId="44" xfId="2" applyFont="1" applyBorder="1"/>
    <xf numFmtId="0" fontId="3" fillId="2" borderId="45" xfId="0" applyFont="1" applyFill="1" applyBorder="1"/>
    <xf numFmtId="3" fontId="3" fillId="2" borderId="48" xfId="0" applyNumberFormat="1" applyFont="1" applyFill="1" applyBorder="1"/>
    <xf numFmtId="165" fontId="1" fillId="0" borderId="4" xfId="1" applyNumberFormat="1" applyFont="1" applyBorder="1" applyAlignment="1">
      <alignment horizontal="right"/>
    </xf>
    <xf numFmtId="166" fontId="1" fillId="0" borderId="4" xfId="2" applyNumberFormat="1" applyFont="1" applyBorder="1" applyAlignment="1">
      <alignment horizontal="right"/>
    </xf>
    <xf numFmtId="0" fontId="5" fillId="0" borderId="6" xfId="0" applyFont="1" applyBorder="1" applyAlignment="1">
      <alignment vertical="center"/>
    </xf>
    <xf numFmtId="165" fontId="1" fillId="0" borderId="6" xfId="1" applyNumberFormat="1" applyFont="1" applyBorder="1" applyAlignment="1">
      <alignment horizontal="right"/>
    </xf>
    <xf numFmtId="166" fontId="1" fillId="0" borderId="6" xfId="2" applyNumberFormat="1" applyFont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166" fontId="3" fillId="2" borderId="14" xfId="2" applyNumberFormat="1" applyFont="1" applyFill="1" applyBorder="1" applyAlignment="1">
      <alignment horizontal="right"/>
    </xf>
    <xf numFmtId="166" fontId="3" fillId="2" borderId="16" xfId="2" applyNumberFormat="1" applyFont="1" applyFill="1" applyBorder="1" applyAlignment="1">
      <alignment horizontal="right"/>
    </xf>
    <xf numFmtId="9" fontId="3" fillId="2" borderId="14" xfId="2" applyNumberFormat="1" applyFont="1" applyFill="1" applyBorder="1" applyAlignment="1">
      <alignment horizontal="right"/>
    </xf>
    <xf numFmtId="165" fontId="10" fillId="0" borderId="47" xfId="0" applyNumberFormat="1" applyFont="1" applyFill="1" applyBorder="1" applyAlignment="1">
      <alignment horizontal="right"/>
    </xf>
    <xf numFmtId="166" fontId="10" fillId="0" borderId="47" xfId="2" applyNumberFormat="1" applyFont="1" applyFill="1" applyBorder="1" applyAlignment="1">
      <alignment horizontal="right"/>
    </xf>
    <xf numFmtId="165" fontId="12" fillId="0" borderId="47" xfId="0" applyNumberFormat="1" applyFont="1" applyFill="1" applyBorder="1" applyAlignment="1">
      <alignment horizontal="right"/>
    </xf>
    <xf numFmtId="165" fontId="12" fillId="0" borderId="39" xfId="0" applyNumberFormat="1" applyFont="1" applyFill="1" applyBorder="1" applyAlignment="1">
      <alignment horizontal="right"/>
    </xf>
    <xf numFmtId="166" fontId="10" fillId="0" borderId="40" xfId="2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>
      <alignment horizontal="right"/>
    </xf>
    <xf numFmtId="166" fontId="10" fillId="0" borderId="4" xfId="2" applyNumberFormat="1" applyFont="1" applyFill="1" applyBorder="1" applyAlignment="1">
      <alignment horizontal="right"/>
    </xf>
    <xf numFmtId="165" fontId="12" fillId="0" borderId="43" xfId="0" applyNumberFormat="1" applyFont="1" applyFill="1" applyBorder="1" applyAlignment="1">
      <alignment horizontal="right"/>
    </xf>
    <xf numFmtId="166" fontId="10" fillId="0" borderId="44" xfId="2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65" fontId="10" fillId="0" borderId="4" xfId="1" applyNumberFormat="1" applyFont="1" applyFill="1" applyBorder="1" applyAlignment="1">
      <alignment horizontal="right"/>
    </xf>
    <xf numFmtId="165" fontId="12" fillId="0" borderId="53" xfId="0" applyNumberFormat="1" applyFont="1" applyFill="1" applyBorder="1" applyAlignment="1">
      <alignment horizontal="right"/>
    </xf>
    <xf numFmtId="166" fontId="10" fillId="0" borderId="6" xfId="2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166" fontId="10" fillId="0" borderId="54" xfId="2" applyNumberFormat="1" applyFont="1" applyFill="1" applyBorder="1" applyAlignment="1">
      <alignment horizontal="right"/>
    </xf>
    <xf numFmtId="165" fontId="15" fillId="2" borderId="13" xfId="0" applyNumberFormat="1" applyFont="1" applyFill="1" applyBorder="1" applyAlignment="1">
      <alignment horizontal="right"/>
    </xf>
    <xf numFmtId="9" fontId="6" fillId="2" borderId="14" xfId="2" applyNumberFormat="1" applyFont="1" applyFill="1" applyBorder="1" applyAlignment="1">
      <alignment horizontal="right"/>
    </xf>
    <xf numFmtId="165" fontId="15" fillId="2" borderId="14" xfId="0" applyNumberFormat="1" applyFont="1" applyFill="1" applyBorder="1" applyAlignment="1">
      <alignment horizontal="right"/>
    </xf>
    <xf numFmtId="166" fontId="6" fillId="2" borderId="14" xfId="2" applyNumberFormat="1" applyFont="1" applyFill="1" applyBorder="1" applyAlignment="1">
      <alignment horizontal="right"/>
    </xf>
    <xf numFmtId="166" fontId="6" fillId="2" borderId="16" xfId="2" applyNumberFormat="1" applyFont="1" applyFill="1" applyBorder="1" applyAlignment="1">
      <alignment horizontal="right"/>
    </xf>
    <xf numFmtId="168" fontId="0" fillId="0" borderId="0" xfId="0" applyNumberFormat="1" applyBorder="1"/>
    <xf numFmtId="165" fontId="1" fillId="0" borderId="0" xfId="1" applyNumberFormat="1" applyFont="1" applyBorder="1"/>
    <xf numFmtId="168" fontId="0" fillId="0" borderId="24" xfId="0" applyNumberFormat="1" applyBorder="1"/>
    <xf numFmtId="165" fontId="1" fillId="0" borderId="24" xfId="1" applyNumberFormat="1" applyFont="1" applyBorder="1"/>
    <xf numFmtId="17" fontId="5" fillId="0" borderId="0" xfId="0" applyNumberFormat="1" applyFont="1" applyAlignment="1">
      <alignment horizontal="left"/>
    </xf>
    <xf numFmtId="17" fontId="5" fillId="0" borderId="31" xfId="0" applyNumberFormat="1" applyFont="1" applyBorder="1" applyAlignment="1">
      <alignment horizontal="left"/>
    </xf>
    <xf numFmtId="168" fontId="0" fillId="0" borderId="4" xfId="0" applyNumberFormat="1" applyBorder="1" applyAlignment="1">
      <alignment horizontal="right" vertical="center" wrapText="1"/>
    </xf>
    <xf numFmtId="166" fontId="1" fillId="0" borderId="4" xfId="2" applyNumberFormat="1" applyFont="1" applyBorder="1" applyAlignment="1">
      <alignment horizontal="right" vertical="center" wrapText="1"/>
    </xf>
    <xf numFmtId="168" fontId="0" fillId="0" borderId="6" xfId="0" applyNumberFormat="1" applyBorder="1" applyAlignment="1">
      <alignment horizontal="right" vertical="center" wrapText="1"/>
    </xf>
    <xf numFmtId="166" fontId="1" fillId="0" borderId="6" xfId="2" applyNumberFormat="1" applyFont="1" applyBorder="1" applyAlignment="1">
      <alignment horizontal="right" vertical="center" wrapText="1"/>
    </xf>
    <xf numFmtId="168" fontId="1" fillId="0" borderId="47" xfId="10" applyNumberFormat="1" applyFont="1" applyFill="1" applyBorder="1" applyAlignment="1">
      <alignment horizontal="right" vertical="center" wrapText="1"/>
    </xf>
    <xf numFmtId="166" fontId="1" fillId="0" borderId="47" xfId="2" applyNumberFormat="1" applyFont="1" applyFill="1" applyBorder="1" applyAlignment="1">
      <alignment horizontal="right" vertical="center" wrapText="1"/>
    </xf>
    <xf numFmtId="166" fontId="1" fillId="0" borderId="40" xfId="2" applyNumberFormat="1" applyFont="1" applyFill="1" applyBorder="1" applyAlignment="1">
      <alignment horizontal="right" vertical="center" wrapText="1"/>
    </xf>
    <xf numFmtId="168" fontId="1" fillId="0" borderId="4" xfId="10" applyNumberFormat="1" applyFont="1" applyFill="1" applyBorder="1" applyAlignment="1">
      <alignment horizontal="right" vertical="center" wrapText="1"/>
    </xf>
    <xf numFmtId="166" fontId="1" fillId="0" borderId="4" xfId="2" applyNumberFormat="1" applyFont="1" applyFill="1" applyBorder="1" applyAlignment="1">
      <alignment horizontal="right" vertical="center" wrapText="1"/>
    </xf>
    <xf numFmtId="166" fontId="1" fillId="0" borderId="44" xfId="2" applyNumberFormat="1" applyFont="1" applyFill="1" applyBorder="1" applyAlignment="1">
      <alignment horizontal="right" vertical="center" wrapText="1"/>
    </xf>
    <xf numFmtId="168" fontId="1" fillId="0" borderId="48" xfId="10" applyNumberFormat="1" applyFont="1" applyFill="1" applyBorder="1" applyAlignment="1">
      <alignment horizontal="right" vertical="center" wrapText="1"/>
    </xf>
    <xf numFmtId="166" fontId="1" fillId="0" borderId="48" xfId="2" applyNumberFormat="1" applyFont="1" applyFill="1" applyBorder="1" applyAlignment="1">
      <alignment horizontal="right" vertical="center" wrapText="1"/>
    </xf>
    <xf numFmtId="166" fontId="1" fillId="0" borderId="46" xfId="2" applyNumberFormat="1" applyFont="1" applyFill="1" applyBorder="1" applyAlignment="1">
      <alignment horizontal="right" vertical="center" wrapText="1"/>
    </xf>
    <xf numFmtId="168" fontId="3" fillId="0" borderId="50" xfId="0" applyNumberFormat="1" applyFont="1" applyFill="1" applyBorder="1" applyAlignment="1">
      <alignment horizontal="right"/>
    </xf>
    <xf numFmtId="166" fontId="3" fillId="0" borderId="50" xfId="2" applyNumberFormat="1" applyFont="1" applyFill="1" applyBorder="1" applyAlignment="1">
      <alignment horizontal="right"/>
    </xf>
    <xf numFmtId="166" fontId="3" fillId="0" borderId="51" xfId="2" applyNumberFormat="1" applyFont="1" applyFill="1" applyBorder="1" applyAlignment="1">
      <alignment horizontal="right"/>
    </xf>
    <xf numFmtId="166" fontId="10" fillId="0" borderId="4" xfId="7" applyNumberFormat="1" applyFont="1" applyFill="1" applyBorder="1" applyAlignment="1">
      <alignment horizontal="left" indent="4"/>
    </xf>
    <xf numFmtId="166" fontId="10" fillId="0" borderId="6" xfId="7" applyNumberFormat="1" applyFont="1" applyFill="1" applyBorder="1" applyAlignment="1">
      <alignment horizontal="right"/>
    </xf>
    <xf numFmtId="166" fontId="10" fillId="2" borderId="14" xfId="7" applyNumberFormat="1" applyFont="1" applyFill="1" applyBorder="1" applyAlignment="1">
      <alignment horizontal="right"/>
    </xf>
    <xf numFmtId="166" fontId="10" fillId="2" borderId="16" xfId="7" applyNumberFormat="1" applyFont="1" applyFill="1" applyBorder="1" applyAlignment="1">
      <alignment horizontal="right"/>
    </xf>
    <xf numFmtId="165" fontId="3" fillId="2" borderId="45" xfId="1" applyNumberFormat="1" applyFont="1" applyFill="1" applyBorder="1"/>
    <xf numFmtId="168" fontId="3" fillId="2" borderId="48" xfId="0" applyNumberFormat="1" applyFont="1" applyFill="1" applyBorder="1"/>
    <xf numFmtId="9" fontId="3" fillId="2" borderId="46" xfId="2" applyFont="1" applyFill="1" applyBorder="1"/>
    <xf numFmtId="168" fontId="3" fillId="2" borderId="14" xfId="0" applyNumberFormat="1" applyFont="1" applyFill="1" applyBorder="1"/>
    <xf numFmtId="168" fontId="1" fillId="0" borderId="4" xfId="9" applyNumberFormat="1" applyFont="1" applyFill="1" applyBorder="1" applyAlignment="1">
      <alignment horizontal="right" vertical="center" wrapText="1"/>
    </xf>
    <xf numFmtId="166" fontId="1" fillId="0" borderId="6" xfId="2" applyNumberFormat="1" applyFont="1" applyFill="1" applyBorder="1" applyAlignment="1">
      <alignment horizontal="right" vertical="center" wrapText="1"/>
    </xf>
    <xf numFmtId="168" fontId="1" fillId="0" borderId="6" xfId="9" applyNumberFormat="1" applyFont="1" applyFill="1" applyBorder="1" applyAlignment="1">
      <alignment horizontal="right" vertical="center" wrapText="1"/>
    </xf>
    <xf numFmtId="166" fontId="3" fillId="0" borderId="4" xfId="2" applyNumberFormat="1" applyFont="1" applyFill="1" applyBorder="1" applyAlignment="1">
      <alignment horizontal="right" vertical="center" wrapText="1"/>
    </xf>
    <xf numFmtId="168" fontId="1" fillId="0" borderId="47" xfId="9" applyNumberFormat="1" applyFont="1" applyFill="1" applyBorder="1" applyAlignment="1">
      <alignment horizontal="right" vertical="center" wrapText="1"/>
    </xf>
    <xf numFmtId="166" fontId="3" fillId="0" borderId="44" xfId="2" applyNumberFormat="1" applyFont="1" applyFill="1" applyBorder="1" applyAlignment="1">
      <alignment horizontal="right" vertical="center" wrapText="1"/>
    </xf>
    <xf numFmtId="0" fontId="0" fillId="0" borderId="53" xfId="0" applyFill="1" applyBorder="1" applyAlignment="1">
      <alignment vertical="center" wrapText="1"/>
    </xf>
    <xf numFmtId="166" fontId="3" fillId="0" borderId="6" xfId="2" applyNumberFormat="1" applyFont="1" applyFill="1" applyBorder="1" applyAlignment="1">
      <alignment horizontal="right" vertical="center" wrapText="1"/>
    </xf>
    <xf numFmtId="166" fontId="3" fillId="0" borderId="54" xfId="2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168" fontId="3" fillId="2" borderId="14" xfId="9" applyNumberFormat="1" applyFont="1" applyFill="1" applyBorder="1" applyAlignment="1">
      <alignment horizontal="right" vertical="center" wrapText="1"/>
    </xf>
    <xf numFmtId="9" fontId="1" fillId="2" borderId="14" xfId="2" applyNumberFormat="1" applyFont="1" applyFill="1" applyBorder="1" applyAlignment="1">
      <alignment horizontal="right" vertical="center" wrapText="1"/>
    </xf>
    <xf numFmtId="166" fontId="1" fillId="2" borderId="14" xfId="2" applyNumberFormat="1" applyFont="1" applyFill="1" applyBorder="1" applyAlignment="1">
      <alignment horizontal="right" vertical="center" wrapText="1"/>
    </xf>
    <xf numFmtId="166" fontId="3" fillId="2" borderId="14" xfId="2" applyNumberFormat="1" applyFont="1" applyFill="1" applyBorder="1" applyAlignment="1">
      <alignment horizontal="right" vertical="center" wrapText="1"/>
    </xf>
    <xf numFmtId="166" fontId="3" fillId="2" borderId="16" xfId="2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8" fontId="3" fillId="2" borderId="2" xfId="0" applyNumberFormat="1" applyFont="1" applyFill="1" applyBorder="1" applyAlignment="1">
      <alignment horizontal="right" vertical="center" wrapText="1"/>
    </xf>
    <xf numFmtId="9" fontId="1" fillId="2" borderId="46" xfId="2" applyFont="1" applyFill="1" applyBorder="1"/>
    <xf numFmtId="0" fontId="3" fillId="2" borderId="16" xfId="0" applyFont="1" applyFill="1" applyBorder="1" applyAlignment="1">
      <alignment vertical="center" wrapText="1"/>
    </xf>
    <xf numFmtId="0" fontId="15" fillId="2" borderId="34" xfId="0" applyFont="1" applyFill="1" applyBorder="1"/>
    <xf numFmtId="165" fontId="15" fillId="2" borderId="24" xfId="1" applyNumberFormat="1" applyFont="1" applyFill="1" applyBorder="1"/>
    <xf numFmtId="165" fontId="15" fillId="2" borderId="25" xfId="1" applyNumberFormat="1" applyFont="1" applyFill="1" applyBorder="1"/>
    <xf numFmtId="166" fontId="5" fillId="0" borderId="54" xfId="2" applyNumberFormat="1" applyFont="1" applyBorder="1"/>
    <xf numFmtId="9" fontId="8" fillId="2" borderId="46" xfId="2" applyNumberFormat="1" applyFont="1" applyFill="1" applyBorder="1"/>
    <xf numFmtId="166" fontId="14" fillId="0" borderId="44" xfId="2" applyNumberFormat="1" applyFont="1" applyFill="1" applyBorder="1"/>
    <xf numFmtId="0" fontId="15" fillId="2" borderId="45" xfId="0" applyFont="1" applyFill="1" applyBorder="1"/>
    <xf numFmtId="165" fontId="15" fillId="2" borderId="48" xfId="0" applyNumberFormat="1" applyFont="1" applyFill="1" applyBorder="1"/>
    <xf numFmtId="0" fontId="10" fillId="0" borderId="62" xfId="0" applyFont="1" applyBorder="1"/>
    <xf numFmtId="165" fontId="12" fillId="0" borderId="44" xfId="0" applyNumberFormat="1" applyFont="1" applyBorder="1"/>
    <xf numFmtId="165" fontId="10" fillId="0" borderId="0" xfId="0" applyNumberFormat="1" applyFont="1" applyBorder="1"/>
    <xf numFmtId="0" fontId="10" fillId="0" borderId="31" xfId="0" applyFont="1" applyBorder="1"/>
    <xf numFmtId="168" fontId="10" fillId="0" borderId="48" xfId="0" applyNumberFormat="1" applyFont="1" applyBorder="1"/>
    <xf numFmtId="165" fontId="10" fillId="0" borderId="24" xfId="1" applyNumberFormat="1" applyFont="1" applyBorder="1"/>
    <xf numFmtId="165" fontId="12" fillId="0" borderId="46" xfId="0" applyNumberFormat="1" applyFont="1" applyBorder="1"/>
    <xf numFmtId="49" fontId="3" fillId="2" borderId="15" xfId="0" applyNumberFormat="1" applyFont="1" applyFill="1" applyBorder="1"/>
    <xf numFmtId="0" fontId="3" fillId="2" borderId="15" xfId="0" applyFont="1" applyFill="1" applyBorder="1" applyAlignment="1">
      <alignment vertical="center"/>
    </xf>
    <xf numFmtId="166" fontId="1" fillId="0" borderId="42" xfId="2" applyNumberFormat="1" applyFont="1" applyBorder="1"/>
    <xf numFmtId="166" fontId="1" fillId="0" borderId="44" xfId="2" applyNumberFormat="1" applyFont="1" applyBorder="1"/>
    <xf numFmtId="165" fontId="3" fillId="2" borderId="48" xfId="1" applyNumberFormat="1" applyFont="1" applyFill="1" applyBorder="1"/>
    <xf numFmtId="9" fontId="3" fillId="2" borderId="48" xfId="2" applyNumberFormat="1" applyFont="1" applyFill="1" applyBorder="1"/>
    <xf numFmtId="9" fontId="3" fillId="2" borderId="46" xfId="2" applyNumberFormat="1" applyFont="1" applyFill="1" applyBorder="1"/>
    <xf numFmtId="166" fontId="6" fillId="2" borderId="48" xfId="2" applyNumberFormat="1" applyFont="1" applyFill="1" applyBorder="1"/>
    <xf numFmtId="166" fontId="15" fillId="2" borderId="48" xfId="2" applyNumberFormat="1" applyFont="1" applyFill="1" applyBorder="1"/>
    <xf numFmtId="166" fontId="15" fillId="2" borderId="46" xfId="2" applyNumberFormat="1" applyFont="1" applyFill="1" applyBorder="1"/>
    <xf numFmtId="9" fontId="6" fillId="2" borderId="48" xfId="2" applyNumberFormat="1" applyFont="1" applyFill="1" applyBorder="1"/>
    <xf numFmtId="166" fontId="10" fillId="0" borderId="63" xfId="2" applyNumberFormat="1" applyFont="1" applyFill="1" applyBorder="1"/>
    <xf numFmtId="0" fontId="15" fillId="5" borderId="13" xfId="0" applyFont="1" applyFill="1" applyBorder="1"/>
    <xf numFmtId="168" fontId="15" fillId="5" borderId="3" xfId="0" applyNumberFormat="1" applyFont="1" applyFill="1" applyBorder="1"/>
    <xf numFmtId="166" fontId="10" fillId="2" borderId="16" xfId="2" applyNumberFormat="1" applyFont="1" applyFill="1" applyBorder="1"/>
    <xf numFmtId="166" fontId="3" fillId="2" borderId="48" xfId="2" applyNumberFormat="1" applyFont="1" applyFill="1" applyBorder="1"/>
    <xf numFmtId="166" fontId="3" fillId="2" borderId="46" xfId="2" applyNumberFormat="1" applyFont="1" applyFill="1" applyBorder="1"/>
    <xf numFmtId="49" fontId="3" fillId="2" borderId="34" xfId="0" applyNumberFormat="1" applyFont="1" applyFill="1" applyBorder="1"/>
    <xf numFmtId="3" fontId="1" fillId="0" borderId="5" xfId="1" applyNumberFormat="1" applyFont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0" borderId="64" xfId="0" applyFont="1" applyBorder="1"/>
    <xf numFmtId="168" fontId="10" fillId="0" borderId="5" xfId="0" applyNumberFormat="1" applyFont="1" applyBorder="1"/>
    <xf numFmtId="165" fontId="12" fillId="0" borderId="42" xfId="0" applyNumberFormat="1" applyFont="1" applyBorder="1"/>
    <xf numFmtId="165" fontId="12" fillId="0" borderId="65" xfId="0" applyNumberFormat="1" applyFont="1" applyBorder="1"/>
    <xf numFmtId="165" fontId="12" fillId="0" borderId="66" xfId="0" applyNumberFormat="1" applyFont="1" applyBorder="1"/>
    <xf numFmtId="165" fontId="12" fillId="0" borderId="55" xfId="0" applyNumberFormat="1" applyFont="1" applyBorder="1"/>
    <xf numFmtId="0" fontId="6" fillId="2" borderId="56" xfId="0" applyFont="1" applyFill="1" applyBorder="1"/>
    <xf numFmtId="168" fontId="6" fillId="2" borderId="51" xfId="0" applyNumberFormat="1" applyFont="1" applyFill="1" applyBorder="1"/>
    <xf numFmtId="0" fontId="6" fillId="2" borderId="15" xfId="0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68" fontId="6" fillId="2" borderId="15" xfId="0" applyNumberFormat="1" applyFont="1" applyFill="1" applyBorder="1"/>
    <xf numFmtId="3" fontId="1" fillId="0" borderId="48" xfId="1" applyNumberFormat="1" applyFont="1" applyBorder="1"/>
    <xf numFmtId="3" fontId="1" fillId="0" borderId="50" xfId="1" applyNumberFormat="1" applyFont="1" applyFill="1" applyBorder="1"/>
    <xf numFmtId="3" fontId="1" fillId="0" borderId="51" xfId="1" applyNumberFormat="1" applyFont="1" applyFill="1" applyBorder="1"/>
    <xf numFmtId="165" fontId="5" fillId="0" borderId="5" xfId="0" applyNumberFormat="1" applyFont="1" applyBorder="1"/>
    <xf numFmtId="37" fontId="5" fillId="0" borderId="5" xfId="0" applyNumberFormat="1" applyFont="1" applyBorder="1"/>
    <xf numFmtId="3" fontId="0" fillId="0" borderId="5" xfId="0" applyNumberFormat="1" applyBorder="1"/>
    <xf numFmtId="9" fontId="1" fillId="0" borderId="42" xfId="2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wrapText="1"/>
    </xf>
    <xf numFmtId="0" fontId="0" fillId="0" borderId="43" xfId="0" applyBorder="1" applyAlignment="1">
      <alignment vertical="center" wrapText="1"/>
    </xf>
    <xf numFmtId="168" fontId="1" fillId="0" borderId="4" xfId="11" applyNumberFormat="1" applyFont="1" applyBorder="1" applyAlignment="1">
      <alignment vertical="center"/>
    </xf>
    <xf numFmtId="168" fontId="1" fillId="0" borderId="44" xfId="11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165" fontId="10" fillId="0" borderId="47" xfId="1" applyNumberFormat="1" applyFont="1" applyFill="1" applyBorder="1" applyAlignment="1">
      <alignment vertical="center"/>
    </xf>
    <xf numFmtId="165" fontId="10" fillId="0" borderId="40" xfId="1" applyNumberFormat="1" applyFont="1" applyFill="1" applyBorder="1" applyAlignment="1">
      <alignment vertical="center"/>
    </xf>
    <xf numFmtId="0" fontId="10" fillId="0" borderId="43" xfId="0" applyFont="1" applyBorder="1" applyAlignment="1">
      <alignment vertical="center" wrapText="1"/>
    </xf>
    <xf numFmtId="165" fontId="10" fillId="0" borderId="4" xfId="1" applyNumberFormat="1" applyFont="1" applyFill="1" applyBorder="1" applyAlignment="1">
      <alignment vertical="center"/>
    </xf>
    <xf numFmtId="165" fontId="10" fillId="0" borderId="44" xfId="1" applyNumberFormat="1" applyFont="1" applyFill="1" applyBorder="1" applyAlignment="1">
      <alignment vertical="center"/>
    </xf>
    <xf numFmtId="0" fontId="10" fillId="0" borderId="53" xfId="0" applyFont="1" applyBorder="1" applyAlignment="1">
      <alignment vertical="center" wrapText="1"/>
    </xf>
    <xf numFmtId="165" fontId="10" fillId="0" borderId="6" xfId="1" applyNumberFormat="1" applyFont="1" applyFill="1" applyBorder="1" applyAlignment="1">
      <alignment vertical="center"/>
    </xf>
    <xf numFmtId="165" fontId="10" fillId="0" borderId="54" xfId="1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vertical="center" wrapText="1"/>
    </xf>
    <xf numFmtId="165" fontId="15" fillId="2" borderId="14" xfId="1" applyNumberFormat="1" applyFont="1" applyFill="1" applyBorder="1" applyAlignment="1">
      <alignment vertical="center"/>
    </xf>
    <xf numFmtId="165" fontId="15" fillId="2" borderId="16" xfId="1" applyNumberFormat="1" applyFont="1" applyFill="1" applyBorder="1" applyAlignment="1">
      <alignment vertical="center"/>
    </xf>
    <xf numFmtId="0" fontId="0" fillId="0" borderId="41" xfId="0" applyBorder="1" applyAlignment="1">
      <alignment vertical="center" wrapText="1"/>
    </xf>
    <xf numFmtId="168" fontId="0" fillId="0" borderId="5" xfId="0" applyNumberFormat="1" applyBorder="1" applyAlignment="1">
      <alignment vertical="center"/>
    </xf>
    <xf numFmtId="168" fontId="0" fillId="0" borderId="42" xfId="0" applyNumberForma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44" xfId="0" applyNumberForma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168" fontId="0" fillId="0" borderId="7" xfId="0" applyNumberFormat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168" fontId="3" fillId="2" borderId="48" xfId="0" applyNumberFormat="1" applyFont="1" applyFill="1" applyBorder="1" applyAlignment="1">
      <alignment vertical="center"/>
    </xf>
    <xf numFmtId="168" fontId="3" fillId="2" borderId="46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2" fillId="0" borderId="47" xfId="0" applyFont="1" applyBorder="1"/>
    <xf numFmtId="0" fontId="12" fillId="0" borderId="4" xfId="0" applyFont="1" applyBorder="1"/>
    <xf numFmtId="0" fontId="12" fillId="0" borderId="48" xfId="0" applyFont="1" applyBorder="1"/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17" fontId="3" fillId="2" borderId="32" xfId="0" applyNumberFormat="1" applyFont="1" applyFill="1" applyBorder="1" applyAlignment="1">
      <alignment horizontal="center"/>
    </xf>
    <xf numFmtId="17" fontId="3" fillId="2" borderId="26" xfId="0" applyNumberFormat="1" applyFont="1" applyFill="1" applyBorder="1" applyAlignment="1">
      <alignment horizontal="center"/>
    </xf>
    <xf numFmtId="17" fontId="3" fillId="2" borderId="33" xfId="0" applyNumberFormat="1" applyFont="1" applyFill="1" applyBorder="1" applyAlignment="1">
      <alignment horizontal="center"/>
    </xf>
    <xf numFmtId="0" fontId="3" fillId="3" borderId="3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3" fillId="3" borderId="61" xfId="0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17" fontId="6" fillId="2" borderId="29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3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17" fontId="3" fillId="2" borderId="35" xfId="0" applyNumberFormat="1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17" fontId="3" fillId="2" borderId="30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vertical="center"/>
    </xf>
    <xf numFmtId="0" fontId="3" fillId="3" borderId="1" xfId="3" applyFont="1" applyFill="1" applyBorder="1" applyAlignment="1">
      <alignment horizontal="left"/>
    </xf>
    <xf numFmtId="0" fontId="3" fillId="3" borderId="2" xfId="3" applyFont="1" applyFill="1" applyBorder="1" applyAlignment="1">
      <alignment horizontal="left"/>
    </xf>
    <xf numFmtId="0" fontId="3" fillId="3" borderId="3" xfId="3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17" fontId="3" fillId="2" borderId="29" xfId="0" applyNumberFormat="1" applyFont="1" applyFill="1" applyBorder="1" applyAlignment="1">
      <alignment horizontal="center"/>
    </xf>
    <xf numFmtId="17" fontId="3" fillId="2" borderId="4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3" borderId="1" xfId="6" applyFont="1" applyFill="1" applyBorder="1" applyAlignment="1">
      <alignment horizontal="left"/>
    </xf>
    <xf numFmtId="0" fontId="3" fillId="3" borderId="18" xfId="6" applyFont="1" applyFill="1" applyBorder="1" applyAlignment="1">
      <alignment horizontal="left"/>
    </xf>
    <xf numFmtId="0" fontId="3" fillId="3" borderId="19" xfId="6" applyFont="1" applyFill="1" applyBorder="1" applyAlignment="1">
      <alignment horizontal="left"/>
    </xf>
    <xf numFmtId="17" fontId="3" fillId="0" borderId="0" xfId="3" applyNumberFormat="1" applyFont="1" applyFill="1" applyBorder="1" applyAlignment="1">
      <alignment horizontal="center"/>
    </xf>
    <xf numFmtId="17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15" fillId="2" borderId="40" xfId="3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17" fontId="15" fillId="2" borderId="47" xfId="0" applyNumberFormat="1" applyFont="1" applyFill="1" applyBorder="1" applyAlignment="1">
      <alignment horizontal="center"/>
    </xf>
    <xf numFmtId="0" fontId="15" fillId="2" borderId="47" xfId="3" applyFont="1" applyFill="1" applyBorder="1" applyAlignment="1">
      <alignment horizontal="center" vertical="center"/>
    </xf>
    <xf numFmtId="0" fontId="15" fillId="2" borderId="48" xfId="3" applyFont="1" applyFill="1" applyBorder="1" applyAlignment="1">
      <alignment horizontal="center" vertical="center"/>
    </xf>
    <xf numFmtId="0" fontId="3" fillId="3" borderId="17" xfId="6" applyFont="1" applyFill="1" applyBorder="1" applyAlignment="1">
      <alignment horizontal="left"/>
    </xf>
    <xf numFmtId="0" fontId="3" fillId="3" borderId="2" xfId="6" applyFont="1" applyFill="1" applyBorder="1" applyAlignment="1">
      <alignment horizontal="left"/>
    </xf>
    <xf numFmtId="0" fontId="15" fillId="2" borderId="39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3" fillId="3" borderId="3" xfId="6" applyFont="1" applyFill="1" applyBorder="1" applyAlignment="1">
      <alignment horizontal="left"/>
    </xf>
    <xf numFmtId="0" fontId="3" fillId="3" borderId="1" xfId="8" applyFont="1" applyFill="1" applyBorder="1" applyAlignment="1">
      <alignment horizontal="left"/>
    </xf>
    <xf numFmtId="0" fontId="3" fillId="3" borderId="2" xfId="8" applyFont="1" applyFill="1" applyBorder="1" applyAlignment="1">
      <alignment horizontal="left"/>
    </xf>
    <xf numFmtId="0" fontId="3" fillId="3" borderId="3" xfId="8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4">
    <cellStyle name="Comma" xfId="1" builtinId="3"/>
    <cellStyle name="Comma 10" xfId="12"/>
    <cellStyle name="Comma 2" xfId="11"/>
    <cellStyle name="Comma 3" xfId="10"/>
    <cellStyle name="Comma 5" xfId="4"/>
    <cellStyle name="Comma 6" xfId="5"/>
    <cellStyle name="Comma 8" xfId="9"/>
    <cellStyle name="Comma 9" xfId="13"/>
    <cellStyle name="Normal" xfId="0" builtinId="0"/>
    <cellStyle name="Normal 2 2" xfId="6"/>
    <cellStyle name="Normal 2 4" xfId="3"/>
    <cellStyle name="Normal 6" xfId="8"/>
    <cellStyle name="Percent" xfId="2" builtinId="5"/>
    <cellStyle name="Percent 4" xfId="7"/>
  </cellStyles>
  <dxfs count="18">
    <dxf>
      <font>
        <strike val="0"/>
        <outline val="0"/>
        <shadow val="0"/>
        <vertAlign val="baseline"/>
        <sz val="11"/>
        <name val="Calibri"/>
        <scheme val="minor"/>
      </font>
      <numFmt numFmtId="165" formatCode="_(* #,##0_);_(* \(#,##0\);_(* &quot;-&quot;??_);_(@_)"/>
      <fill>
        <patternFill patternType="none">
          <bgColor auto="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ill>
        <patternFill patternType="none">
          <fgColor indexed="64"/>
          <bgColor auto="1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8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8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5343525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5</xdr:col>
      <xdr:colOff>438150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5400675" y="1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</xdr:wsDr>
</file>

<file path=xl/tables/table1.xml><?xml version="1.0" encoding="utf-8"?>
<table xmlns="http://schemas.openxmlformats.org/spreadsheetml/2006/main" id="3" name="Table2" displayName="Table2" ref="A3:E16" totalsRowShown="0" headerRowDxfId="17" totalsRowDxfId="14" headerRowBorderDxfId="16" tableBorderDxfId="15">
  <tableColumns count="5">
    <tableColumn id="1" name="Period" dataDxfId="13"/>
    <tableColumn id="2" name="Export" dataDxfId="12"/>
    <tableColumn id="3" name="Import" dataDxfId="11"/>
    <tableColumn id="5" name="Import (-)" dataDxfId="10" dataCellStyle="Comma"/>
    <tableColumn id="4" name="Trade bal" dataDxfId="9" totalsRow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B3:E35" totalsRowShown="0" headerRowDxfId="7" dataDxfId="5" headerRowBorderDxfId="6">
  <tableColumns count="4">
    <tableColumn id="1" name="Period" dataDxfId="4" totalsRowDxfId="3"/>
    <tableColumn id="2" name="Export" dataDxfId="2" dataCellStyle="Comma"/>
    <tableColumn id="3" name="Import" dataDxfId="1" dataCellStyle="Comma"/>
    <tableColumn id="4" name="TOTAL" dataDxfId="0" dataCellStyle="Comma">
      <calculatedColumnFormula>Table15[[#This Row],[Export]]+Table15[[#This Row],[Import]]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3" sqref="H13"/>
    </sheetView>
  </sheetViews>
  <sheetFormatPr defaultColWidth="9.28515625" defaultRowHeight="15" x14ac:dyDescent="0.25"/>
  <cols>
    <col min="1" max="1" width="9.28515625" style="27"/>
    <col min="2" max="3" width="18.7109375" style="27" bestFit="1" customWidth="1"/>
    <col min="4" max="4" width="18.7109375" style="27" customWidth="1"/>
    <col min="5" max="5" width="19" style="27" customWidth="1"/>
    <col min="6" max="16384" width="9.28515625" style="27"/>
  </cols>
  <sheetData>
    <row r="1" spans="1:5" ht="15.75" thickBot="1" x14ac:dyDescent="0.3"/>
    <row r="2" spans="1:5" ht="15.75" thickBot="1" x14ac:dyDescent="0.3">
      <c r="A2" s="404" t="s">
        <v>434</v>
      </c>
      <c r="B2" s="405"/>
      <c r="C2" s="405"/>
      <c r="D2" s="405"/>
      <c r="E2" s="406"/>
    </row>
    <row r="3" spans="1:5" ht="30.75" thickBot="1" x14ac:dyDescent="0.3">
      <c r="A3" s="358" t="s">
        <v>0</v>
      </c>
      <c r="B3" s="359" t="s">
        <v>2</v>
      </c>
      <c r="C3" s="360" t="s">
        <v>1</v>
      </c>
      <c r="D3" s="361" t="s">
        <v>4</v>
      </c>
      <c r="E3" s="362" t="s">
        <v>3</v>
      </c>
    </row>
    <row r="4" spans="1:5" x14ac:dyDescent="0.25">
      <c r="A4" s="350" t="s">
        <v>5</v>
      </c>
      <c r="B4" s="351">
        <v>13637.759138419999</v>
      </c>
      <c r="C4" s="351">
        <v>16794.8728238</v>
      </c>
      <c r="D4" s="352">
        <f>SUM($B$3:B4)</f>
        <v>13637.759138419999</v>
      </c>
      <c r="E4" s="353">
        <f>SUM($C$3:C4)</f>
        <v>16794.8728238</v>
      </c>
    </row>
    <row r="5" spans="1:5" x14ac:dyDescent="0.25">
      <c r="A5" s="321" t="s">
        <v>6</v>
      </c>
      <c r="B5" s="105">
        <v>13951.336109660002</v>
      </c>
      <c r="C5" s="105">
        <v>15043.797039259998</v>
      </c>
      <c r="D5" s="322">
        <f>SUM($B$3:B5)</f>
        <v>27589.095248080001</v>
      </c>
      <c r="E5" s="354">
        <f>SUM($C$3:C5)</f>
        <v>31838.66986306</v>
      </c>
    </row>
    <row r="6" spans="1:5" x14ac:dyDescent="0.25">
      <c r="A6" s="321" t="s">
        <v>7</v>
      </c>
      <c r="B6" s="105">
        <v>16357.51147673</v>
      </c>
      <c r="C6" s="105">
        <v>16926.405833140001</v>
      </c>
      <c r="D6" s="322">
        <f>SUM($B$3:B6)</f>
        <v>43946.606724810001</v>
      </c>
      <c r="E6" s="354">
        <f>SUM($C$3:C6)</f>
        <v>48765.075696200001</v>
      </c>
    </row>
    <row r="7" spans="1:5" x14ac:dyDescent="0.25">
      <c r="A7" s="321" t="s">
        <v>8</v>
      </c>
      <c r="B7" s="105">
        <v>12222.368862609999</v>
      </c>
      <c r="C7" s="105">
        <v>17680.942928069999</v>
      </c>
      <c r="D7" s="322">
        <f>SUM($B$3:B7)</f>
        <v>56168.975587419998</v>
      </c>
      <c r="E7" s="354">
        <f>SUM($C$3:C7)</f>
        <v>66446.01862427</v>
      </c>
    </row>
    <row r="8" spans="1:5" x14ac:dyDescent="0.25">
      <c r="A8" s="321" t="s">
        <v>9</v>
      </c>
      <c r="B8" s="105">
        <v>15944.820628609999</v>
      </c>
      <c r="C8" s="105">
        <v>15966.09339885</v>
      </c>
      <c r="D8" s="322">
        <f>SUM($B$3:B8)</f>
        <v>72113.796216029994</v>
      </c>
      <c r="E8" s="354">
        <f>SUM($C$3:C8)</f>
        <v>82412.112023120004</v>
      </c>
    </row>
    <row r="9" spans="1:5" x14ac:dyDescent="0.25">
      <c r="A9" s="321" t="s">
        <v>10</v>
      </c>
      <c r="B9" s="105">
        <v>14686.76810234</v>
      </c>
      <c r="C9" s="105">
        <v>21360.748855440001</v>
      </c>
      <c r="D9" s="322">
        <f>SUM($B$3:B9)</f>
        <v>86800.564318369987</v>
      </c>
      <c r="E9" s="354">
        <f>SUM($C$3:C9)</f>
        <v>103772.86087856001</v>
      </c>
    </row>
    <row r="10" spans="1:5" x14ac:dyDescent="0.25">
      <c r="A10" s="321" t="s">
        <v>11</v>
      </c>
      <c r="B10" s="105">
        <v>16523.159456910002</v>
      </c>
      <c r="C10" s="105">
        <v>13365.392321075</v>
      </c>
      <c r="D10" s="322">
        <f>SUM($B$3:B10)</f>
        <v>103323.72377527998</v>
      </c>
      <c r="E10" s="354">
        <f>SUM($C$3:C10)</f>
        <v>117138.25319963502</v>
      </c>
    </row>
    <row r="11" spans="1:5" x14ac:dyDescent="0.25">
      <c r="A11" s="321" t="s">
        <v>12</v>
      </c>
      <c r="B11" s="105">
        <v>15566.217102369999</v>
      </c>
      <c r="C11" s="105">
        <v>18179.529074140002</v>
      </c>
      <c r="D11" s="322">
        <f>SUM($B$3:B11)</f>
        <v>118889.94087764999</v>
      </c>
      <c r="E11" s="354">
        <f>SUM($C$3:C11)</f>
        <v>135317.78227377502</v>
      </c>
    </row>
    <row r="12" spans="1:5" x14ac:dyDescent="0.25">
      <c r="A12" s="321" t="s">
        <v>13</v>
      </c>
      <c r="B12" s="105">
        <v>19383.444202466002</v>
      </c>
      <c r="C12" s="105">
        <v>20046.283594969998</v>
      </c>
      <c r="D12" s="322">
        <f>SUM($B$3:B12)</f>
        <v>138273.38508011599</v>
      </c>
      <c r="E12" s="354">
        <f>SUM($C$3:C12)</f>
        <v>155364.06586874503</v>
      </c>
    </row>
    <row r="13" spans="1:5" x14ac:dyDescent="0.25">
      <c r="A13" s="321" t="s">
        <v>14</v>
      </c>
      <c r="B13" s="105">
        <v>20045.13865615</v>
      </c>
      <c r="C13" s="105">
        <v>24815.95662709</v>
      </c>
      <c r="D13" s="322">
        <f>SUM($B$3:B13)</f>
        <v>158318.52373626598</v>
      </c>
      <c r="E13" s="354">
        <f>SUM($C$3:C13)</f>
        <v>180180.02249583503</v>
      </c>
    </row>
    <row r="14" spans="1:5" x14ac:dyDescent="0.25">
      <c r="A14" s="321" t="s">
        <v>15</v>
      </c>
      <c r="B14" s="105">
        <v>19938.392219944999</v>
      </c>
      <c r="C14" s="323">
        <v>22588.859455551999</v>
      </c>
      <c r="D14" s="322">
        <f>SUM($B$3:B14)</f>
        <v>178256.91595621099</v>
      </c>
      <c r="E14" s="354">
        <f>SUM($C$3:C14)</f>
        <v>202768.88195138704</v>
      </c>
    </row>
    <row r="15" spans="1:5" ht="15.75" thickBot="1" x14ac:dyDescent="0.3">
      <c r="A15" s="324" t="s">
        <v>304</v>
      </c>
      <c r="B15" s="326">
        <v>16797.07340152</v>
      </c>
      <c r="C15" s="325">
        <v>21062.82931375</v>
      </c>
      <c r="D15" s="327">
        <f>SUM($B$3:B15)</f>
        <v>195053.98935773098</v>
      </c>
      <c r="E15" s="355">
        <f>SUM($C$3:C15)</f>
        <v>223831.71126513704</v>
      </c>
    </row>
    <row r="16" spans="1:5" ht="15.75" thickBot="1" x14ac:dyDescent="0.3">
      <c r="A16" s="356" t="s">
        <v>402</v>
      </c>
      <c r="B16" s="357">
        <f>SUM(B4:B15)</f>
        <v>195053.98935773098</v>
      </c>
      <c r="C16" s="363">
        <f>SUM(C4:C15)</f>
        <v>223831.71126513704</v>
      </c>
      <c r="D16" s="106"/>
      <c r="E16" s="106"/>
    </row>
    <row r="17" spans="1:3" x14ac:dyDescent="0.25">
      <c r="A17" s="107"/>
      <c r="B17" s="106"/>
      <c r="C17" s="106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workbookViewId="0">
      <selection activeCell="J2" sqref="J2"/>
    </sheetView>
  </sheetViews>
  <sheetFormatPr defaultColWidth="9.28515625" defaultRowHeight="15" x14ac:dyDescent="0.25"/>
  <cols>
    <col min="1" max="1" width="39.5703125" style="32" customWidth="1"/>
    <col min="2" max="2" width="12.5703125" style="32" bestFit="1" customWidth="1"/>
    <col min="3" max="3" width="7.5703125" style="32" bestFit="1" customWidth="1"/>
    <col min="4" max="4" width="12.5703125" style="32" bestFit="1" customWidth="1"/>
    <col min="5" max="5" width="7.5703125" style="32" bestFit="1" customWidth="1"/>
    <col min="6" max="6" width="12.5703125" style="32" bestFit="1" customWidth="1"/>
    <col min="7" max="7" width="7.5703125" style="32" bestFit="1" customWidth="1"/>
    <col min="8" max="8" width="9.140625" style="32" bestFit="1" customWidth="1"/>
    <col min="9" max="9" width="10.140625" style="32" bestFit="1" customWidth="1"/>
    <col min="10" max="16384" width="9.28515625" style="32"/>
  </cols>
  <sheetData>
    <row r="1" spans="1:9" ht="15.75" thickBot="1" x14ac:dyDescent="0.3"/>
    <row r="2" spans="1:9" ht="15.75" thickBot="1" x14ac:dyDescent="0.3">
      <c r="A2" s="407" t="s">
        <v>446</v>
      </c>
      <c r="B2" s="408"/>
      <c r="C2" s="408"/>
      <c r="D2" s="408"/>
      <c r="E2" s="408"/>
      <c r="F2" s="408"/>
      <c r="G2" s="408"/>
      <c r="H2" s="408"/>
      <c r="I2" s="409"/>
    </row>
    <row r="3" spans="1:9" ht="15.75" thickBot="1" x14ac:dyDescent="0.3">
      <c r="A3" s="410" t="s">
        <v>309</v>
      </c>
      <c r="B3" s="454">
        <v>44186</v>
      </c>
      <c r="C3" s="417"/>
      <c r="D3" s="454">
        <v>44501</v>
      </c>
      <c r="E3" s="417"/>
      <c r="F3" s="454">
        <v>44531</v>
      </c>
      <c r="G3" s="417"/>
      <c r="H3" s="410" t="s">
        <v>310</v>
      </c>
      <c r="I3" s="410" t="s">
        <v>383</v>
      </c>
    </row>
    <row r="4" spans="1:9" ht="15.75" thickBot="1" x14ac:dyDescent="0.3">
      <c r="A4" s="453"/>
      <c r="B4" s="83" t="s">
        <v>311</v>
      </c>
      <c r="C4" s="84" t="s">
        <v>312</v>
      </c>
      <c r="D4" s="84" t="s">
        <v>311</v>
      </c>
      <c r="E4" s="84" t="s">
        <v>312</v>
      </c>
      <c r="F4" s="84" t="s">
        <v>311</v>
      </c>
      <c r="G4" s="85" t="s">
        <v>312</v>
      </c>
      <c r="H4" s="455"/>
      <c r="I4" s="411"/>
    </row>
    <row r="5" spans="1:9" x14ac:dyDescent="0.25">
      <c r="A5" s="129" t="s">
        <v>314</v>
      </c>
      <c r="B5" s="235">
        <v>3943.7427774899998</v>
      </c>
      <c r="C5" s="236">
        <v>0.45798628416352455</v>
      </c>
      <c r="D5" s="235">
        <v>5033.3829582819999</v>
      </c>
      <c r="E5" s="236">
        <v>0.39059183249525131</v>
      </c>
      <c r="F5" s="235">
        <v>3643.03211478</v>
      </c>
      <c r="G5" s="236">
        <v>0.31072042060197186</v>
      </c>
      <c r="H5" s="236">
        <v>-0.27622592102083088</v>
      </c>
      <c r="I5" s="236">
        <v>-7.6250069965614564E-2</v>
      </c>
    </row>
    <row r="6" spans="1:9" x14ac:dyDescent="0.25">
      <c r="A6" s="129" t="s">
        <v>316</v>
      </c>
      <c r="B6" s="235">
        <v>1549.2554831800001</v>
      </c>
      <c r="C6" s="236">
        <v>0.17991481747021043</v>
      </c>
      <c r="D6" s="235">
        <v>2883.1999178299998</v>
      </c>
      <c r="E6" s="236">
        <v>0.22373706683740152</v>
      </c>
      <c r="F6" s="235">
        <v>2506.6381995000002</v>
      </c>
      <c r="G6" s="236">
        <v>0.21379544596538494</v>
      </c>
      <c r="H6" s="236">
        <v>-0.13060548316518183</v>
      </c>
      <c r="I6" s="236">
        <v>0.61796309692890516</v>
      </c>
    </row>
    <row r="7" spans="1:9" x14ac:dyDescent="0.25">
      <c r="A7" s="129" t="s">
        <v>388</v>
      </c>
      <c r="B7" s="235">
        <v>375.32628569999997</v>
      </c>
      <c r="C7" s="236">
        <v>4.3586587826613461E-2</v>
      </c>
      <c r="D7" s="235">
        <v>1354.84617645</v>
      </c>
      <c r="E7" s="236">
        <v>0.10513641723565864</v>
      </c>
      <c r="F7" s="235">
        <v>1278.1641188199999</v>
      </c>
      <c r="G7" s="236">
        <v>0.10901679702103939</v>
      </c>
      <c r="H7" s="236">
        <v>-5.6598349659829461E-2</v>
      </c>
      <c r="I7" s="236">
        <v>2.4054745631155776</v>
      </c>
    </row>
    <row r="8" spans="1:9" x14ac:dyDescent="0.25">
      <c r="A8" s="129" t="s">
        <v>313</v>
      </c>
      <c r="B8" s="235">
        <v>433.79679453</v>
      </c>
      <c r="C8" s="236">
        <v>5.0376759646400752E-2</v>
      </c>
      <c r="D8" s="235">
        <v>455.60858545999997</v>
      </c>
      <c r="E8" s="236">
        <v>3.5355345255933236E-2</v>
      </c>
      <c r="F8" s="235">
        <v>759.18805515999998</v>
      </c>
      <c r="G8" s="236">
        <v>6.4752443674121654E-2</v>
      </c>
      <c r="H8" s="236">
        <v>0.66631639391407527</v>
      </c>
      <c r="I8" s="236">
        <v>0.75010065711192553</v>
      </c>
    </row>
    <row r="9" spans="1:9" x14ac:dyDescent="0.25">
      <c r="A9" s="129" t="s">
        <v>495</v>
      </c>
      <c r="B9" s="235">
        <v>212.52752194999999</v>
      </c>
      <c r="C9" s="236">
        <v>2.4680790698604127E-2</v>
      </c>
      <c r="D9" s="235">
        <v>178.49217931000001</v>
      </c>
      <c r="E9" s="236">
        <v>1.3851039744164425E-2</v>
      </c>
      <c r="F9" s="235">
        <v>619.99280739999995</v>
      </c>
      <c r="G9" s="236">
        <v>5.288024365855995E-2</v>
      </c>
      <c r="H9" s="236">
        <v>2.4735012469269844</v>
      </c>
      <c r="I9" s="236">
        <v>1.9172353853815776</v>
      </c>
    </row>
    <row r="10" spans="1:9" x14ac:dyDescent="0.25">
      <c r="A10" s="129" t="s">
        <v>474</v>
      </c>
      <c r="B10" s="235">
        <v>18.912922340000001</v>
      </c>
      <c r="C10" s="236">
        <v>2.1963549637694078E-3</v>
      </c>
      <c r="D10" s="235">
        <v>30.163395690000002</v>
      </c>
      <c r="E10" s="236">
        <v>2.3406873854990295E-3</v>
      </c>
      <c r="F10" s="235">
        <v>582.73025570000004</v>
      </c>
      <c r="G10" s="236">
        <v>4.9702057089752852E-2</v>
      </c>
      <c r="H10" s="236">
        <v>18.31911982619355</v>
      </c>
      <c r="I10" s="236">
        <v>29.811222360256359</v>
      </c>
    </row>
    <row r="11" spans="1:9" x14ac:dyDescent="0.25">
      <c r="A11" s="129" t="s">
        <v>544</v>
      </c>
      <c r="B11" s="235">
        <v>5.1571880099999996</v>
      </c>
      <c r="C11" s="236">
        <v>5.9890350529803803E-4</v>
      </c>
      <c r="D11" s="235">
        <v>0.93319887999999995</v>
      </c>
      <c r="E11" s="236">
        <v>7.2416476879026833E-5</v>
      </c>
      <c r="F11" s="235">
        <v>569.59102147999999</v>
      </c>
      <c r="G11" s="236">
        <v>4.8581389400148153E-2</v>
      </c>
      <c r="H11" s="236">
        <v>609.36402173993179</v>
      </c>
      <c r="I11" s="236">
        <v>109.44604547585614</v>
      </c>
    </row>
    <row r="12" spans="1:9" x14ac:dyDescent="0.25">
      <c r="A12" s="129" t="s">
        <v>509</v>
      </c>
      <c r="B12" s="235">
        <v>232.51289097999998</v>
      </c>
      <c r="C12" s="236">
        <v>2.7001688742951717E-2</v>
      </c>
      <c r="D12" s="235">
        <v>459.75147863999996</v>
      </c>
      <c r="E12" s="236">
        <v>3.5676834849000201E-2</v>
      </c>
      <c r="F12" s="235">
        <v>279.93906898</v>
      </c>
      <c r="G12" s="236">
        <v>2.3876480501913676E-2</v>
      </c>
      <c r="H12" s="236">
        <v>-0.39110784415942856</v>
      </c>
      <c r="I12" s="236">
        <v>0.20397225203345593</v>
      </c>
    </row>
    <row r="13" spans="1:9" x14ac:dyDescent="0.25">
      <c r="A13" s="129" t="s">
        <v>466</v>
      </c>
      <c r="B13" s="235">
        <v>93.652449840000003</v>
      </c>
      <c r="C13" s="236">
        <v>1.087584559263037E-2</v>
      </c>
      <c r="D13" s="235">
        <v>152.48770268000001</v>
      </c>
      <c r="E13" s="236">
        <v>1.1833085564206999E-2</v>
      </c>
      <c r="F13" s="235">
        <v>190.93094575999999</v>
      </c>
      <c r="G13" s="236">
        <v>1.6284825909656339E-2</v>
      </c>
      <c r="H13" s="236">
        <v>0.25210716932810162</v>
      </c>
      <c r="I13" s="236">
        <v>1.0387181124059741</v>
      </c>
    </row>
    <row r="14" spans="1:9" x14ac:dyDescent="0.25">
      <c r="A14" s="129" t="s">
        <v>469</v>
      </c>
      <c r="B14" s="235">
        <v>74.49397476</v>
      </c>
      <c r="C14" s="236">
        <v>8.6509746243181029E-3</v>
      </c>
      <c r="D14" s="235">
        <v>147.56419868</v>
      </c>
      <c r="E14" s="236">
        <v>1.1451020367579463E-2</v>
      </c>
      <c r="F14" s="235">
        <v>170.14795247000001</v>
      </c>
      <c r="G14" s="236">
        <v>1.4512208976020902E-2</v>
      </c>
      <c r="H14" s="236">
        <v>0.15304358368776128</v>
      </c>
      <c r="I14" s="236">
        <v>1.2840498579673318</v>
      </c>
    </row>
    <row r="15" spans="1:9" x14ac:dyDescent="0.25">
      <c r="A15" s="129" t="s">
        <v>579</v>
      </c>
      <c r="B15" s="235">
        <v>171.5793582</v>
      </c>
      <c r="C15" s="236">
        <v>1.9925486304457549E-2</v>
      </c>
      <c r="D15" s="235">
        <v>256.05335657000001</v>
      </c>
      <c r="E15" s="236">
        <v>1.9869807361801183E-2</v>
      </c>
      <c r="F15" s="235">
        <v>166.84204958000001</v>
      </c>
      <c r="G15" s="236">
        <v>1.4230242881820794E-2</v>
      </c>
      <c r="H15" s="236">
        <v>-0.34840905108623854</v>
      </c>
      <c r="I15" s="236">
        <v>-2.7610014804216654E-2</v>
      </c>
    </row>
    <row r="16" spans="1:9" x14ac:dyDescent="0.25">
      <c r="A16" s="129" t="s">
        <v>315</v>
      </c>
      <c r="B16" s="235">
        <v>137.56896371000002</v>
      </c>
      <c r="C16" s="236">
        <v>1.5975864061263417E-2</v>
      </c>
      <c r="D16" s="235">
        <v>211.81282191999998</v>
      </c>
      <c r="E16" s="236">
        <v>1.6436730315461917E-2</v>
      </c>
      <c r="F16" s="235">
        <v>137.16370042</v>
      </c>
      <c r="G16" s="236">
        <v>1.1698925879054193E-2</v>
      </c>
      <c r="H16" s="236">
        <v>-0.3524296632438727</v>
      </c>
      <c r="I16" s="236">
        <v>-2.9458918572239368E-3</v>
      </c>
    </row>
    <row r="17" spans="1:10" x14ac:dyDescent="0.25">
      <c r="A17" s="129" t="s">
        <v>318</v>
      </c>
      <c r="B17" s="235">
        <v>18.286381850000001</v>
      </c>
      <c r="C17" s="236">
        <v>2.123594906361272E-3</v>
      </c>
      <c r="D17" s="235">
        <v>46.019891799999996</v>
      </c>
      <c r="E17" s="236">
        <v>3.571155626022629E-3</v>
      </c>
      <c r="F17" s="235">
        <v>72.262051780000007</v>
      </c>
      <c r="G17" s="236">
        <v>6.1633536063403632E-3</v>
      </c>
      <c r="H17" s="236">
        <v>0.57023515166109129</v>
      </c>
      <c r="I17" s="236">
        <v>2.9516866908256101</v>
      </c>
      <c r="J17" s="33"/>
    </row>
    <row r="18" spans="1:10" x14ac:dyDescent="0.25">
      <c r="A18" s="129" t="s">
        <v>462</v>
      </c>
      <c r="B18" s="235">
        <v>29.906566229999999</v>
      </c>
      <c r="C18" s="236">
        <v>3.4730452548645658E-3</v>
      </c>
      <c r="D18" s="235">
        <v>34.431000619999999</v>
      </c>
      <c r="E18" s="236">
        <v>2.6718546429459799E-3</v>
      </c>
      <c r="F18" s="235">
        <v>68.431754639999994</v>
      </c>
      <c r="G18" s="236">
        <v>5.8366610324421487E-3</v>
      </c>
      <c r="H18" s="236">
        <v>0.98750409246747006</v>
      </c>
      <c r="I18" s="236">
        <v>1.2881849461993551</v>
      </c>
    </row>
    <row r="19" spans="1:10" x14ac:dyDescent="0.25">
      <c r="A19" s="129" t="s">
        <v>478</v>
      </c>
      <c r="B19" s="235">
        <v>75.067351049999999</v>
      </c>
      <c r="C19" s="236">
        <v>8.7175607307912288E-3</v>
      </c>
      <c r="D19" s="235">
        <v>59.871579490000002</v>
      </c>
      <c r="E19" s="236">
        <v>4.6460502094134559E-3</v>
      </c>
      <c r="F19" s="235">
        <v>65.043745509999994</v>
      </c>
      <c r="G19" s="236">
        <v>5.5476919570376362E-3</v>
      </c>
      <c r="H19" s="236">
        <v>8.6387666135714136E-2</v>
      </c>
      <c r="I19" s="236">
        <v>-0.13352816370626419</v>
      </c>
    </row>
    <row r="20" spans="1:10" x14ac:dyDescent="0.25">
      <c r="A20" s="129" t="s">
        <v>554</v>
      </c>
      <c r="B20" s="235">
        <v>3.9524959999999998E-2</v>
      </c>
      <c r="C20" s="236">
        <v>4.5900279464049915E-6</v>
      </c>
      <c r="D20" s="235">
        <v>124.89244351000001</v>
      </c>
      <c r="E20" s="236">
        <v>9.6916862435658738E-3</v>
      </c>
      <c r="F20" s="235">
        <v>58.291738369999997</v>
      </c>
      <c r="G20" s="236">
        <v>4.9718017555934442E-3</v>
      </c>
      <c r="H20" s="236">
        <v>-0.53326448957392181</v>
      </c>
      <c r="I20" s="236">
        <v>1473.808282411924</v>
      </c>
    </row>
    <row r="21" spans="1:10" x14ac:dyDescent="0.25">
      <c r="A21" s="129" t="s">
        <v>540</v>
      </c>
      <c r="B21" s="235">
        <v>28.526211280000002</v>
      </c>
      <c r="C21" s="236">
        <v>3.312744832132741E-3</v>
      </c>
      <c r="D21" s="235">
        <v>39.851316570000002</v>
      </c>
      <c r="E21" s="236">
        <v>3.0924725766818153E-3</v>
      </c>
      <c r="F21" s="235">
        <v>49.866899359999998</v>
      </c>
      <c r="G21" s="236">
        <v>4.2532328717039356E-3</v>
      </c>
      <c r="H21" s="236">
        <v>0.25132376172333815</v>
      </c>
      <c r="I21" s="236">
        <v>0.74810804247818763</v>
      </c>
    </row>
    <row r="22" spans="1:10" x14ac:dyDescent="0.25">
      <c r="A22" s="129" t="s">
        <v>464</v>
      </c>
      <c r="B22" s="235">
        <v>229.42208575000001</v>
      </c>
      <c r="C22" s="236">
        <v>2.6642753974071634E-2</v>
      </c>
      <c r="D22" s="235">
        <v>137.22531180999999</v>
      </c>
      <c r="E22" s="236">
        <v>1.064872004551282E-2</v>
      </c>
      <c r="F22" s="235">
        <v>48.677557540000002</v>
      </c>
      <c r="G22" s="236">
        <v>4.1517918799952392E-3</v>
      </c>
      <c r="H22" s="236">
        <v>-0.64527274962655445</v>
      </c>
      <c r="I22" s="236">
        <v>-0.78782532038766462</v>
      </c>
    </row>
    <row r="23" spans="1:10" x14ac:dyDescent="0.25">
      <c r="A23" s="129" t="s">
        <v>471</v>
      </c>
      <c r="B23" s="235">
        <v>1.4347191000000001</v>
      </c>
      <c r="C23" s="236">
        <v>1.6661372368855068E-4</v>
      </c>
      <c r="D23" s="235">
        <v>15.806175319999999</v>
      </c>
      <c r="E23" s="236">
        <v>1.2265633340736806E-3</v>
      </c>
      <c r="F23" s="235">
        <v>47.83764764</v>
      </c>
      <c r="G23" s="236">
        <v>4.080154532540365E-3</v>
      </c>
      <c r="H23" s="236">
        <v>2.0265163248866203</v>
      </c>
      <c r="I23" s="236">
        <v>32.342866655918918</v>
      </c>
    </row>
    <row r="24" spans="1:10" x14ac:dyDescent="0.25">
      <c r="A24" s="129" t="s">
        <v>472</v>
      </c>
      <c r="B24" s="235">
        <v>14.16703317</v>
      </c>
      <c r="C24" s="236">
        <v>1.6452155338790096E-3</v>
      </c>
      <c r="D24" s="235">
        <v>26.41572515</v>
      </c>
      <c r="E24" s="236">
        <v>2.0498671725449379E-3</v>
      </c>
      <c r="F24" s="235">
        <v>36.819986840000006</v>
      </c>
      <c r="G24" s="236">
        <v>3.1404394573048577E-3</v>
      </c>
      <c r="H24" s="236">
        <v>0.39386621532894028</v>
      </c>
      <c r="I24" s="236">
        <v>1.5989906565596055</v>
      </c>
    </row>
    <row r="25" spans="1:10" x14ac:dyDescent="0.25">
      <c r="A25" s="129" t="s">
        <v>506</v>
      </c>
      <c r="B25" s="235">
        <v>30.71159012</v>
      </c>
      <c r="C25" s="236">
        <v>3.5665325639630103E-3</v>
      </c>
      <c r="D25" s="235">
        <v>28.407489479999999</v>
      </c>
      <c r="E25" s="236">
        <v>2.2044286048860432E-3</v>
      </c>
      <c r="F25" s="235">
        <v>31.399003950000001</v>
      </c>
      <c r="G25" s="236">
        <v>2.6780745835989295E-3</v>
      </c>
      <c r="H25" s="236">
        <v>0.10530724554544491</v>
      </c>
      <c r="I25" s="236">
        <v>2.2382879796000621E-2</v>
      </c>
    </row>
    <row r="26" spans="1:10" x14ac:dyDescent="0.25">
      <c r="A26" s="129" t="s">
        <v>482</v>
      </c>
      <c r="B26" s="235">
        <v>57.267899899999996</v>
      </c>
      <c r="C26" s="236">
        <v>6.6505130169119357E-3</v>
      </c>
      <c r="D26" s="235">
        <v>59.877054000000001</v>
      </c>
      <c r="E26" s="236">
        <v>4.6464750328196296E-3</v>
      </c>
      <c r="F26" s="235">
        <v>28.113991110000001</v>
      </c>
      <c r="G26" s="236">
        <v>2.3978902373817897E-3</v>
      </c>
      <c r="H26" s="236">
        <v>-0.5304713703850561</v>
      </c>
      <c r="I26" s="236">
        <v>-0.5090794116932511</v>
      </c>
    </row>
    <row r="27" spans="1:10" x14ac:dyDescent="0.25">
      <c r="A27" s="129" t="s">
        <v>492</v>
      </c>
      <c r="B27" s="235">
        <v>28.526267390000001</v>
      </c>
      <c r="C27" s="236">
        <v>3.3127513481790083E-3</v>
      </c>
      <c r="D27" s="235">
        <v>17.686153170000001</v>
      </c>
      <c r="E27" s="236">
        <v>1.3724501063634284E-3</v>
      </c>
      <c r="F27" s="235">
        <v>26.42517732</v>
      </c>
      <c r="G27" s="236">
        <v>2.253848429729787E-3</v>
      </c>
      <c r="H27" s="236">
        <v>0.4941167288330115</v>
      </c>
      <c r="I27" s="236">
        <v>-7.3654573915146959E-2</v>
      </c>
    </row>
    <row r="28" spans="1:10" x14ac:dyDescent="0.25">
      <c r="A28" s="129" t="s">
        <v>470</v>
      </c>
      <c r="B28" s="235">
        <v>10.940821289999999</v>
      </c>
      <c r="C28" s="236">
        <v>1.2705560101192437E-3</v>
      </c>
      <c r="D28" s="235">
        <v>39.036421609999998</v>
      </c>
      <c r="E28" s="236">
        <v>3.0292365149007768E-3</v>
      </c>
      <c r="F28" s="235">
        <v>23.752969199999999</v>
      </c>
      <c r="G28" s="236">
        <v>2.0259312429408514E-3</v>
      </c>
      <c r="H28" s="236">
        <v>-0.39151776160970708</v>
      </c>
      <c r="I28" s="236">
        <v>1.1710407811624171</v>
      </c>
    </row>
    <row r="29" spans="1:10" x14ac:dyDescent="0.25">
      <c r="A29" s="129" t="s">
        <v>523</v>
      </c>
      <c r="B29" s="235">
        <v>17.472523120000002</v>
      </c>
      <c r="C29" s="236">
        <v>2.0290816085584236E-3</v>
      </c>
      <c r="D29" s="235">
        <v>16.651763169999999</v>
      </c>
      <c r="E29" s="236">
        <v>1.2921811721369999E-3</v>
      </c>
      <c r="F29" s="235">
        <v>21.472479010000001</v>
      </c>
      <c r="G29" s="236">
        <v>1.8314243462981732E-3</v>
      </c>
      <c r="H29" s="236">
        <v>0.28950182576972128</v>
      </c>
      <c r="I29" s="236">
        <v>0.22892835010310741</v>
      </c>
    </row>
    <row r="30" spans="1:10" x14ac:dyDescent="0.25">
      <c r="A30" s="129" t="s">
        <v>473</v>
      </c>
      <c r="B30" s="235">
        <v>10.09323234</v>
      </c>
      <c r="C30" s="236">
        <v>1.1721256266966152E-3</v>
      </c>
      <c r="D30" s="235">
        <v>22.029042899999997</v>
      </c>
      <c r="E30" s="236">
        <v>1.7094594839579533E-3</v>
      </c>
      <c r="F30" s="235">
        <v>21.014475690000001</v>
      </c>
      <c r="G30" s="236">
        <v>1.7923604622192668E-3</v>
      </c>
      <c r="H30" s="236">
        <v>-4.6055891515831338E-2</v>
      </c>
      <c r="I30" s="236">
        <v>1.0820362577723044</v>
      </c>
    </row>
    <row r="31" spans="1:10" x14ac:dyDescent="0.25">
      <c r="A31" s="129" t="s">
        <v>476</v>
      </c>
      <c r="B31" s="235">
        <v>11.94827188</v>
      </c>
      <c r="C31" s="236">
        <v>1.3875511029092732E-3</v>
      </c>
      <c r="D31" s="235">
        <v>22.256840159999999</v>
      </c>
      <c r="E31" s="236">
        <v>1.7271366108442348E-3</v>
      </c>
      <c r="F31" s="235">
        <v>19.606389249999999</v>
      </c>
      <c r="G31" s="236">
        <v>1.6722623689014275E-3</v>
      </c>
      <c r="H31" s="236">
        <v>-0.11908477982258192</v>
      </c>
      <c r="I31" s="236">
        <v>0.64093932971334433</v>
      </c>
    </row>
    <row r="32" spans="1:10" x14ac:dyDescent="0.25">
      <c r="A32" s="129" t="s">
        <v>463</v>
      </c>
      <c r="B32" s="235">
        <v>48.742450920000003</v>
      </c>
      <c r="C32" s="236">
        <v>5.6604538473681871E-3</v>
      </c>
      <c r="D32" s="235">
        <v>93.355538180000011</v>
      </c>
      <c r="E32" s="236">
        <v>7.2444141511840195E-3</v>
      </c>
      <c r="F32" s="235">
        <v>17.43685151</v>
      </c>
      <c r="G32" s="236">
        <v>1.4872187958981297E-3</v>
      </c>
      <c r="H32" s="236">
        <v>-0.81322102737622504</v>
      </c>
      <c r="I32" s="236">
        <v>-0.6422655984489013</v>
      </c>
    </row>
    <row r="33" spans="1:9" x14ac:dyDescent="0.25">
      <c r="A33" s="129" t="s">
        <v>504</v>
      </c>
      <c r="B33" s="235">
        <v>132.86194037000001</v>
      </c>
      <c r="C33" s="236">
        <v>1.5429238114646885E-2</v>
      </c>
      <c r="D33" s="235">
        <v>51.568794759999996</v>
      </c>
      <c r="E33" s="236">
        <v>4.0017519453268311E-3</v>
      </c>
      <c r="F33" s="235">
        <v>14.055503829999999</v>
      </c>
      <c r="G33" s="236">
        <v>1.1988178869221872E-3</v>
      </c>
      <c r="H33" s="236">
        <v>-0.72744168454170788</v>
      </c>
      <c r="I33" s="236">
        <v>-0.89420970527106869</v>
      </c>
    </row>
    <row r="34" spans="1:9" x14ac:dyDescent="0.25">
      <c r="A34" s="129" t="s">
        <v>490</v>
      </c>
      <c r="B34" s="235">
        <v>4.8197298399999999</v>
      </c>
      <c r="C34" s="236">
        <v>5.5971453632646458E-4</v>
      </c>
      <c r="D34" s="235">
        <v>9.0470558000000008</v>
      </c>
      <c r="E34" s="236">
        <v>7.0205389355371454E-4</v>
      </c>
      <c r="F34" s="235">
        <v>12.992114410000001</v>
      </c>
      <c r="G34" s="236">
        <v>1.1081195901639551E-3</v>
      </c>
      <c r="H34" s="236">
        <v>0.43605994007464832</v>
      </c>
      <c r="I34" s="236">
        <v>1.6956105095716323</v>
      </c>
    </row>
    <row r="35" spans="1:9" x14ac:dyDescent="0.25">
      <c r="A35" s="129" t="s">
        <v>491</v>
      </c>
      <c r="B35" s="235">
        <v>4.9510380300000003</v>
      </c>
      <c r="C35" s="236">
        <v>5.7496333763307835E-4</v>
      </c>
      <c r="D35" s="235">
        <v>6.2744062899999999</v>
      </c>
      <c r="E35" s="236">
        <v>4.8689556724436437E-4</v>
      </c>
      <c r="F35" s="235">
        <v>10.66268526</v>
      </c>
      <c r="G35" s="236">
        <v>9.0943860617976528E-4</v>
      </c>
      <c r="H35" s="236">
        <v>0.6993934991098576</v>
      </c>
      <c r="I35" s="236">
        <v>1.1536262083609969</v>
      </c>
    </row>
    <row r="36" spans="1:9" x14ac:dyDescent="0.25">
      <c r="A36" s="129" t="s">
        <v>475</v>
      </c>
      <c r="B36" s="235">
        <v>5.28482261</v>
      </c>
      <c r="C36" s="236">
        <v>6.1372569312386318E-4</v>
      </c>
      <c r="D36" s="235">
        <v>5.5561678299999997</v>
      </c>
      <c r="E36" s="236">
        <v>4.3116007511409321E-4</v>
      </c>
      <c r="F36" s="235">
        <v>8.9225703999999997</v>
      </c>
      <c r="G36" s="236">
        <v>7.610212427968478E-4</v>
      </c>
      <c r="H36" s="236">
        <v>0.60588568830182377</v>
      </c>
      <c r="I36" s="236">
        <v>0.68833867443660512</v>
      </c>
    </row>
    <row r="37" spans="1:9" x14ac:dyDescent="0.25">
      <c r="A37" s="129" t="s">
        <v>559</v>
      </c>
      <c r="B37" s="235">
        <v>4.85789895</v>
      </c>
      <c r="C37" s="236">
        <v>5.6414710960647307E-4</v>
      </c>
      <c r="D37" s="235">
        <v>5.9625458799999995</v>
      </c>
      <c r="E37" s="236">
        <v>4.6269511795723187E-4</v>
      </c>
      <c r="F37" s="235">
        <v>7.96106421</v>
      </c>
      <c r="G37" s="236">
        <v>6.7901274044077098E-4</v>
      </c>
      <c r="H37" s="236">
        <v>0.33517869215959828</v>
      </c>
      <c r="I37" s="236">
        <v>0.63878752768210623</v>
      </c>
    </row>
    <row r="38" spans="1:9" x14ac:dyDescent="0.25">
      <c r="A38" s="129" t="s">
        <v>489</v>
      </c>
      <c r="B38" s="235">
        <v>5.9040085199999996</v>
      </c>
      <c r="C38" s="236">
        <v>6.8563166420948106E-4</v>
      </c>
      <c r="D38" s="235">
        <v>2.8902994199999998</v>
      </c>
      <c r="E38" s="236">
        <v>2.2428799006048383E-4</v>
      </c>
      <c r="F38" s="235">
        <v>7.9285686799999997</v>
      </c>
      <c r="G38" s="236">
        <v>6.7624114128074161E-4</v>
      </c>
      <c r="H38" s="236">
        <v>1.7431651631442393</v>
      </c>
      <c r="I38" s="236">
        <v>0.34291281137920859</v>
      </c>
    </row>
    <row r="39" spans="1:9" x14ac:dyDescent="0.25">
      <c r="A39" s="129" t="s">
        <v>465</v>
      </c>
      <c r="B39" s="235">
        <v>4.1748880499999999</v>
      </c>
      <c r="C39" s="236">
        <v>4.8482915156934349E-4</v>
      </c>
      <c r="D39" s="235">
        <v>123.63178187999999</v>
      </c>
      <c r="E39" s="236">
        <v>9.5938585717397218E-3</v>
      </c>
      <c r="F39" s="235">
        <v>7.6296968499999993</v>
      </c>
      <c r="G39" s="236">
        <v>6.5074985331022939E-4</v>
      </c>
      <c r="H39" s="236">
        <v>-0.93828692967148553</v>
      </c>
      <c r="I39" s="236">
        <v>0.82752130323590345</v>
      </c>
    </row>
    <row r="40" spans="1:9" x14ac:dyDescent="0.25">
      <c r="A40" s="129" t="s">
        <v>366</v>
      </c>
      <c r="B40" s="235">
        <v>4.3187673899999997</v>
      </c>
      <c r="C40" s="236">
        <v>5.0153783872577083E-4</v>
      </c>
      <c r="D40" s="235">
        <v>10.20312393</v>
      </c>
      <c r="E40" s="236">
        <v>7.9176508245561801E-4</v>
      </c>
      <c r="F40" s="235">
        <v>7.5854307900000002</v>
      </c>
      <c r="G40" s="236">
        <v>6.4697432557722103E-4</v>
      </c>
      <c r="H40" s="236">
        <v>-0.25655800693582287</v>
      </c>
      <c r="I40" s="236">
        <v>0.75638790076165718</v>
      </c>
    </row>
    <row r="41" spans="1:9" x14ac:dyDescent="0.25">
      <c r="A41" s="129" t="s">
        <v>507</v>
      </c>
      <c r="B41" s="235">
        <v>4.6765343799999997</v>
      </c>
      <c r="C41" s="236">
        <v>5.4308526805653282E-4</v>
      </c>
      <c r="D41" s="235">
        <v>9.7630134299999991</v>
      </c>
      <c r="E41" s="236">
        <v>7.576123926801363E-4</v>
      </c>
      <c r="F41" s="235">
        <v>7.1694188600000004</v>
      </c>
      <c r="G41" s="236">
        <v>6.1149195874860907E-4</v>
      </c>
      <c r="H41" s="236">
        <v>-0.26565512672863334</v>
      </c>
      <c r="I41" s="236">
        <v>0.53306236572562105</v>
      </c>
    </row>
    <row r="42" spans="1:9" x14ac:dyDescent="0.25">
      <c r="A42" s="129" t="s">
        <v>498</v>
      </c>
      <c r="B42" s="235">
        <v>5.0012177599999994</v>
      </c>
      <c r="C42" s="236">
        <v>5.8079070249424591E-4</v>
      </c>
      <c r="D42" s="235">
        <v>5.4757249299999993</v>
      </c>
      <c r="E42" s="236">
        <v>4.2491768505900456E-4</v>
      </c>
      <c r="F42" s="235">
        <v>6.6711557800000003</v>
      </c>
      <c r="G42" s="236">
        <v>5.6899425109461458E-4</v>
      </c>
      <c r="H42" s="236">
        <v>0.21831462779486288</v>
      </c>
      <c r="I42" s="236">
        <v>0.33390628045758231</v>
      </c>
    </row>
    <row r="43" spans="1:9" x14ac:dyDescent="0.25">
      <c r="A43" s="129" t="s">
        <v>493</v>
      </c>
      <c r="B43" s="235">
        <v>2.6137605800000001</v>
      </c>
      <c r="C43" s="236">
        <v>3.0353564196932065E-4</v>
      </c>
      <c r="D43" s="235">
        <v>7.8226941800000001</v>
      </c>
      <c r="E43" s="236">
        <v>6.0704311198666228E-4</v>
      </c>
      <c r="F43" s="235">
        <v>6.6638833399999999</v>
      </c>
      <c r="G43" s="236">
        <v>5.6837397228717964E-4</v>
      </c>
      <c r="H43" s="236">
        <v>-0.14813449347958529</v>
      </c>
      <c r="I43" s="236">
        <v>1.5495385426617765</v>
      </c>
    </row>
    <row r="44" spans="1:9" x14ac:dyDescent="0.25">
      <c r="A44" s="129" t="s">
        <v>370</v>
      </c>
      <c r="B44" s="235">
        <v>0</v>
      </c>
      <c r="C44" s="236">
        <v>0</v>
      </c>
      <c r="D44" s="235">
        <v>83.110828769999998</v>
      </c>
      <c r="E44" s="236">
        <v>6.4494220246165135E-3</v>
      </c>
      <c r="F44" s="235">
        <v>6.0979731699999995</v>
      </c>
      <c r="G44" s="236">
        <v>5.2010652898577673E-4</v>
      </c>
      <c r="H44" s="236">
        <v>-0.92662841581239119</v>
      </c>
      <c r="I44" s="236" t="s">
        <v>33</v>
      </c>
    </row>
    <row r="45" spans="1:9" x14ac:dyDescent="0.25">
      <c r="A45" s="129" t="s">
        <v>497</v>
      </c>
      <c r="B45" s="235">
        <v>9.2100107700000002</v>
      </c>
      <c r="C45" s="236">
        <v>1.0695572322145539E-3</v>
      </c>
      <c r="D45" s="235">
        <v>18.760521390000001</v>
      </c>
      <c r="E45" s="236">
        <v>1.455821360905859E-3</v>
      </c>
      <c r="F45" s="235">
        <v>5.95625918</v>
      </c>
      <c r="G45" s="236">
        <v>5.0801950114999755E-4</v>
      </c>
      <c r="H45" s="236">
        <v>-0.68251099976491647</v>
      </c>
      <c r="I45" s="236">
        <v>-0.35328423291300892</v>
      </c>
    </row>
    <row r="46" spans="1:9" x14ac:dyDescent="0.25">
      <c r="A46" s="129" t="s">
        <v>337</v>
      </c>
      <c r="B46" s="235">
        <v>7.7332457999999997</v>
      </c>
      <c r="C46" s="236">
        <v>8.9806072766219179E-4</v>
      </c>
      <c r="D46" s="235">
        <v>6.9705830899999999</v>
      </c>
      <c r="E46" s="236">
        <v>5.4091906879519659E-4</v>
      </c>
      <c r="F46" s="235">
        <v>5.66332462</v>
      </c>
      <c r="G46" s="236">
        <v>4.8303461306109573E-4</v>
      </c>
      <c r="H46" s="236">
        <v>-0.18753932821995811</v>
      </c>
      <c r="I46" s="236">
        <v>-0.26766525124547313</v>
      </c>
    </row>
    <row r="47" spans="1:9" x14ac:dyDescent="0.25">
      <c r="A47" s="129" t="s">
        <v>481</v>
      </c>
      <c r="B47" s="235">
        <v>9.540952429999999</v>
      </c>
      <c r="C47" s="236">
        <v>1.1079894398127311E-3</v>
      </c>
      <c r="D47" s="235">
        <v>44.927407159999994</v>
      </c>
      <c r="E47" s="236">
        <v>3.486378532555423E-3</v>
      </c>
      <c r="F47" s="235">
        <v>5.0489411399999993</v>
      </c>
      <c r="G47" s="236">
        <v>4.3063279850063532E-4</v>
      </c>
      <c r="H47" s="236">
        <v>-0.88762001951238356</v>
      </c>
      <c r="I47" s="236">
        <v>-0.47081371833231123</v>
      </c>
    </row>
    <row r="48" spans="1:9" x14ac:dyDescent="0.25">
      <c r="A48" s="129" t="s">
        <v>569</v>
      </c>
      <c r="B48" s="235">
        <v>17.329094670000003</v>
      </c>
      <c r="C48" s="236">
        <v>2.0124252831931469E-3</v>
      </c>
      <c r="D48" s="235">
        <v>13.72260457</v>
      </c>
      <c r="E48" s="236">
        <v>1.0648776995568544E-3</v>
      </c>
      <c r="F48" s="235">
        <v>5.0150894599999996</v>
      </c>
      <c r="G48" s="236">
        <v>4.277455309948098E-4</v>
      </c>
      <c r="H48" s="236">
        <v>-0.63453807661529082</v>
      </c>
      <c r="I48" s="236">
        <v>-0.71059714569612886</v>
      </c>
    </row>
    <row r="49" spans="1:9" x14ac:dyDescent="0.25">
      <c r="A49" s="129" t="s">
        <v>484</v>
      </c>
      <c r="B49" s="235">
        <v>158.70920671000002</v>
      </c>
      <c r="C49" s="236">
        <v>1.8430877454415302E-2</v>
      </c>
      <c r="D49" s="235">
        <v>128.70559262</v>
      </c>
      <c r="E49" s="236">
        <v>9.9875876106577371E-3</v>
      </c>
      <c r="F49" s="235">
        <v>4.46234003</v>
      </c>
      <c r="G49" s="236">
        <v>3.8060058964765615E-4</v>
      </c>
      <c r="H49" s="236">
        <v>-0.96532908990850963</v>
      </c>
      <c r="I49" s="236">
        <v>-0.97188354650304709</v>
      </c>
    </row>
    <row r="50" spans="1:9" x14ac:dyDescent="0.25">
      <c r="A50" s="129" t="s">
        <v>576</v>
      </c>
      <c r="B50" s="235">
        <v>6.7145149100000001</v>
      </c>
      <c r="C50" s="236">
        <v>7.7975565524805073E-4</v>
      </c>
      <c r="D50" s="235">
        <v>16.867466539999999</v>
      </c>
      <c r="E50" s="236">
        <v>1.3089198099998456E-3</v>
      </c>
      <c r="F50" s="235">
        <v>4.1490087899999999</v>
      </c>
      <c r="G50" s="236">
        <v>3.5387603394430444E-4</v>
      </c>
      <c r="H50" s="236">
        <v>-0.75402300160721114</v>
      </c>
      <c r="I50" s="236">
        <v>-0.38208361354282849</v>
      </c>
    </row>
    <row r="51" spans="1:9" x14ac:dyDescent="0.25">
      <c r="A51" s="129" t="s">
        <v>468</v>
      </c>
      <c r="B51" s="235">
        <v>7.4422816900000006</v>
      </c>
      <c r="C51" s="236">
        <v>8.6427110722232662E-4</v>
      </c>
      <c r="D51" s="235">
        <v>8.5959521900000002</v>
      </c>
      <c r="E51" s="236">
        <v>6.6704813557036749E-4</v>
      </c>
      <c r="F51" s="235">
        <v>3.7290082</v>
      </c>
      <c r="G51" s="236">
        <v>3.1805346750344909E-4</v>
      </c>
      <c r="H51" s="236">
        <v>-0.56619021167450212</v>
      </c>
      <c r="I51" s="236">
        <v>-0.4989428840068536</v>
      </c>
    </row>
    <row r="52" spans="1:9" x14ac:dyDescent="0.25">
      <c r="A52" s="129" t="s">
        <v>477</v>
      </c>
      <c r="B52" s="235">
        <v>9.9861716699999992</v>
      </c>
      <c r="C52" s="236">
        <v>1.1596926864163252E-3</v>
      </c>
      <c r="D52" s="235">
        <v>6.1357757499999996</v>
      </c>
      <c r="E52" s="236">
        <v>4.7613780112420247E-4</v>
      </c>
      <c r="F52" s="235">
        <v>3.6820040299999999</v>
      </c>
      <c r="G52" s="236">
        <v>3.1404440169994087E-4</v>
      </c>
      <c r="H52" s="236">
        <v>-0.39991222299804552</v>
      </c>
      <c r="I52" s="236">
        <v>-0.63128973227435015</v>
      </c>
    </row>
    <row r="53" spans="1:9" x14ac:dyDescent="0.25">
      <c r="A53" s="129" t="s">
        <v>580</v>
      </c>
      <c r="B53" s="235">
        <v>76.020869219999994</v>
      </c>
      <c r="C53" s="236">
        <v>8.8282926593676245E-3</v>
      </c>
      <c r="D53" s="235">
        <v>2.6084636200000002</v>
      </c>
      <c r="E53" s="236">
        <v>2.0241745835304973E-4</v>
      </c>
      <c r="F53" s="235">
        <v>3.48071799</v>
      </c>
      <c r="G53" s="236">
        <v>2.9687637214665703E-4</v>
      </c>
      <c r="H53" s="236">
        <v>0.33439391805663732</v>
      </c>
      <c r="I53" s="236">
        <v>-0.95421365178123652</v>
      </c>
    </row>
    <row r="54" spans="1:9" x14ac:dyDescent="0.25">
      <c r="A54" s="129" t="s">
        <v>515</v>
      </c>
      <c r="B54" s="235">
        <v>0.16015683</v>
      </c>
      <c r="C54" s="236">
        <v>1.8598989739841188E-5</v>
      </c>
      <c r="D54" s="235">
        <v>1.0115509300000001</v>
      </c>
      <c r="E54" s="236">
        <v>7.849661642789701E-5</v>
      </c>
      <c r="F54" s="235">
        <v>3.4584050299999998</v>
      </c>
      <c r="G54" s="236">
        <v>2.9497326174366409E-4</v>
      </c>
      <c r="H54" s="236">
        <v>2.4189134006332234</v>
      </c>
      <c r="I54" s="236">
        <v>20.593865400557689</v>
      </c>
    </row>
    <row r="55" spans="1:9" x14ac:dyDescent="0.25">
      <c r="A55" s="129" t="s">
        <v>581</v>
      </c>
      <c r="B55" s="235">
        <v>1.83512487</v>
      </c>
      <c r="C55" s="236">
        <v>2.1311278843654305E-4</v>
      </c>
      <c r="D55" s="235">
        <v>4.6046099400000005</v>
      </c>
      <c r="E55" s="236">
        <v>3.5731893426291635E-4</v>
      </c>
      <c r="F55" s="235">
        <v>3.0989503700000003</v>
      </c>
      <c r="G55" s="236">
        <v>2.643147609060223E-4</v>
      </c>
      <c r="H55" s="236">
        <v>-0.32698960164256607</v>
      </c>
      <c r="I55" s="236">
        <v>0.68868637805557076</v>
      </c>
    </row>
    <row r="56" spans="1:9" x14ac:dyDescent="0.25">
      <c r="A56" s="129" t="s">
        <v>483</v>
      </c>
      <c r="B56" s="235">
        <v>1.73878862</v>
      </c>
      <c r="C56" s="236">
        <v>2.0192527351554484E-4</v>
      </c>
      <c r="D56" s="235">
        <v>0.67532813000000003</v>
      </c>
      <c r="E56" s="236">
        <v>5.24056393122776E-5</v>
      </c>
      <c r="F56" s="235">
        <v>2.7862359300000001</v>
      </c>
      <c r="G56" s="236">
        <v>2.3764281312634207E-4</v>
      </c>
      <c r="H56" s="236">
        <v>3.1257513292094021</v>
      </c>
      <c r="I56" s="236">
        <v>0.60240060117255667</v>
      </c>
    </row>
    <row r="57" spans="1:9" x14ac:dyDescent="0.25">
      <c r="A57" s="129" t="s">
        <v>510</v>
      </c>
      <c r="B57" s="235">
        <v>1.5105035500000001</v>
      </c>
      <c r="C57" s="236">
        <v>1.7541456101774548E-4</v>
      </c>
      <c r="D57" s="235">
        <v>0.44517319999999999</v>
      </c>
      <c r="E57" s="236">
        <v>3.454555661807308E-5</v>
      </c>
      <c r="F57" s="235">
        <v>2.7141600499999998</v>
      </c>
      <c r="G57" s="236">
        <v>2.3149533842854909E-4</v>
      </c>
      <c r="H57" s="236">
        <v>5.0968630860977253</v>
      </c>
      <c r="I57" s="236">
        <v>0.79685777633557997</v>
      </c>
    </row>
    <row r="58" spans="1:9" x14ac:dyDescent="0.25">
      <c r="A58" s="129" t="s">
        <v>517</v>
      </c>
      <c r="B58" s="235">
        <v>0.65910778000000003</v>
      </c>
      <c r="C58" s="236">
        <v>7.6542092133501281E-5</v>
      </c>
      <c r="D58" s="235">
        <v>3.1636899900000004</v>
      </c>
      <c r="E58" s="236">
        <v>2.4550316971366667E-4</v>
      </c>
      <c r="F58" s="235">
        <v>2.5122232999999996</v>
      </c>
      <c r="G58" s="236">
        <v>2.1427180870987558E-4</v>
      </c>
      <c r="H58" s="236">
        <v>-0.2059198885033614</v>
      </c>
      <c r="I58" s="236">
        <v>2.811551579621772</v>
      </c>
    </row>
    <row r="59" spans="1:9" x14ac:dyDescent="0.25">
      <c r="A59" s="129" t="s">
        <v>582</v>
      </c>
      <c r="B59" s="235">
        <v>6.6485261100000006</v>
      </c>
      <c r="C59" s="236">
        <v>7.7209238535101026E-4</v>
      </c>
      <c r="D59" s="235">
        <v>8.5719839699999998</v>
      </c>
      <c r="E59" s="236">
        <v>6.6518819543685435E-4</v>
      </c>
      <c r="F59" s="235">
        <v>2.4901146499999998</v>
      </c>
      <c r="G59" s="236">
        <v>2.1238612425514039E-4</v>
      </c>
      <c r="H59" s="236">
        <v>-0.70950544719695741</v>
      </c>
      <c r="I59" s="236">
        <v>-0.62546365783919589</v>
      </c>
    </row>
    <row r="60" spans="1:9" x14ac:dyDescent="0.25">
      <c r="A60" s="129" t="s">
        <v>348</v>
      </c>
      <c r="B60" s="235">
        <v>4.3872855800000004</v>
      </c>
      <c r="C60" s="236">
        <v>5.0949484632140378E-4</v>
      </c>
      <c r="D60" s="235">
        <v>5.1228222400000005</v>
      </c>
      <c r="E60" s="236">
        <v>3.9753234412189231E-4</v>
      </c>
      <c r="F60" s="235">
        <v>2.2795213999999997</v>
      </c>
      <c r="G60" s="236">
        <v>1.9442426689174797E-4</v>
      </c>
      <c r="H60" s="236">
        <v>-0.55502625443431364</v>
      </c>
      <c r="I60" s="236">
        <v>-0.48042557102015693</v>
      </c>
    </row>
    <row r="61" spans="1:9" x14ac:dyDescent="0.25">
      <c r="A61" s="129" t="s">
        <v>512</v>
      </c>
      <c r="B61" s="235">
        <v>2.2164957900000002</v>
      </c>
      <c r="C61" s="236">
        <v>2.5740133877906544E-4</v>
      </c>
      <c r="D61" s="235">
        <v>3.1854854800000001</v>
      </c>
      <c r="E61" s="236">
        <v>2.4719450543157068E-4</v>
      </c>
      <c r="F61" s="235">
        <v>2.2590657900000002</v>
      </c>
      <c r="G61" s="236">
        <v>1.9267957303711978E-4</v>
      </c>
      <c r="H61" s="236">
        <v>-0.29082527477099029</v>
      </c>
      <c r="I61" s="236">
        <v>1.9205991814674306E-2</v>
      </c>
    </row>
    <row r="62" spans="1:9" x14ac:dyDescent="0.25">
      <c r="A62" s="129" t="s">
        <v>480</v>
      </c>
      <c r="B62" s="235">
        <v>1.3845572900000001</v>
      </c>
      <c r="C62" s="236">
        <v>1.607884398744176E-4</v>
      </c>
      <c r="D62" s="235">
        <v>49.282269759999998</v>
      </c>
      <c r="E62" s="236">
        <v>3.8243170079897688E-3</v>
      </c>
      <c r="F62" s="235">
        <v>2.17868292</v>
      </c>
      <c r="G62" s="236">
        <v>1.85823580998438E-4</v>
      </c>
      <c r="H62" s="236">
        <v>-0.95579174963714175</v>
      </c>
      <c r="I62" s="236">
        <v>0.5735592421748037</v>
      </c>
    </row>
    <row r="63" spans="1:9" x14ac:dyDescent="0.25">
      <c r="A63" s="129" t="s">
        <v>528</v>
      </c>
      <c r="B63" s="235">
        <v>0.58330214000000002</v>
      </c>
      <c r="C63" s="236">
        <v>6.7738794012640042E-5</v>
      </c>
      <c r="D63" s="235">
        <v>0.64215381999999999</v>
      </c>
      <c r="E63" s="236">
        <v>4.9831304189744375E-5</v>
      </c>
      <c r="F63" s="235">
        <v>1.8364031299999999</v>
      </c>
      <c r="G63" s="236">
        <v>1.5662995410701622E-4</v>
      </c>
      <c r="H63" s="236">
        <v>1.8597558292186132</v>
      </c>
      <c r="I63" s="236">
        <v>2.1482880038808014</v>
      </c>
    </row>
    <row r="64" spans="1:9" x14ac:dyDescent="0.25">
      <c r="A64" s="129" t="s">
        <v>486</v>
      </c>
      <c r="B64" s="235">
        <v>0.10574647999999999</v>
      </c>
      <c r="C64" s="236">
        <v>1.2280323583729281E-5</v>
      </c>
      <c r="D64" s="235">
        <v>3.1236792200000001</v>
      </c>
      <c r="E64" s="236">
        <v>2.4239832350916084E-4</v>
      </c>
      <c r="F64" s="235">
        <v>1.0608202499999999</v>
      </c>
      <c r="G64" s="236">
        <v>9.0479167868382727E-5</v>
      </c>
      <c r="H64" s="236">
        <v>-0.66039398565387908</v>
      </c>
      <c r="I64" s="236">
        <v>9.0317310798430359</v>
      </c>
    </row>
    <row r="65" spans="1:9" x14ac:dyDescent="0.25">
      <c r="A65" s="129" t="s">
        <v>514</v>
      </c>
      <c r="B65" s="235">
        <v>0.46988695000000003</v>
      </c>
      <c r="C65" s="236">
        <v>5.4567904234463613E-5</v>
      </c>
      <c r="D65" s="235">
        <v>2.7342870699999997</v>
      </c>
      <c r="E65" s="236">
        <v>2.1218139094345784E-4</v>
      </c>
      <c r="F65" s="235">
        <v>0.97831626999999999</v>
      </c>
      <c r="G65" s="236">
        <v>8.3442262741213733E-5</v>
      </c>
      <c r="H65" s="236">
        <v>-0.64220425838461792</v>
      </c>
      <c r="I65" s="236">
        <v>1.0820247721287002</v>
      </c>
    </row>
    <row r="66" spans="1:9" x14ac:dyDescent="0.25">
      <c r="A66" s="129" t="s">
        <v>378</v>
      </c>
      <c r="B66" s="235">
        <v>0.48808056</v>
      </c>
      <c r="C66" s="236">
        <v>5.6680725559165604E-5</v>
      </c>
      <c r="D66" s="235">
        <v>0.96451659999999995</v>
      </c>
      <c r="E66" s="236">
        <v>7.4846740132540198E-5</v>
      </c>
      <c r="F66" s="235">
        <v>0.97827721999999995</v>
      </c>
      <c r="G66" s="236">
        <v>8.3438932100131735E-5</v>
      </c>
      <c r="H66" s="236">
        <v>1.4266856578725617E-2</v>
      </c>
      <c r="I66" s="236">
        <v>1.0043355547698929</v>
      </c>
    </row>
    <row r="67" spans="1:9" x14ac:dyDescent="0.25">
      <c r="A67" s="129" t="s">
        <v>525</v>
      </c>
      <c r="B67" s="235">
        <v>0.39296289000000001</v>
      </c>
      <c r="C67" s="236">
        <v>4.5634724159115421E-5</v>
      </c>
      <c r="D67" s="235">
        <v>1.07257698</v>
      </c>
      <c r="E67" s="236">
        <v>8.3232253850482998E-5</v>
      </c>
      <c r="F67" s="235">
        <v>0.79367288999999996</v>
      </c>
      <c r="G67" s="236">
        <v>6.7693714035808105E-5</v>
      </c>
      <c r="H67" s="236">
        <v>-0.26003176946795936</v>
      </c>
      <c r="I67" s="236">
        <v>1.0197146096925334</v>
      </c>
    </row>
    <row r="68" spans="1:9" x14ac:dyDescent="0.25">
      <c r="A68" s="129" t="s">
        <v>577</v>
      </c>
      <c r="B68" s="235">
        <v>0.12605895</v>
      </c>
      <c r="C68" s="236">
        <v>1.4639207816895184E-5</v>
      </c>
      <c r="D68" s="235">
        <v>7.3106899999999989E-2</v>
      </c>
      <c r="E68" s="236">
        <v>5.6731145386150975E-6</v>
      </c>
      <c r="F68" s="235">
        <v>0.75189292000000008</v>
      </c>
      <c r="G68" s="236">
        <v>6.4130229157794138E-5</v>
      </c>
      <c r="H68" s="236">
        <v>9.2848420600517905</v>
      </c>
      <c r="I68" s="236">
        <v>4.9646135399350868</v>
      </c>
    </row>
    <row r="69" spans="1:9" x14ac:dyDescent="0.25">
      <c r="A69" s="129" t="s">
        <v>519</v>
      </c>
      <c r="B69" s="235">
        <v>1.7376423700000001</v>
      </c>
      <c r="C69" s="236">
        <v>2.0179215966714204E-4</v>
      </c>
      <c r="D69" s="235">
        <v>2.0927070099999998</v>
      </c>
      <c r="E69" s="236">
        <v>1.6239461067960387E-4</v>
      </c>
      <c r="F69" s="235">
        <v>0.74680895999999997</v>
      </c>
      <c r="G69" s="236">
        <v>6.369660954101538E-5</v>
      </c>
      <c r="H69" s="236">
        <v>-0.6431373544259309</v>
      </c>
      <c r="I69" s="236">
        <v>-0.5702171097496892</v>
      </c>
    </row>
    <row r="70" spans="1:9" x14ac:dyDescent="0.25">
      <c r="A70" s="129" t="s">
        <v>583</v>
      </c>
      <c r="B70" s="235">
        <v>8.8723339999999998E-2</v>
      </c>
      <c r="C70" s="236">
        <v>1.0303428772562751E-5</v>
      </c>
      <c r="D70" s="235">
        <v>8.0639990000000009E-2</v>
      </c>
      <c r="E70" s="236">
        <v>6.2576842905768978E-6</v>
      </c>
      <c r="F70" s="235">
        <v>0.68932420999999999</v>
      </c>
      <c r="G70" s="236">
        <v>5.8793637199450435E-5</v>
      </c>
      <c r="H70" s="236">
        <v>7.5481683467470653</v>
      </c>
      <c r="I70" s="236">
        <v>6.7693672262563602</v>
      </c>
    </row>
    <row r="71" spans="1:9" x14ac:dyDescent="0.25">
      <c r="A71" s="129" t="s">
        <v>374</v>
      </c>
      <c r="B71" s="235">
        <v>0.94836666000000003</v>
      </c>
      <c r="C71" s="236">
        <v>1.1013368445758733E-4</v>
      </c>
      <c r="D71" s="235">
        <v>1.7186819600000001</v>
      </c>
      <c r="E71" s="236">
        <v>1.3337016908843754E-4</v>
      </c>
      <c r="F71" s="235">
        <v>0.66638598999999998</v>
      </c>
      <c r="G71" s="236">
        <v>5.6837197304961341E-5</v>
      </c>
      <c r="H71" s="236">
        <v>-0.61226916584380753</v>
      </c>
      <c r="I71" s="236">
        <v>-0.29733296402469489</v>
      </c>
    </row>
    <row r="72" spans="1:9" x14ac:dyDescent="0.25">
      <c r="A72" s="129" t="s">
        <v>513</v>
      </c>
      <c r="B72" s="235">
        <v>0.32647461</v>
      </c>
      <c r="C72" s="236">
        <v>3.7913449721180503E-5</v>
      </c>
      <c r="D72" s="235">
        <v>0.60754076000000001</v>
      </c>
      <c r="E72" s="236">
        <v>4.7145321691348781E-5</v>
      </c>
      <c r="F72" s="235">
        <v>0.59565809999999997</v>
      </c>
      <c r="G72" s="236">
        <v>5.08046949726515E-5</v>
      </c>
      <c r="H72" s="236">
        <v>-1.9558621877485249E-2</v>
      </c>
      <c r="I72" s="236">
        <v>0.82451584826152313</v>
      </c>
    </row>
    <row r="73" spans="1:9" x14ac:dyDescent="0.25">
      <c r="A73" s="129" t="s">
        <v>485</v>
      </c>
      <c r="B73" s="235">
        <v>49.810919249999998</v>
      </c>
      <c r="C73" s="236">
        <v>5.7845349215691136E-3</v>
      </c>
      <c r="D73" s="235">
        <v>70.107541890000007</v>
      </c>
      <c r="E73" s="236">
        <v>5.4403635657198721E-3</v>
      </c>
      <c r="F73" s="235">
        <v>0.56909557</v>
      </c>
      <c r="G73" s="236">
        <v>4.8539131498652059E-5</v>
      </c>
      <c r="H73" s="236">
        <v>-0.99188253425155137</v>
      </c>
      <c r="I73" s="236">
        <v>-0.98857488320695863</v>
      </c>
    </row>
    <row r="74" spans="1:9" x14ac:dyDescent="0.25">
      <c r="A74" s="129" t="s">
        <v>539</v>
      </c>
      <c r="B74" s="235">
        <v>0.83561087000000001</v>
      </c>
      <c r="C74" s="236">
        <v>9.7039370707011167E-5</v>
      </c>
      <c r="D74" s="235">
        <v>2.5827951600000003</v>
      </c>
      <c r="E74" s="236">
        <v>2.0042557915136207E-4</v>
      </c>
      <c r="F74" s="235">
        <v>0.47929361999999998</v>
      </c>
      <c r="G74" s="236">
        <v>4.0879770066818424E-5</v>
      </c>
      <c r="H74" s="236">
        <v>-0.81442832655765085</v>
      </c>
      <c r="I74" s="236">
        <v>-0.42641528825492658</v>
      </c>
    </row>
    <row r="75" spans="1:9" x14ac:dyDescent="0.25">
      <c r="A75" s="129" t="s">
        <v>522</v>
      </c>
      <c r="B75" s="235">
        <v>0.87993500999999996</v>
      </c>
      <c r="C75" s="236">
        <v>1.0218672673976533E-4</v>
      </c>
      <c r="D75" s="235">
        <v>1.2566411599999998</v>
      </c>
      <c r="E75" s="236">
        <v>9.7515682303833716E-5</v>
      </c>
      <c r="F75" s="235">
        <v>0.46448265999999999</v>
      </c>
      <c r="G75" s="236">
        <v>3.9616518035070449E-5</v>
      </c>
      <c r="H75" s="236">
        <v>-0.630377648938381</v>
      </c>
      <c r="I75" s="236">
        <v>-0.47213981177996311</v>
      </c>
    </row>
    <row r="76" spans="1:9" x14ac:dyDescent="0.25">
      <c r="A76" s="129" t="s">
        <v>584</v>
      </c>
      <c r="B76" s="235">
        <v>0.54888243000000003</v>
      </c>
      <c r="C76" s="236">
        <v>6.3741638017867229E-5</v>
      </c>
      <c r="D76" s="235">
        <v>0.24681233</v>
      </c>
      <c r="E76" s="236">
        <v>1.9152701285822096E-5</v>
      </c>
      <c r="F76" s="235">
        <v>0.39929786</v>
      </c>
      <c r="G76" s="236">
        <v>3.4056795300076507E-5</v>
      </c>
      <c r="H76" s="236">
        <v>0.6178197418257021</v>
      </c>
      <c r="I76" s="236">
        <v>-0.27252570281763255</v>
      </c>
    </row>
    <row r="77" spans="1:9" x14ac:dyDescent="0.25">
      <c r="A77" s="129" t="s">
        <v>542</v>
      </c>
      <c r="B77" s="235">
        <v>2.5000000000000001E-3</v>
      </c>
      <c r="C77" s="236">
        <v>2.9032464209989025E-7</v>
      </c>
      <c r="D77" s="235">
        <v>0</v>
      </c>
      <c r="E77" s="236">
        <v>0</v>
      </c>
      <c r="F77" s="235">
        <v>0.32177737000000001</v>
      </c>
      <c r="G77" s="236">
        <v>2.7444940532080437E-5</v>
      </c>
      <c r="H77" s="236" t="s">
        <v>33</v>
      </c>
      <c r="I77" s="236">
        <v>127.710948</v>
      </c>
    </row>
    <row r="78" spans="1:9" x14ac:dyDescent="0.25">
      <c r="A78" s="129" t="s">
        <v>585</v>
      </c>
      <c r="B78" s="235">
        <v>0</v>
      </c>
      <c r="C78" s="236">
        <v>0</v>
      </c>
      <c r="D78" s="235">
        <v>0</v>
      </c>
      <c r="E78" s="236">
        <v>0</v>
      </c>
      <c r="F78" s="235">
        <v>0.31315159999999997</v>
      </c>
      <c r="G78" s="236">
        <v>2.6709233901457516E-5</v>
      </c>
      <c r="H78" s="236" t="s">
        <v>33</v>
      </c>
      <c r="I78" s="236" t="s">
        <v>33</v>
      </c>
    </row>
    <row r="79" spans="1:9" x14ac:dyDescent="0.25">
      <c r="A79" s="129" t="s">
        <v>586</v>
      </c>
      <c r="B79" s="235">
        <v>9.337326E-2</v>
      </c>
      <c r="C79" s="236">
        <v>1.084342331648E-5</v>
      </c>
      <c r="D79" s="235">
        <v>0.96741900000000003</v>
      </c>
      <c r="E79" s="236">
        <v>7.5071967130769878E-5</v>
      </c>
      <c r="F79" s="235">
        <v>0.29413099999999998</v>
      </c>
      <c r="G79" s="236">
        <v>2.5086934496485413E-5</v>
      </c>
      <c r="H79" s="236">
        <v>-0.6959631762452464</v>
      </c>
      <c r="I79" s="236">
        <v>2.1500560224629619</v>
      </c>
    </row>
    <row r="80" spans="1:9" x14ac:dyDescent="0.25">
      <c r="A80" s="129" t="s">
        <v>570</v>
      </c>
      <c r="B80" s="235">
        <v>5.2630999999999999E-4</v>
      </c>
      <c r="C80" s="236">
        <v>6.1120304953437291E-8</v>
      </c>
      <c r="D80" s="235">
        <v>0.53972149999999997</v>
      </c>
      <c r="E80" s="236">
        <v>4.1882529398088948E-5</v>
      </c>
      <c r="F80" s="235">
        <v>0.25857642000000003</v>
      </c>
      <c r="G80" s="236">
        <v>2.2054423746139312E-5</v>
      </c>
      <c r="H80" s="236">
        <v>-0.52090769035511819</v>
      </c>
      <c r="I80" s="236">
        <v>490.30060230662542</v>
      </c>
    </row>
    <row r="81" spans="1:9" x14ac:dyDescent="0.25">
      <c r="A81" s="129" t="s">
        <v>587</v>
      </c>
      <c r="B81" s="235">
        <v>0.36963782000000001</v>
      </c>
      <c r="C81" s="236">
        <v>4.2925987119233467E-5</v>
      </c>
      <c r="D81" s="235">
        <v>0.63820535</v>
      </c>
      <c r="E81" s="236">
        <v>4.9524901886236973E-5</v>
      </c>
      <c r="F81" s="235">
        <v>0.23652769000000001</v>
      </c>
      <c r="G81" s="236">
        <v>2.0173849970370374E-5</v>
      </c>
      <c r="H81" s="236">
        <v>-0.62938623124986337</v>
      </c>
      <c r="I81" s="236">
        <v>-0.36010960674965564</v>
      </c>
    </row>
    <row r="82" spans="1:9" x14ac:dyDescent="0.25">
      <c r="A82" s="129" t="s">
        <v>488</v>
      </c>
      <c r="B82" s="235">
        <v>3.3135580000000005E-2</v>
      </c>
      <c r="C82" s="236">
        <v>3.8480301617089131E-6</v>
      </c>
      <c r="D82" s="235">
        <v>0.94843270999999996</v>
      </c>
      <c r="E82" s="236">
        <v>7.3598626066747702E-5</v>
      </c>
      <c r="F82" s="235">
        <v>0.20679090999999999</v>
      </c>
      <c r="G82" s="236">
        <v>1.7637549301632982E-5</v>
      </c>
      <c r="H82" s="236">
        <v>-0.78196564941333579</v>
      </c>
      <c r="I82" s="236">
        <v>5.240751180453155</v>
      </c>
    </row>
    <row r="83" spans="1:9" x14ac:dyDescent="0.25">
      <c r="A83" s="129" t="s">
        <v>501</v>
      </c>
      <c r="B83" s="235">
        <v>0</v>
      </c>
      <c r="C83" s="236">
        <v>0</v>
      </c>
      <c r="D83" s="235">
        <v>1.9567310000000001E-2</v>
      </c>
      <c r="E83" s="236">
        <v>1.5184283678091755E-6</v>
      </c>
      <c r="F83" s="235">
        <v>0.16629802999999999</v>
      </c>
      <c r="G83" s="236">
        <v>1.4183842524264922E-5</v>
      </c>
      <c r="H83" s="236">
        <v>7.4987680984253835</v>
      </c>
      <c r="I83" s="236" t="s">
        <v>33</v>
      </c>
    </row>
    <row r="84" spans="1:9" x14ac:dyDescent="0.25">
      <c r="A84" s="129" t="s">
        <v>553</v>
      </c>
      <c r="B84" s="235">
        <v>9.5515249999999996E-2</v>
      </c>
      <c r="C84" s="236">
        <v>1.1092172308532617E-5</v>
      </c>
      <c r="D84" s="235">
        <v>9.7956789999999988E-2</v>
      </c>
      <c r="E84" s="236">
        <v>7.6014724944576506E-6</v>
      </c>
      <c r="F84" s="235">
        <v>0.16019292000000002</v>
      </c>
      <c r="G84" s="236">
        <v>1.3663127282879834E-5</v>
      </c>
      <c r="H84" s="236">
        <v>0.635342685279908</v>
      </c>
      <c r="I84" s="236">
        <v>0.67714495852756529</v>
      </c>
    </row>
    <row r="85" spans="1:9" x14ac:dyDescent="0.25">
      <c r="A85" s="129" t="s">
        <v>550</v>
      </c>
      <c r="B85" s="235">
        <v>0</v>
      </c>
      <c r="C85" s="236">
        <v>0</v>
      </c>
      <c r="D85" s="235">
        <v>1.0084950000000001E-2</v>
      </c>
      <c r="E85" s="236">
        <v>7.8259475461558814E-7</v>
      </c>
      <c r="F85" s="235">
        <v>0.15900867000000002</v>
      </c>
      <c r="G85" s="236">
        <v>1.3562120581180718E-5</v>
      </c>
      <c r="H85" s="236">
        <v>14.766926955512918</v>
      </c>
      <c r="I85" s="236" t="s">
        <v>33</v>
      </c>
    </row>
    <row r="86" spans="1:9" x14ac:dyDescent="0.25">
      <c r="A86" s="129" t="s">
        <v>339</v>
      </c>
      <c r="B86" s="235">
        <v>2.9000000000000001E-2</v>
      </c>
      <c r="C86" s="236">
        <v>3.3677658483587273E-6</v>
      </c>
      <c r="D86" s="235">
        <v>4.2271679999999999E-2</v>
      </c>
      <c r="E86" s="236">
        <v>3.2802934111511375E-6</v>
      </c>
      <c r="F86" s="235">
        <v>0.15601247000000001</v>
      </c>
      <c r="G86" s="236">
        <v>1.3306569574525962E-5</v>
      </c>
      <c r="H86" s="236">
        <v>2.690709004231675</v>
      </c>
      <c r="I86" s="236">
        <v>4.379740344827586</v>
      </c>
    </row>
    <row r="87" spans="1:9" x14ac:dyDescent="0.25">
      <c r="A87" s="129" t="s">
        <v>588</v>
      </c>
      <c r="B87" s="235">
        <v>0.14564201999999998</v>
      </c>
      <c r="C87" s="236">
        <v>1.6913386932482022E-5</v>
      </c>
      <c r="D87" s="235">
        <v>2.0450550000000001</v>
      </c>
      <c r="E87" s="236">
        <v>1.5869680225488294E-4</v>
      </c>
      <c r="F87" s="235">
        <v>9.760692E-2</v>
      </c>
      <c r="G87" s="236">
        <v>8.3250606309559079E-6</v>
      </c>
      <c r="H87" s="236">
        <v>-0.95227173841290336</v>
      </c>
      <c r="I87" s="236">
        <v>-0.32981621650125414</v>
      </c>
    </row>
    <row r="88" spans="1:9" x14ac:dyDescent="0.25">
      <c r="A88" s="129" t="s">
        <v>589</v>
      </c>
      <c r="B88" s="235">
        <v>5.8172010000000003E-2</v>
      </c>
      <c r="C88" s="236">
        <v>6.7555071933924948E-6</v>
      </c>
      <c r="D88" s="235">
        <v>5.5527750000000001E-2</v>
      </c>
      <c r="E88" s="236">
        <v>4.3089679061974256E-6</v>
      </c>
      <c r="F88" s="235">
        <v>9.5218990000000003E-2</v>
      </c>
      <c r="G88" s="236">
        <v>8.1213900097286571E-6</v>
      </c>
      <c r="H88" s="236">
        <v>0.71480007743875817</v>
      </c>
      <c r="I88" s="236">
        <v>0.63685232812137649</v>
      </c>
    </row>
    <row r="89" spans="1:9" x14ac:dyDescent="0.25">
      <c r="A89" s="129" t="s">
        <v>494</v>
      </c>
      <c r="B89" s="235">
        <v>8.8606970000000007E-2</v>
      </c>
      <c r="C89" s="236">
        <v>1.0289914741122287E-5</v>
      </c>
      <c r="D89" s="235">
        <v>1.394957E-2</v>
      </c>
      <c r="E89" s="236">
        <v>1.0824902762178265E-6</v>
      </c>
      <c r="F89" s="235">
        <v>8.413066000000001E-2</v>
      </c>
      <c r="G89" s="236">
        <v>7.1756474379310099E-6</v>
      </c>
      <c r="H89" s="236">
        <v>5.0310575881550479</v>
      </c>
      <c r="I89" s="236">
        <v>-5.0518712015544587E-2</v>
      </c>
    </row>
    <row r="90" spans="1:9" x14ac:dyDescent="0.25">
      <c r="A90" s="129" t="s">
        <v>561</v>
      </c>
      <c r="B90" s="235">
        <v>1.25807745</v>
      </c>
      <c r="C90" s="236">
        <v>1.4610035416207703E-4</v>
      </c>
      <c r="D90" s="235">
        <v>0.17351211</v>
      </c>
      <c r="E90" s="236">
        <v>1.3464585064703636E-5</v>
      </c>
      <c r="F90" s="235">
        <v>6.5924200000000002E-2</v>
      </c>
      <c r="G90" s="236">
        <v>5.6227874217039477E-6</v>
      </c>
      <c r="H90" s="236">
        <v>-0.62005994855344682</v>
      </c>
      <c r="I90" s="236">
        <v>-0.94759925154051527</v>
      </c>
    </row>
    <row r="91" spans="1:9" x14ac:dyDescent="0.25">
      <c r="A91" s="129" t="s">
        <v>567</v>
      </c>
      <c r="B91" s="235">
        <v>4.2716749999999998E-2</v>
      </c>
      <c r="C91" s="236">
        <v>4.9606900621681949E-6</v>
      </c>
      <c r="D91" s="235">
        <v>0.10644913</v>
      </c>
      <c r="E91" s="236">
        <v>8.2604802970161317E-6</v>
      </c>
      <c r="F91" s="235">
        <v>5.9895080000000003E-2</v>
      </c>
      <c r="G91" s="236">
        <v>5.1085534969851997E-6</v>
      </c>
      <c r="H91" s="236">
        <v>-0.43733612477621941</v>
      </c>
      <c r="I91" s="236">
        <v>0.40214506019301588</v>
      </c>
    </row>
    <row r="92" spans="1:9" x14ac:dyDescent="0.25">
      <c r="A92" s="129" t="s">
        <v>505</v>
      </c>
      <c r="B92" s="235">
        <v>0.18385499999999999</v>
      </c>
      <c r="C92" s="236">
        <v>2.1351054829310128E-5</v>
      </c>
      <c r="D92" s="235">
        <v>0.92215515000000003</v>
      </c>
      <c r="E92" s="236">
        <v>7.1559480545937349E-5</v>
      </c>
      <c r="F92" s="235">
        <v>5.8763379999999997E-2</v>
      </c>
      <c r="G92" s="236">
        <v>5.0120288743861784E-6</v>
      </c>
      <c r="H92" s="236">
        <v>-0.93627603771447787</v>
      </c>
      <c r="I92" s="236">
        <v>-0.68038193141334202</v>
      </c>
    </row>
    <row r="93" spans="1:9" x14ac:dyDescent="0.25">
      <c r="A93" s="129" t="s">
        <v>590</v>
      </c>
      <c r="B93" s="235">
        <v>0</v>
      </c>
      <c r="C93" s="236">
        <v>0</v>
      </c>
      <c r="D93" s="235">
        <v>1.82792E-3</v>
      </c>
      <c r="E93" s="236">
        <v>1.4184706953003494E-7</v>
      </c>
      <c r="F93" s="235">
        <v>5.4287169999999996E-2</v>
      </c>
      <c r="G93" s="236">
        <v>4.6302452913483036E-6</v>
      </c>
      <c r="H93" s="236">
        <v>28.69887631843844</v>
      </c>
      <c r="I93" s="236" t="s">
        <v>33</v>
      </c>
    </row>
    <row r="94" spans="1:9" x14ac:dyDescent="0.25">
      <c r="A94" s="129" t="s">
        <v>373</v>
      </c>
      <c r="B94" s="235">
        <v>5.8748400000000001E-3</v>
      </c>
      <c r="C94" s="236">
        <v>6.8224432815764774E-7</v>
      </c>
      <c r="D94" s="235">
        <v>0.71496172999999996</v>
      </c>
      <c r="E94" s="236">
        <v>5.5481217026250635E-5</v>
      </c>
      <c r="F94" s="235">
        <v>5.252399E-2</v>
      </c>
      <c r="G94" s="236">
        <v>4.4798606628476935E-6</v>
      </c>
      <c r="H94" s="236">
        <v>-0.92653594200069977</v>
      </c>
      <c r="I94" s="236">
        <v>7.9404971028998226</v>
      </c>
    </row>
    <row r="95" spans="1:9" x14ac:dyDescent="0.25">
      <c r="A95" s="129" t="s">
        <v>591</v>
      </c>
      <c r="B95" s="235">
        <v>0.41356826000000002</v>
      </c>
      <c r="C95" s="236">
        <v>4.8027622827349746E-5</v>
      </c>
      <c r="D95" s="235">
        <v>8.4709220000000002E-2</v>
      </c>
      <c r="E95" s="236">
        <v>6.5734576016319235E-6</v>
      </c>
      <c r="F95" s="235">
        <v>5.2521199999999997E-2</v>
      </c>
      <c r="G95" s="236">
        <v>4.4796226989906188E-6</v>
      </c>
      <c r="H95" s="236">
        <v>-0.37998248596787931</v>
      </c>
      <c r="I95" s="236">
        <v>-0.87300476105202085</v>
      </c>
    </row>
    <row r="96" spans="1:9" x14ac:dyDescent="0.25">
      <c r="A96" s="129" t="s">
        <v>563</v>
      </c>
      <c r="B96" s="235">
        <v>0.17535620000000002</v>
      </c>
      <c r="C96" s="236">
        <v>2.0364090401998713E-5</v>
      </c>
      <c r="D96" s="235">
        <v>9.7851729999999998E-2</v>
      </c>
      <c r="E96" s="236">
        <v>7.5933198110115347E-6</v>
      </c>
      <c r="F96" s="235">
        <v>4.8318120000000006E-2</v>
      </c>
      <c r="G96" s="236">
        <v>4.1211348393515882E-6</v>
      </c>
      <c r="H96" s="236">
        <v>-0.50621087639431606</v>
      </c>
      <c r="I96" s="236">
        <v>-0.72445730461768676</v>
      </c>
    </row>
    <row r="97" spans="1:9" x14ac:dyDescent="0.25">
      <c r="A97" s="129" t="s">
        <v>574</v>
      </c>
      <c r="B97" s="235">
        <v>9.5138789999999987E-2</v>
      </c>
      <c r="C97" s="236">
        <v>1.1048454062626647E-5</v>
      </c>
      <c r="D97" s="235">
        <v>1.4487739999999999E-2</v>
      </c>
      <c r="E97" s="236">
        <v>1.124252408810598E-6</v>
      </c>
      <c r="F97" s="235">
        <v>4.5650379999999997E-2</v>
      </c>
      <c r="G97" s="236">
        <v>3.8935987461357961E-6</v>
      </c>
      <c r="H97" s="236">
        <v>2.1509662652698074</v>
      </c>
      <c r="I97" s="236">
        <v>-0.52017068957887735</v>
      </c>
    </row>
    <row r="98" spans="1:9" x14ac:dyDescent="0.25">
      <c r="A98" s="129" t="s">
        <v>592</v>
      </c>
      <c r="B98" s="235">
        <v>1.012455E-2</v>
      </c>
      <c r="C98" s="236">
        <v>1.1757625420689776E-6</v>
      </c>
      <c r="D98" s="235">
        <v>0.12626111000000001</v>
      </c>
      <c r="E98" s="236">
        <v>9.7978951207434636E-6</v>
      </c>
      <c r="F98" s="235">
        <v>4.367745E-2</v>
      </c>
      <c r="G98" s="236">
        <v>3.7253241825020716E-6</v>
      </c>
      <c r="H98" s="236">
        <v>-0.6540704418011215</v>
      </c>
      <c r="I98" s="236">
        <v>3.3140139561758302</v>
      </c>
    </row>
    <row r="99" spans="1:9" x14ac:dyDescent="0.25">
      <c r="A99" s="129" t="s">
        <v>593</v>
      </c>
      <c r="B99" s="235">
        <v>2.7166700000000002E-2</v>
      </c>
      <c r="C99" s="236">
        <v>3.1548649818140355E-6</v>
      </c>
      <c r="D99" s="235">
        <v>0.15923324999999999</v>
      </c>
      <c r="E99" s="236">
        <v>1.235654179846133E-5</v>
      </c>
      <c r="F99" s="235">
        <v>2.0510589999999999E-2</v>
      </c>
      <c r="G99" s="236">
        <v>1.749383192571571E-6</v>
      </c>
      <c r="H99" s="236">
        <v>-0.87119153819946527</v>
      </c>
      <c r="I99" s="236">
        <v>-0.24500988342345598</v>
      </c>
    </row>
    <row r="100" spans="1:9" x14ac:dyDescent="0.25">
      <c r="A100" s="129" t="s">
        <v>594</v>
      </c>
      <c r="B100" s="235">
        <v>0</v>
      </c>
      <c r="C100" s="236">
        <v>0</v>
      </c>
      <c r="D100" s="235">
        <v>0</v>
      </c>
      <c r="E100" s="236">
        <v>0</v>
      </c>
      <c r="F100" s="235">
        <v>2.015281E-2</v>
      </c>
      <c r="G100" s="236">
        <v>1.7188675263406992E-6</v>
      </c>
      <c r="H100" s="236" t="s">
        <v>33</v>
      </c>
      <c r="I100" s="236" t="s">
        <v>33</v>
      </c>
    </row>
    <row r="101" spans="1:9" x14ac:dyDescent="0.25">
      <c r="A101" s="129" t="s">
        <v>546</v>
      </c>
      <c r="B101" s="235">
        <v>0</v>
      </c>
      <c r="C101" s="236">
        <v>0</v>
      </c>
      <c r="D101" s="235">
        <v>2.6937399999999996E-3</v>
      </c>
      <c r="E101" s="236">
        <v>2.0903492771884779E-7</v>
      </c>
      <c r="F101" s="235">
        <v>1.764889E-2</v>
      </c>
      <c r="G101" s="236">
        <v>1.5053039202453209E-6</v>
      </c>
      <c r="H101" s="236">
        <v>5.5518164336572955</v>
      </c>
      <c r="I101" s="236" t="s">
        <v>33</v>
      </c>
    </row>
    <row r="102" spans="1:9" x14ac:dyDescent="0.25">
      <c r="A102" s="129" t="s">
        <v>562</v>
      </c>
      <c r="B102" s="235">
        <v>0</v>
      </c>
      <c r="C102" s="236">
        <v>0</v>
      </c>
      <c r="D102" s="235">
        <v>3.2804720000000002E-2</v>
      </c>
      <c r="E102" s="236">
        <v>2.5456548419806821E-6</v>
      </c>
      <c r="F102" s="235">
        <v>1.7381919999999999E-2</v>
      </c>
      <c r="G102" s="236">
        <v>1.4825335937495528E-6</v>
      </c>
      <c r="H102" s="236">
        <v>-0.47013966282900765</v>
      </c>
      <c r="I102" s="236" t="s">
        <v>33</v>
      </c>
    </row>
    <row r="103" spans="1:9" x14ac:dyDescent="0.25">
      <c r="A103" s="129" t="s">
        <v>556</v>
      </c>
      <c r="B103" s="235">
        <v>0</v>
      </c>
      <c r="C103" s="236">
        <v>0</v>
      </c>
      <c r="D103" s="235">
        <v>2.334609E-2</v>
      </c>
      <c r="E103" s="236">
        <v>1.8116626829863742E-6</v>
      </c>
      <c r="F103" s="235">
        <v>1.716378E-2</v>
      </c>
      <c r="G103" s="236">
        <v>1.4639280612111148E-6</v>
      </c>
      <c r="H103" s="236">
        <v>-0.26481136669994843</v>
      </c>
      <c r="I103" s="236" t="s">
        <v>33</v>
      </c>
    </row>
    <row r="104" spans="1:9" x14ac:dyDescent="0.25">
      <c r="A104" s="129" t="s">
        <v>527</v>
      </c>
      <c r="B104" s="235">
        <v>0.21331510000000001</v>
      </c>
      <c r="C104" s="236">
        <v>2.477225202480092E-5</v>
      </c>
      <c r="D104" s="235">
        <v>2.5996499999999999E-2</v>
      </c>
      <c r="E104" s="236">
        <v>2.0173351913855931E-6</v>
      </c>
      <c r="F104" s="235">
        <v>1.676236E-2</v>
      </c>
      <c r="G104" s="236">
        <v>1.4296902649720949E-6</v>
      </c>
      <c r="H104" s="236">
        <v>-0.35520704710249451</v>
      </c>
      <c r="I104" s="236">
        <v>-0.9214197213418085</v>
      </c>
    </row>
    <row r="105" spans="1:9" x14ac:dyDescent="0.25">
      <c r="A105" s="129" t="s">
        <v>487</v>
      </c>
      <c r="B105" s="235">
        <v>7.6367520000000008E-2</v>
      </c>
      <c r="C105" s="236">
        <v>8.868549164822485E-6</v>
      </c>
      <c r="D105" s="235">
        <v>4.0482890000000001E-2</v>
      </c>
      <c r="E105" s="236">
        <v>3.141482839843514E-6</v>
      </c>
      <c r="F105" s="235">
        <v>1.669211E-2</v>
      </c>
      <c r="G105" s="236">
        <v>1.4236985226927088E-6</v>
      </c>
      <c r="H105" s="236">
        <v>-0.58767494119120456</v>
      </c>
      <c r="I105" s="236">
        <v>-0.78142396139091597</v>
      </c>
    </row>
    <row r="106" spans="1:9" x14ac:dyDescent="0.25">
      <c r="A106" s="129" t="s">
        <v>524</v>
      </c>
      <c r="B106" s="235">
        <v>2.569109E-2</v>
      </c>
      <c r="C106" s="236">
        <v>2.9835026037624276E-6</v>
      </c>
      <c r="D106" s="235">
        <v>1.0648110000000001E-2</v>
      </c>
      <c r="E106" s="236">
        <v>8.2629611773680487E-7</v>
      </c>
      <c r="F106" s="235">
        <v>1.6678270000000002E-2</v>
      </c>
      <c r="G106" s="236">
        <v>1.4225180854948911E-6</v>
      </c>
      <c r="H106" s="236">
        <v>0.56631270713769877</v>
      </c>
      <c r="I106" s="236">
        <v>-0.35081501018446459</v>
      </c>
    </row>
    <row r="107" spans="1:9" x14ac:dyDescent="0.25">
      <c r="A107" s="129" t="s">
        <v>535</v>
      </c>
      <c r="B107" s="235">
        <v>0.15314426</v>
      </c>
      <c r="C107" s="236">
        <v>1.7784620989661017E-5</v>
      </c>
      <c r="D107" s="235">
        <v>7.3514899999999994E-2</v>
      </c>
      <c r="E107" s="236">
        <v>5.7047754452019587E-6</v>
      </c>
      <c r="F107" s="235">
        <v>1.6332329999999999E-2</v>
      </c>
      <c r="G107" s="236">
        <v>1.3930122730517476E-6</v>
      </c>
      <c r="H107" s="236">
        <v>-0.7778364658048913</v>
      </c>
      <c r="I107" s="236">
        <v>-0.89335329969272115</v>
      </c>
    </row>
    <row r="108" spans="1:9" x14ac:dyDescent="0.25">
      <c r="A108" s="129" t="s">
        <v>379</v>
      </c>
      <c r="B108" s="235">
        <v>4.5196799999999999E-3</v>
      </c>
      <c r="C108" s="236">
        <v>5.2486979136241284E-7</v>
      </c>
      <c r="D108" s="235">
        <v>1.80046E-3</v>
      </c>
      <c r="E108" s="236">
        <v>1.3971616635632124E-7</v>
      </c>
      <c r="F108" s="235">
        <v>1.5954619999999999E-2</v>
      </c>
      <c r="G108" s="236">
        <v>1.3607967431393362E-6</v>
      </c>
      <c r="H108" s="236">
        <v>7.8614131944058734</v>
      </c>
      <c r="I108" s="236">
        <v>2.5300330996884735</v>
      </c>
    </row>
    <row r="109" spans="1:9" x14ac:dyDescent="0.25">
      <c r="A109" s="129" t="s">
        <v>595</v>
      </c>
      <c r="B109" s="235">
        <v>0.16331904</v>
      </c>
      <c r="C109" s="236">
        <v>1.8966216734439065E-5</v>
      </c>
      <c r="D109" s="235">
        <v>4.6467699999999994E-2</v>
      </c>
      <c r="E109" s="236">
        <v>3.6059056593290752E-6</v>
      </c>
      <c r="F109" s="235">
        <v>1.45399E-2</v>
      </c>
      <c r="G109" s="236">
        <v>1.2401328621785812E-6</v>
      </c>
      <c r="H109" s="236">
        <v>-0.68709662841070251</v>
      </c>
      <c r="I109" s="236">
        <v>-0.91097241325934808</v>
      </c>
    </row>
    <row r="110" spans="1:9" x14ac:dyDescent="0.25">
      <c r="A110" s="129" t="s">
        <v>596</v>
      </c>
      <c r="B110" s="235">
        <v>3.8922800000000001E-3</v>
      </c>
      <c r="C110" s="236">
        <v>4.5200991918102434E-7</v>
      </c>
      <c r="D110" s="235">
        <v>1.6164830000000002E-2</v>
      </c>
      <c r="E110" s="236">
        <v>1.2543950309374562E-6</v>
      </c>
      <c r="F110" s="235">
        <v>1.2001E-2</v>
      </c>
      <c r="G110" s="236">
        <v>1.0235857522407412E-6</v>
      </c>
      <c r="H110" s="236">
        <v>-0.2575857587119692</v>
      </c>
      <c r="I110" s="236">
        <v>2.0832828059646271</v>
      </c>
    </row>
    <row r="111" spans="1:9" x14ac:dyDescent="0.25">
      <c r="A111" s="129" t="s">
        <v>366</v>
      </c>
      <c r="B111" s="235">
        <v>0</v>
      </c>
      <c r="C111" s="236">
        <v>0</v>
      </c>
      <c r="D111" s="235">
        <v>0</v>
      </c>
      <c r="E111" s="236">
        <v>0</v>
      </c>
      <c r="F111" s="235">
        <v>1.1946E-2</v>
      </c>
      <c r="G111" s="236">
        <v>1.0188947084632859E-6</v>
      </c>
      <c r="H111" s="236" t="s">
        <v>33</v>
      </c>
      <c r="I111" s="236" t="s">
        <v>33</v>
      </c>
    </row>
    <row r="112" spans="1:9" x14ac:dyDescent="0.25">
      <c r="A112" s="129" t="s">
        <v>597</v>
      </c>
      <c r="B112" s="235">
        <v>0</v>
      </c>
      <c r="C112" s="236">
        <v>0</v>
      </c>
      <c r="D112" s="235">
        <v>2.1182570000000001E-2</v>
      </c>
      <c r="E112" s="236">
        <v>1.6437729657834217E-6</v>
      </c>
      <c r="F112" s="235">
        <v>8.9766100000000012E-3</v>
      </c>
      <c r="G112" s="236">
        <v>7.6563037242077831E-7</v>
      </c>
      <c r="H112" s="236">
        <v>-0.57622658629240919</v>
      </c>
      <c r="I112" s="236" t="s">
        <v>33</v>
      </c>
    </row>
    <row r="113" spans="1:9" x14ac:dyDescent="0.25">
      <c r="A113" s="129" t="s">
        <v>375</v>
      </c>
      <c r="B113" s="235">
        <v>3.3978220000000003E-2</v>
      </c>
      <c r="C113" s="236">
        <v>3.9458858242765334E-6</v>
      </c>
      <c r="D113" s="235">
        <v>6.4433000000000004E-2</v>
      </c>
      <c r="E113" s="236">
        <v>5.0000176326254661E-6</v>
      </c>
      <c r="F113" s="235">
        <v>8.9452000000000004E-3</v>
      </c>
      <c r="G113" s="236">
        <v>7.6295135996532607E-7</v>
      </c>
      <c r="H113" s="236">
        <v>-0.86117051821271706</v>
      </c>
      <c r="I113" s="236">
        <v>-0.73673723932566215</v>
      </c>
    </row>
    <row r="114" spans="1:9" x14ac:dyDescent="0.25">
      <c r="A114" s="129" t="s">
        <v>598</v>
      </c>
      <c r="B114" s="235">
        <v>5.1060000000000003E-3</v>
      </c>
      <c r="C114" s="236">
        <v>5.9295904902481592E-7</v>
      </c>
      <c r="D114" s="235">
        <v>1.8488640000000001E-2</v>
      </c>
      <c r="E114" s="236">
        <v>1.4347232940149379E-6</v>
      </c>
      <c r="F114" s="235">
        <v>8.8480199999999998E-3</v>
      </c>
      <c r="G114" s="236">
        <v>7.5466271206908782E-7</v>
      </c>
      <c r="H114" s="236">
        <v>-0.52143478373747343</v>
      </c>
      <c r="I114" s="236">
        <v>0.73286721504112795</v>
      </c>
    </row>
    <row r="115" spans="1:9" x14ac:dyDescent="0.25">
      <c r="A115" s="129" t="s">
        <v>599</v>
      </c>
      <c r="B115" s="235">
        <v>7.3041000000000002E-4</v>
      </c>
      <c r="C115" s="236">
        <v>8.4822408734472341E-8</v>
      </c>
      <c r="D115" s="235">
        <v>0</v>
      </c>
      <c r="E115" s="236">
        <v>0</v>
      </c>
      <c r="F115" s="235">
        <v>7.8191600000000003E-3</v>
      </c>
      <c r="G115" s="236">
        <v>6.6690948841685808E-7</v>
      </c>
      <c r="H115" s="236" t="s">
        <v>33</v>
      </c>
      <c r="I115" s="236">
        <v>9.7051655919278215</v>
      </c>
    </row>
    <row r="116" spans="1:9" x14ac:dyDescent="0.25">
      <c r="A116" s="129" t="s">
        <v>363</v>
      </c>
      <c r="B116" s="235">
        <v>0</v>
      </c>
      <c r="C116" s="236">
        <v>0</v>
      </c>
      <c r="D116" s="235">
        <v>0</v>
      </c>
      <c r="E116" s="236">
        <v>0</v>
      </c>
      <c r="F116" s="235">
        <v>7.18667E-3</v>
      </c>
      <c r="G116" s="236">
        <v>6.1296333789317283E-7</v>
      </c>
      <c r="H116" s="236" t="s">
        <v>33</v>
      </c>
      <c r="I116" s="236" t="s">
        <v>33</v>
      </c>
    </row>
    <row r="117" spans="1:9" x14ac:dyDescent="0.25">
      <c r="A117" s="129" t="s">
        <v>531</v>
      </c>
      <c r="B117" s="235">
        <v>0</v>
      </c>
      <c r="C117" s="236">
        <v>0</v>
      </c>
      <c r="D117" s="235">
        <v>3.9679499999999996E-3</v>
      </c>
      <c r="E117" s="236">
        <v>3.0791395659640581E-7</v>
      </c>
      <c r="F117" s="235">
        <v>6.3095299999999998E-3</v>
      </c>
      <c r="G117" s="236">
        <v>5.3815057173031609E-7</v>
      </c>
      <c r="H117" s="236">
        <v>0.59012336344964034</v>
      </c>
      <c r="I117" s="236" t="s">
        <v>33</v>
      </c>
    </row>
    <row r="118" spans="1:9" x14ac:dyDescent="0.25">
      <c r="A118" s="129" t="s">
        <v>503</v>
      </c>
      <c r="B118" s="235">
        <v>2.0892813500000003</v>
      </c>
      <c r="C118" s="236">
        <v>2.4262794407389025E-4</v>
      </c>
      <c r="D118" s="235">
        <v>0.25697944</v>
      </c>
      <c r="E118" s="236">
        <v>1.9941671677901352E-5</v>
      </c>
      <c r="F118" s="235">
        <v>5.4079999999999996E-3</v>
      </c>
      <c r="G118" s="236">
        <v>4.6125754088142054E-7</v>
      </c>
      <c r="H118" s="236">
        <v>-0.97895551488477051</v>
      </c>
      <c r="I118" s="236">
        <v>-0.99741155014857141</v>
      </c>
    </row>
    <row r="119" spans="1:9" x14ac:dyDescent="0.25">
      <c r="A119" s="129" t="s">
        <v>600</v>
      </c>
      <c r="B119" s="235">
        <v>5.8236949999999996E-2</v>
      </c>
      <c r="C119" s="236">
        <v>6.763048666295681E-6</v>
      </c>
      <c r="D119" s="235">
        <v>3.048559E-2</v>
      </c>
      <c r="E119" s="236">
        <v>2.3656897481258138E-6</v>
      </c>
      <c r="F119" s="235">
        <v>5.2524600000000005E-3</v>
      </c>
      <c r="G119" s="236">
        <v>4.4799126907877711E-7</v>
      </c>
      <c r="H119" s="236">
        <v>-0.82770679524326085</v>
      </c>
      <c r="I119" s="236">
        <v>-0.90980880695160027</v>
      </c>
    </row>
    <row r="120" spans="1:9" x14ac:dyDescent="0.25">
      <c r="A120" s="129" t="s">
        <v>541</v>
      </c>
      <c r="B120" s="235">
        <v>9.9719189999999999E-2</v>
      </c>
      <c r="C120" s="236">
        <v>1.1580375258896383E-5</v>
      </c>
      <c r="D120" s="235">
        <v>6.8875299999999993E-3</v>
      </c>
      <c r="E120" s="236">
        <v>5.3447412731421585E-7</v>
      </c>
      <c r="F120" s="235">
        <v>4.9405200000000003E-3</v>
      </c>
      <c r="G120" s="236">
        <v>4.2138537460715167E-7</v>
      </c>
      <c r="H120" s="236">
        <v>-0.28268624601272141</v>
      </c>
      <c r="I120" s="236">
        <v>-0.95045567457978752</v>
      </c>
    </row>
    <row r="121" spans="1:9" x14ac:dyDescent="0.25">
      <c r="A121" s="129" t="s">
        <v>601</v>
      </c>
      <c r="B121" s="235">
        <v>6.1914399999999994E-3</v>
      </c>
      <c r="C121" s="236">
        <v>7.1901104083317776E-7</v>
      </c>
      <c r="D121" s="235">
        <v>0.15777335999999997</v>
      </c>
      <c r="E121" s="236">
        <v>1.2243253953076298E-5</v>
      </c>
      <c r="F121" s="235">
        <v>4.8957299999999992E-3</v>
      </c>
      <c r="G121" s="236">
        <v>4.1756515913820207E-7</v>
      </c>
      <c r="H121" s="236">
        <v>-0.96896985650809486</v>
      </c>
      <c r="I121" s="236">
        <v>-0.20927441758298559</v>
      </c>
    </row>
    <row r="122" spans="1:9" x14ac:dyDescent="0.25">
      <c r="A122" s="129" t="s">
        <v>500</v>
      </c>
      <c r="B122" s="235">
        <v>2.0193630000000001E-2</v>
      </c>
      <c r="C122" s="236">
        <v>2.345083360979043E-6</v>
      </c>
      <c r="D122" s="235">
        <v>6.1710980000000006E-2</v>
      </c>
      <c r="E122" s="236">
        <v>4.7887881695186861E-6</v>
      </c>
      <c r="F122" s="235">
        <v>4.7852600000000004E-3</v>
      </c>
      <c r="G122" s="236">
        <v>4.0814298448192064E-7</v>
      </c>
      <c r="H122" s="236">
        <v>-0.92245691123362483</v>
      </c>
      <c r="I122" s="236">
        <v>-0.76303121330835522</v>
      </c>
    </row>
    <row r="123" spans="1:9" x14ac:dyDescent="0.25">
      <c r="A123" s="129" t="s">
        <v>602</v>
      </c>
      <c r="B123" s="235">
        <v>7.3249999999999999E-3</v>
      </c>
      <c r="C123" s="236">
        <v>8.5065120135267845E-7</v>
      </c>
      <c r="D123" s="235">
        <v>2.3730000000000001E-2</v>
      </c>
      <c r="E123" s="236">
        <v>1.8414541992799078E-6</v>
      </c>
      <c r="F123" s="235">
        <v>3.3705900000000001E-3</v>
      </c>
      <c r="G123" s="236">
        <v>2.874833681064178E-7</v>
      </c>
      <c r="H123" s="236">
        <v>-0.85796080910240202</v>
      </c>
      <c r="I123" s="236">
        <v>-0.53985119453924912</v>
      </c>
    </row>
    <row r="124" spans="1:9" x14ac:dyDescent="0.25">
      <c r="A124" s="129" t="s">
        <v>603</v>
      </c>
      <c r="B124" s="235">
        <v>0</v>
      </c>
      <c r="C124" s="236">
        <v>0</v>
      </c>
      <c r="D124" s="235">
        <v>0.20400950000000001</v>
      </c>
      <c r="E124" s="236">
        <v>1.583119049591211E-5</v>
      </c>
      <c r="F124" s="235">
        <v>3.1349799999999999E-3</v>
      </c>
      <c r="G124" s="236">
        <v>2.6738778948084984E-7</v>
      </c>
      <c r="H124" s="236">
        <v>-0.98463316659273226</v>
      </c>
      <c r="I124" s="236" t="s">
        <v>33</v>
      </c>
    </row>
    <row r="125" spans="1:9" x14ac:dyDescent="0.25">
      <c r="A125" s="129" t="s">
        <v>537</v>
      </c>
      <c r="B125" s="235">
        <v>0</v>
      </c>
      <c r="C125" s="236">
        <v>0</v>
      </c>
      <c r="D125" s="235">
        <v>0</v>
      </c>
      <c r="E125" s="236">
        <v>0</v>
      </c>
      <c r="F125" s="235">
        <v>2.8928700000000001E-3</v>
      </c>
      <c r="G125" s="236">
        <v>2.4673781477249173E-7</v>
      </c>
      <c r="H125" s="236" t="s">
        <v>33</v>
      </c>
      <c r="I125" s="236" t="s">
        <v>33</v>
      </c>
    </row>
    <row r="126" spans="1:9" x14ac:dyDescent="0.25">
      <c r="A126" s="129" t="s">
        <v>479</v>
      </c>
      <c r="B126" s="235">
        <v>1.1055899999999998E-3</v>
      </c>
      <c r="C126" s="236">
        <v>1.2839200842368705E-7</v>
      </c>
      <c r="D126" s="235">
        <v>0.70792622999999999</v>
      </c>
      <c r="E126" s="236">
        <v>5.4935260388280397E-5</v>
      </c>
      <c r="F126" s="235">
        <v>2.6466100000000002E-3</v>
      </c>
      <c r="G126" s="236">
        <v>2.2573387948819833E-7</v>
      </c>
      <c r="H126" s="236">
        <v>-0.9962614607457051</v>
      </c>
      <c r="I126" s="236">
        <v>1.3938440108901133</v>
      </c>
    </row>
    <row r="127" spans="1:9" x14ac:dyDescent="0.25">
      <c r="A127" s="129" t="s">
        <v>557</v>
      </c>
      <c r="B127" s="235">
        <v>0</v>
      </c>
      <c r="C127" s="236">
        <v>0</v>
      </c>
      <c r="D127" s="235">
        <v>0</v>
      </c>
      <c r="E127" s="236">
        <v>0</v>
      </c>
      <c r="F127" s="235">
        <v>1.9215300000000001E-3</v>
      </c>
      <c r="G127" s="236">
        <v>1.6389056999442975E-7</v>
      </c>
      <c r="H127" s="236" t="s">
        <v>33</v>
      </c>
      <c r="I127" s="236" t="s">
        <v>33</v>
      </c>
    </row>
    <row r="128" spans="1:9" x14ac:dyDescent="0.25">
      <c r="A128" s="129" t="s">
        <v>526</v>
      </c>
      <c r="B128" s="235">
        <v>0</v>
      </c>
      <c r="C128" s="236">
        <v>0</v>
      </c>
      <c r="D128" s="235">
        <v>3.4715042700000001</v>
      </c>
      <c r="E128" s="236">
        <v>2.6938963825577877E-4</v>
      </c>
      <c r="F128" s="235">
        <v>1.7149000000000001E-3</v>
      </c>
      <c r="G128" s="236">
        <v>1.4626674498105552E-7</v>
      </c>
      <c r="H128" s="236">
        <v>-0.99950600665687783</v>
      </c>
      <c r="I128" s="236" t="s">
        <v>33</v>
      </c>
    </row>
    <row r="129" spans="1:9" x14ac:dyDescent="0.25">
      <c r="A129" s="129" t="s">
        <v>551</v>
      </c>
      <c r="B129" s="235">
        <v>5.096E-5</v>
      </c>
      <c r="C129" s="236">
        <v>5.9179775045641633E-9</v>
      </c>
      <c r="D129" s="235">
        <v>0</v>
      </c>
      <c r="E129" s="236">
        <v>0</v>
      </c>
      <c r="F129" s="235">
        <v>1.34526E-3</v>
      </c>
      <c r="G129" s="236">
        <v>1.1473951912835426E-7</v>
      </c>
      <c r="H129" s="236" t="s">
        <v>33</v>
      </c>
      <c r="I129" s="236">
        <v>25.39835164835165</v>
      </c>
    </row>
    <row r="130" spans="1:9" x14ac:dyDescent="0.25">
      <c r="A130" s="129" t="s">
        <v>604</v>
      </c>
      <c r="B130" s="235">
        <v>1.5749100000000001E-3</v>
      </c>
      <c r="C130" s="236">
        <v>1.8289407283581529E-7</v>
      </c>
      <c r="D130" s="235">
        <v>3.6689999999999997E-4</v>
      </c>
      <c r="E130" s="236">
        <v>2.8471535849801861E-8</v>
      </c>
      <c r="F130" s="235">
        <v>1.11943E-3</v>
      </c>
      <c r="G130" s="236">
        <v>9.5478093378122902E-8</v>
      </c>
      <c r="H130" s="236">
        <v>2.0510493322431183</v>
      </c>
      <c r="I130" s="236">
        <v>-0.28921017708948449</v>
      </c>
    </row>
    <row r="131" spans="1:9" x14ac:dyDescent="0.25">
      <c r="A131" s="129" t="s">
        <v>496</v>
      </c>
      <c r="B131" s="235">
        <v>1.4616E-3</v>
      </c>
      <c r="C131" s="236">
        <v>1.6973539875727985E-7</v>
      </c>
      <c r="D131" s="235">
        <v>5.2139999999999999E-4</v>
      </c>
      <c r="E131" s="236">
        <v>4.0460776211738049E-8</v>
      </c>
      <c r="F131" s="235">
        <v>1.0669900000000001E-3</v>
      </c>
      <c r="G131" s="236">
        <v>9.1005396365581915E-8</v>
      </c>
      <c r="H131" s="236">
        <v>1.0463943229766017</v>
      </c>
      <c r="I131" s="236">
        <v>-0.26998494800218931</v>
      </c>
    </row>
    <row r="132" spans="1:9" x14ac:dyDescent="0.25">
      <c r="A132" s="129" t="s">
        <v>605</v>
      </c>
      <c r="B132" s="235">
        <v>0</v>
      </c>
      <c r="C132" s="236">
        <v>0</v>
      </c>
      <c r="D132" s="235">
        <v>1.5997209999999998E-2</v>
      </c>
      <c r="E132" s="236">
        <v>1.2413876751480207E-6</v>
      </c>
      <c r="F132" s="235">
        <v>1.036E-3</v>
      </c>
      <c r="G132" s="236">
        <v>8.8362206426248473E-8</v>
      </c>
      <c r="H132" s="236">
        <v>-0.9352387072495767</v>
      </c>
      <c r="I132" s="236" t="s">
        <v>33</v>
      </c>
    </row>
    <row r="133" spans="1:9" x14ac:dyDescent="0.25">
      <c r="A133" s="129" t="s">
        <v>606</v>
      </c>
      <c r="B133" s="235">
        <v>0</v>
      </c>
      <c r="C133" s="236">
        <v>0</v>
      </c>
      <c r="D133" s="235">
        <v>5.1406999999999998E-3</v>
      </c>
      <c r="E133" s="236">
        <v>3.9891966296831951E-7</v>
      </c>
      <c r="F133" s="235">
        <v>9.6318E-4</v>
      </c>
      <c r="G133" s="236">
        <v>8.2151264464897683E-8</v>
      </c>
      <c r="H133" s="236">
        <v>-0.81263641138366371</v>
      </c>
      <c r="I133" s="236" t="s">
        <v>33</v>
      </c>
    </row>
    <row r="134" spans="1:9" x14ac:dyDescent="0.25">
      <c r="A134" s="129" t="s">
        <v>377</v>
      </c>
      <c r="B134" s="235">
        <v>0</v>
      </c>
      <c r="C134" s="236">
        <v>0</v>
      </c>
      <c r="D134" s="235">
        <v>8.6191999999999996E-4</v>
      </c>
      <c r="E134" s="236">
        <v>6.6885217169967894E-8</v>
      </c>
      <c r="F134" s="235">
        <v>8.8887000000000005E-4</v>
      </c>
      <c r="G134" s="236">
        <v>7.5813237863030387E-8</v>
      </c>
      <c r="H134" s="236">
        <v>3.1267403007239736E-2</v>
      </c>
      <c r="I134" s="236" t="s">
        <v>33</v>
      </c>
    </row>
    <row r="135" spans="1:9" x14ac:dyDescent="0.25">
      <c r="A135" s="129" t="s">
        <v>545</v>
      </c>
      <c r="B135" s="235">
        <v>8.8330000000000006E-3</v>
      </c>
      <c r="C135" s="236">
        <v>1.0257750254673323E-6</v>
      </c>
      <c r="D135" s="235">
        <v>0.12015419000000001</v>
      </c>
      <c r="E135" s="236">
        <v>9.3239965333576021E-6</v>
      </c>
      <c r="F135" s="235">
        <v>8.4699999999999999E-4</v>
      </c>
      <c r="G135" s="236">
        <v>7.2242074172811248E-8</v>
      </c>
      <c r="H135" s="236">
        <v>-0.99295072439837517</v>
      </c>
      <c r="I135" s="236">
        <v>-0.90410958904109595</v>
      </c>
    </row>
    <row r="136" spans="1:9" x14ac:dyDescent="0.25">
      <c r="A136" s="129" t="s">
        <v>607</v>
      </c>
      <c r="B136" s="235">
        <v>0</v>
      </c>
      <c r="C136" s="236">
        <v>0</v>
      </c>
      <c r="D136" s="235">
        <v>2.99E-4</v>
      </c>
      <c r="E136" s="236">
        <v>2.3202478111449321E-8</v>
      </c>
      <c r="F136" s="235">
        <v>6.2600000000000004E-4</v>
      </c>
      <c r="G136" s="236">
        <v>5.3392607357945507E-8</v>
      </c>
      <c r="H136" s="236">
        <v>1.0936454849498327</v>
      </c>
      <c r="I136" s="236" t="s">
        <v>33</v>
      </c>
    </row>
    <row r="137" spans="1:9" x14ac:dyDescent="0.25">
      <c r="A137" s="129" t="s">
        <v>608</v>
      </c>
      <c r="B137" s="235">
        <v>0</v>
      </c>
      <c r="C137" s="236">
        <v>0</v>
      </c>
      <c r="D137" s="235">
        <v>0</v>
      </c>
      <c r="E137" s="236">
        <v>0</v>
      </c>
      <c r="F137" s="235">
        <v>3.612E-4</v>
      </c>
      <c r="G137" s="236">
        <v>3.0807363862124466E-8</v>
      </c>
      <c r="H137" s="236" t="s">
        <v>33</v>
      </c>
      <c r="I137" s="236" t="s">
        <v>33</v>
      </c>
    </row>
    <row r="138" spans="1:9" x14ac:dyDescent="0.25">
      <c r="A138" s="129" t="s">
        <v>609</v>
      </c>
      <c r="B138" s="235">
        <v>0</v>
      </c>
      <c r="C138" s="236">
        <v>0</v>
      </c>
      <c r="D138" s="235">
        <v>0</v>
      </c>
      <c r="E138" s="236">
        <v>0</v>
      </c>
      <c r="F138" s="235">
        <v>2.5799999999999998E-4</v>
      </c>
      <c r="G138" s="236">
        <v>2.2005259901517475E-8</v>
      </c>
      <c r="H138" s="236" t="s">
        <v>33</v>
      </c>
      <c r="I138" s="236" t="s">
        <v>33</v>
      </c>
    </row>
    <row r="139" spans="1:9" x14ac:dyDescent="0.25">
      <c r="A139" s="129" t="s">
        <v>558</v>
      </c>
      <c r="B139" s="235">
        <v>3.6445700000000002E-3</v>
      </c>
      <c r="C139" s="236">
        <v>4.2324339234319884E-7</v>
      </c>
      <c r="D139" s="235">
        <v>0</v>
      </c>
      <c r="E139" s="236">
        <v>0</v>
      </c>
      <c r="F139" s="235">
        <v>2.3974000000000001E-4</v>
      </c>
      <c r="G139" s="236">
        <v>2.0447833367402326E-8</v>
      </c>
      <c r="H139" s="236" t="s">
        <v>33</v>
      </c>
      <c r="I139" s="236">
        <v>-0.93421994912980133</v>
      </c>
    </row>
    <row r="140" spans="1:9" x14ac:dyDescent="0.25">
      <c r="A140" s="129" t="s">
        <v>610</v>
      </c>
      <c r="B140" s="235">
        <v>0</v>
      </c>
      <c r="C140" s="236">
        <v>0</v>
      </c>
      <c r="D140" s="235">
        <v>1.1067799999999999E-3</v>
      </c>
      <c r="E140" s="236">
        <v>8.5886417137758788E-8</v>
      </c>
      <c r="F140" s="235">
        <v>1.5928000000000001E-4</v>
      </c>
      <c r="G140" s="236">
        <v>1.358526277951048E-8</v>
      </c>
      <c r="H140" s="236">
        <v>-0.85608702723215091</v>
      </c>
      <c r="I140" s="236" t="s">
        <v>33</v>
      </c>
    </row>
    <row r="141" spans="1:9" x14ac:dyDescent="0.25">
      <c r="A141" s="129" t="s">
        <v>611</v>
      </c>
      <c r="B141" s="235">
        <v>0</v>
      </c>
      <c r="C141" s="236">
        <v>0</v>
      </c>
      <c r="D141" s="235">
        <v>1.82752E-3</v>
      </c>
      <c r="E141" s="236">
        <v>1.4181602942553803E-7</v>
      </c>
      <c r="F141" s="235">
        <v>0</v>
      </c>
      <c r="G141" s="236">
        <v>0</v>
      </c>
      <c r="H141" s="236">
        <v>-1</v>
      </c>
      <c r="I141" s="236" t="s">
        <v>33</v>
      </c>
    </row>
    <row r="142" spans="1:9" x14ac:dyDescent="0.25">
      <c r="A142" s="129" t="s">
        <v>612</v>
      </c>
      <c r="B142" s="235">
        <v>0</v>
      </c>
      <c r="C142" s="236">
        <v>0</v>
      </c>
      <c r="D142" s="235">
        <v>2.5209999999999998E-3</v>
      </c>
      <c r="E142" s="236">
        <v>1.9563025859185196E-7</v>
      </c>
      <c r="F142" s="235">
        <v>0</v>
      </c>
      <c r="G142" s="236">
        <v>0</v>
      </c>
      <c r="H142" s="236">
        <v>-1</v>
      </c>
      <c r="I142" s="236" t="s">
        <v>33</v>
      </c>
    </row>
    <row r="143" spans="1:9" x14ac:dyDescent="0.25">
      <c r="A143" s="129" t="s">
        <v>613</v>
      </c>
      <c r="B143" s="235">
        <v>2.470659E-2</v>
      </c>
      <c r="C143" s="236">
        <v>2.8691727597034913E-6</v>
      </c>
      <c r="D143" s="235">
        <v>0</v>
      </c>
      <c r="E143" s="236">
        <v>0</v>
      </c>
      <c r="F143" s="235">
        <v>0</v>
      </c>
      <c r="G143" s="236">
        <v>0</v>
      </c>
      <c r="H143" s="236" t="s">
        <v>33</v>
      </c>
      <c r="I143" s="236">
        <v>-1</v>
      </c>
    </row>
    <row r="144" spans="1:9" x14ac:dyDescent="0.25">
      <c r="A144" s="129" t="s">
        <v>511</v>
      </c>
      <c r="B144" s="235">
        <v>7.3999999999999996E-5</v>
      </c>
      <c r="C144" s="236">
        <v>8.5936094061567519E-9</v>
      </c>
      <c r="D144" s="235">
        <v>0</v>
      </c>
      <c r="E144" s="236">
        <v>0</v>
      </c>
      <c r="F144" s="235">
        <v>0</v>
      </c>
      <c r="G144" s="236">
        <v>0</v>
      </c>
      <c r="H144" s="236" t="s">
        <v>33</v>
      </c>
      <c r="I144" s="236">
        <v>-1</v>
      </c>
    </row>
    <row r="145" spans="1:9" x14ac:dyDescent="0.25">
      <c r="A145" s="129" t="s">
        <v>614</v>
      </c>
      <c r="B145" s="235">
        <v>7.3179999999999999E-3</v>
      </c>
      <c r="C145" s="236">
        <v>8.498382923547988E-7</v>
      </c>
      <c r="D145" s="235">
        <v>3.222E-3</v>
      </c>
      <c r="E145" s="236">
        <v>2.5002804172270811E-7</v>
      </c>
      <c r="F145" s="235">
        <v>0</v>
      </c>
      <c r="G145" s="236">
        <v>0</v>
      </c>
      <c r="H145" s="236">
        <v>-1</v>
      </c>
      <c r="I145" s="236">
        <v>-1</v>
      </c>
    </row>
    <row r="146" spans="1:9" x14ac:dyDescent="0.25">
      <c r="A146" s="129" t="s">
        <v>615</v>
      </c>
      <c r="B146" s="235">
        <v>0</v>
      </c>
      <c r="C146" s="236">
        <v>0</v>
      </c>
      <c r="D146" s="235">
        <v>0</v>
      </c>
      <c r="E146" s="236">
        <v>0</v>
      </c>
      <c r="F146" s="235">
        <v>0</v>
      </c>
      <c r="G146" s="236">
        <v>0</v>
      </c>
      <c r="H146" s="236" t="s">
        <v>33</v>
      </c>
      <c r="I146" s="236" t="s">
        <v>33</v>
      </c>
    </row>
    <row r="147" spans="1:9" x14ac:dyDescent="0.25">
      <c r="A147" s="129" t="s">
        <v>547</v>
      </c>
      <c r="B147" s="235">
        <v>0</v>
      </c>
      <c r="C147" s="236">
        <v>0</v>
      </c>
      <c r="D147" s="235">
        <v>0</v>
      </c>
      <c r="E147" s="236">
        <v>0</v>
      </c>
      <c r="F147" s="235">
        <v>0</v>
      </c>
      <c r="G147" s="236">
        <v>0</v>
      </c>
      <c r="H147" s="236" t="s">
        <v>33</v>
      </c>
      <c r="I147" s="236" t="s">
        <v>33</v>
      </c>
    </row>
    <row r="148" spans="1:9" x14ac:dyDescent="0.25">
      <c r="A148" s="129" t="s">
        <v>548</v>
      </c>
      <c r="B148" s="235">
        <v>0</v>
      </c>
      <c r="C148" s="236">
        <v>0</v>
      </c>
      <c r="D148" s="235">
        <v>0</v>
      </c>
      <c r="E148" s="236">
        <v>0</v>
      </c>
      <c r="F148" s="235">
        <v>0</v>
      </c>
      <c r="G148" s="236">
        <v>0</v>
      </c>
      <c r="H148" s="236" t="s">
        <v>33</v>
      </c>
      <c r="I148" s="236" t="s">
        <v>33</v>
      </c>
    </row>
    <row r="149" spans="1:9" x14ac:dyDescent="0.25">
      <c r="A149" s="129" t="s">
        <v>616</v>
      </c>
      <c r="B149" s="235">
        <v>2.8605799999999997E-3</v>
      </c>
      <c r="C149" s="236">
        <v>3.3219874587924161E-7</v>
      </c>
      <c r="D149" s="235">
        <v>0</v>
      </c>
      <c r="E149" s="236">
        <v>0</v>
      </c>
      <c r="F149" s="235">
        <v>0</v>
      </c>
      <c r="G149" s="236">
        <v>0</v>
      </c>
      <c r="H149" s="236" t="s">
        <v>33</v>
      </c>
      <c r="I149" s="236">
        <v>-1</v>
      </c>
    </row>
    <row r="150" spans="1:9" x14ac:dyDescent="0.25">
      <c r="A150" s="129" t="s">
        <v>360</v>
      </c>
      <c r="B150" s="235">
        <v>1.1659999999999999E-3</v>
      </c>
      <c r="C150" s="236">
        <v>1.354074130753888E-7</v>
      </c>
      <c r="D150" s="235">
        <v>1.3950870000000001E-2</v>
      </c>
      <c r="E150" s="236">
        <v>1.0825911565574416E-6</v>
      </c>
      <c r="F150" s="235">
        <v>0</v>
      </c>
      <c r="G150" s="236">
        <v>0</v>
      </c>
      <c r="H150" s="236">
        <v>-1</v>
      </c>
      <c r="I150" s="236">
        <v>-1</v>
      </c>
    </row>
    <row r="151" spans="1:9" x14ac:dyDescent="0.25">
      <c r="A151" s="129" t="s">
        <v>552</v>
      </c>
      <c r="B151" s="235">
        <v>9.3328600000000001E-3</v>
      </c>
      <c r="C151" s="236">
        <v>1.0838236957073528E-6</v>
      </c>
      <c r="D151" s="235">
        <v>0</v>
      </c>
      <c r="E151" s="236">
        <v>0</v>
      </c>
      <c r="F151" s="235">
        <v>0</v>
      </c>
      <c r="G151" s="236">
        <v>0</v>
      </c>
      <c r="H151" s="236" t="s">
        <v>33</v>
      </c>
      <c r="I151" s="236">
        <v>-1</v>
      </c>
    </row>
    <row r="152" spans="1:9" x14ac:dyDescent="0.25">
      <c r="A152" s="129" t="s">
        <v>617</v>
      </c>
      <c r="B152" s="235">
        <v>0</v>
      </c>
      <c r="C152" s="236">
        <v>0</v>
      </c>
      <c r="D152" s="235">
        <v>3.7200000000000002E-3</v>
      </c>
      <c r="E152" s="236">
        <v>2.8867297182137619E-7</v>
      </c>
      <c r="F152" s="235">
        <v>0</v>
      </c>
      <c r="G152" s="236">
        <v>0</v>
      </c>
      <c r="H152" s="236">
        <v>-1</v>
      </c>
      <c r="I152" s="236" t="s">
        <v>33</v>
      </c>
    </row>
    <row r="153" spans="1:9" x14ac:dyDescent="0.25">
      <c r="A153" s="129" t="s">
        <v>534</v>
      </c>
      <c r="B153" s="235">
        <v>9.6602710000000008E-2</v>
      </c>
      <c r="C153" s="236">
        <v>1.1218458882651797E-5</v>
      </c>
      <c r="D153" s="235">
        <v>3.3002999999999998E-4</v>
      </c>
      <c r="E153" s="236">
        <v>2.561041421779806E-8</v>
      </c>
      <c r="F153" s="235">
        <v>0</v>
      </c>
      <c r="G153" s="236">
        <v>0</v>
      </c>
      <c r="H153" s="236">
        <v>-1</v>
      </c>
      <c r="I153" s="236">
        <v>-1</v>
      </c>
    </row>
    <row r="154" spans="1:9" x14ac:dyDescent="0.25">
      <c r="A154" s="129" t="s">
        <v>369</v>
      </c>
      <c r="B154" s="235">
        <v>0</v>
      </c>
      <c r="C154" s="236">
        <v>0</v>
      </c>
      <c r="D154" s="235">
        <v>0.43195899999999998</v>
      </c>
      <c r="E154" s="236">
        <v>3.3520131245965008E-5</v>
      </c>
      <c r="F154" s="235">
        <v>0</v>
      </c>
      <c r="G154" s="236">
        <v>0</v>
      </c>
      <c r="H154" s="236">
        <v>-1</v>
      </c>
      <c r="I154" s="236" t="s">
        <v>33</v>
      </c>
    </row>
    <row r="155" spans="1:9" x14ac:dyDescent="0.25">
      <c r="A155" s="129" t="s">
        <v>618</v>
      </c>
      <c r="B155" s="235">
        <v>6.149E-3</v>
      </c>
      <c r="C155" s="236">
        <v>7.1408248970889011E-7</v>
      </c>
      <c r="D155" s="235">
        <v>0</v>
      </c>
      <c r="E155" s="236">
        <v>0</v>
      </c>
      <c r="F155" s="235">
        <v>0</v>
      </c>
      <c r="G155" s="236">
        <v>0</v>
      </c>
      <c r="H155" s="236" t="s">
        <v>33</v>
      </c>
      <c r="I155" s="236">
        <v>-1</v>
      </c>
    </row>
    <row r="156" spans="1:9" x14ac:dyDescent="0.25">
      <c r="A156" s="129" t="s">
        <v>372</v>
      </c>
      <c r="B156" s="235">
        <v>1.04795759</v>
      </c>
      <c r="C156" s="236">
        <v>1.2169916490104542E-4</v>
      </c>
      <c r="D156" s="235">
        <v>0</v>
      </c>
      <c r="E156" s="236">
        <v>0</v>
      </c>
      <c r="F156" s="235">
        <v>0</v>
      </c>
      <c r="G156" s="236">
        <v>0</v>
      </c>
      <c r="H156" s="236" t="s">
        <v>33</v>
      </c>
      <c r="I156" s="236">
        <v>-1</v>
      </c>
    </row>
    <row r="157" spans="1:9" x14ac:dyDescent="0.25">
      <c r="A157" s="129" t="s">
        <v>619</v>
      </c>
      <c r="B157" s="235">
        <v>2.4933200000000003E-3</v>
      </c>
      <c r="C157" s="236">
        <v>2.895488946561994E-7</v>
      </c>
      <c r="D157" s="235">
        <v>5.7488800000000005E-3</v>
      </c>
      <c r="E157" s="236">
        <v>4.4611458985066485E-7</v>
      </c>
      <c r="F157" s="235">
        <v>0</v>
      </c>
      <c r="G157" s="236">
        <v>0</v>
      </c>
      <c r="H157" s="236">
        <v>-1</v>
      </c>
      <c r="I157" s="236">
        <v>-1</v>
      </c>
    </row>
    <row r="158" spans="1:9" x14ac:dyDescent="0.25">
      <c r="A158" s="129" t="s">
        <v>620</v>
      </c>
      <c r="B158" s="235">
        <v>1.242234E-2</v>
      </c>
      <c r="C158" s="236">
        <v>1.4426045658172603E-6</v>
      </c>
      <c r="D158" s="235">
        <v>0</v>
      </c>
      <c r="E158" s="236">
        <v>0</v>
      </c>
      <c r="F158" s="235">
        <v>0</v>
      </c>
      <c r="G158" s="236">
        <v>0</v>
      </c>
      <c r="H158" s="236" t="s">
        <v>33</v>
      </c>
      <c r="I158" s="236">
        <v>-1</v>
      </c>
    </row>
    <row r="159" spans="1:9" x14ac:dyDescent="0.25">
      <c r="A159" s="129" t="s">
        <v>499</v>
      </c>
      <c r="B159" s="235">
        <v>0</v>
      </c>
      <c r="C159" s="236">
        <v>0</v>
      </c>
      <c r="D159" s="235">
        <v>0</v>
      </c>
      <c r="E159" s="236">
        <v>0</v>
      </c>
      <c r="F159" s="235">
        <v>0</v>
      </c>
      <c r="G159" s="236">
        <v>0</v>
      </c>
      <c r="H159" s="236" t="s">
        <v>33</v>
      </c>
      <c r="I159" s="236" t="s">
        <v>33</v>
      </c>
    </row>
    <row r="160" spans="1:9" x14ac:dyDescent="0.25">
      <c r="A160" s="129" t="s">
        <v>565</v>
      </c>
      <c r="B160" s="235">
        <v>8.583819999999999E-3</v>
      </c>
      <c r="C160" s="236">
        <v>9.9683778773995177E-7</v>
      </c>
      <c r="D160" s="235">
        <v>0</v>
      </c>
      <c r="E160" s="236">
        <v>0</v>
      </c>
      <c r="F160" s="235">
        <v>0</v>
      </c>
      <c r="G160" s="236">
        <v>0</v>
      </c>
      <c r="H160" s="236" t="s">
        <v>33</v>
      </c>
      <c r="I160" s="236">
        <v>-1</v>
      </c>
    </row>
    <row r="161" spans="1:9" x14ac:dyDescent="0.25">
      <c r="A161" s="129" t="s">
        <v>566</v>
      </c>
      <c r="B161" s="235">
        <v>3.2592999999999997E-2</v>
      </c>
      <c r="C161" s="236">
        <v>3.7850204239846888E-6</v>
      </c>
      <c r="D161" s="235">
        <v>0</v>
      </c>
      <c r="E161" s="236">
        <v>0</v>
      </c>
      <c r="F161" s="235">
        <v>0</v>
      </c>
      <c r="G161" s="236">
        <v>0</v>
      </c>
      <c r="H161" s="236" t="s">
        <v>33</v>
      </c>
      <c r="I161" s="236">
        <v>-1</v>
      </c>
    </row>
    <row r="162" spans="1:9" x14ac:dyDescent="0.25">
      <c r="A162" s="129" t="s">
        <v>508</v>
      </c>
      <c r="B162" s="235">
        <v>3.1000000000000001E-5</v>
      </c>
      <c r="C162" s="236">
        <v>3.6000255620386392E-9</v>
      </c>
      <c r="D162" s="235">
        <v>1.6899999999999999E-4</v>
      </c>
      <c r="E162" s="236">
        <v>1.3114444149949616E-8</v>
      </c>
      <c r="F162" s="235">
        <v>0</v>
      </c>
      <c r="G162" s="236">
        <v>0</v>
      </c>
      <c r="H162" s="236">
        <v>-1</v>
      </c>
      <c r="I162" s="236">
        <v>-1</v>
      </c>
    </row>
    <row r="163" spans="1:9" x14ac:dyDescent="0.25">
      <c r="A163" s="129" t="s">
        <v>621</v>
      </c>
      <c r="B163" s="235">
        <v>0</v>
      </c>
      <c r="C163" s="236">
        <v>0</v>
      </c>
      <c r="D163" s="235">
        <v>1.658687E-2</v>
      </c>
      <c r="E163" s="236">
        <v>1.2871454451921587E-6</v>
      </c>
      <c r="F163" s="235">
        <v>0</v>
      </c>
      <c r="G163" s="236">
        <v>0</v>
      </c>
      <c r="H163" s="236">
        <v>-1</v>
      </c>
      <c r="I163" s="236" t="s">
        <v>33</v>
      </c>
    </row>
    <row r="164" spans="1:9" x14ac:dyDescent="0.25">
      <c r="A164" s="129" t="s">
        <v>568</v>
      </c>
      <c r="B164" s="235">
        <v>8.015050000000001E-3</v>
      </c>
      <c r="C164" s="236">
        <v>9.3078660906509032E-7</v>
      </c>
      <c r="D164" s="235">
        <v>0</v>
      </c>
      <c r="E164" s="236">
        <v>0</v>
      </c>
      <c r="F164" s="235">
        <v>0</v>
      </c>
      <c r="G164" s="236">
        <v>0</v>
      </c>
      <c r="H164" s="236" t="s">
        <v>33</v>
      </c>
      <c r="I164" s="236">
        <v>-1</v>
      </c>
    </row>
    <row r="165" spans="1:9" x14ac:dyDescent="0.25">
      <c r="A165" s="129" t="s">
        <v>622</v>
      </c>
      <c r="B165" s="235">
        <v>2.4041900000000001E-3</v>
      </c>
      <c r="C165" s="236">
        <v>2.7919824051605406E-7</v>
      </c>
      <c r="D165" s="235">
        <v>0</v>
      </c>
      <c r="E165" s="236">
        <v>0</v>
      </c>
      <c r="F165" s="235">
        <v>0</v>
      </c>
      <c r="G165" s="236">
        <v>0</v>
      </c>
      <c r="H165" s="236" t="s">
        <v>33</v>
      </c>
      <c r="I165" s="236">
        <v>-1</v>
      </c>
    </row>
    <row r="166" spans="1:9" x14ac:dyDescent="0.25">
      <c r="A166" s="129" t="s">
        <v>623</v>
      </c>
      <c r="B166" s="235">
        <v>0</v>
      </c>
      <c r="C166" s="236">
        <v>0</v>
      </c>
      <c r="D166" s="235">
        <v>0</v>
      </c>
      <c r="E166" s="236">
        <v>0</v>
      </c>
      <c r="F166" s="235">
        <v>0</v>
      </c>
      <c r="G166" s="236">
        <v>0</v>
      </c>
      <c r="H166" s="236" t="s">
        <v>33</v>
      </c>
      <c r="I166" s="236" t="s">
        <v>33</v>
      </c>
    </row>
    <row r="167" spans="1:9" x14ac:dyDescent="0.25">
      <c r="A167" s="129" t="s">
        <v>516</v>
      </c>
      <c r="B167" s="235">
        <v>0</v>
      </c>
      <c r="C167" s="236">
        <v>0</v>
      </c>
      <c r="D167" s="235">
        <v>0.12771442</v>
      </c>
      <c r="E167" s="236">
        <v>9.9106723564095175E-6</v>
      </c>
      <c r="F167" s="235">
        <v>0</v>
      </c>
      <c r="G167" s="236">
        <v>0</v>
      </c>
      <c r="H167" s="236">
        <v>-1</v>
      </c>
      <c r="I167" s="236" t="s">
        <v>33</v>
      </c>
    </row>
    <row r="168" spans="1:9" x14ac:dyDescent="0.25">
      <c r="A168" s="129" t="s">
        <v>624</v>
      </c>
      <c r="B168" s="235">
        <v>0</v>
      </c>
      <c r="C168" s="236">
        <v>0</v>
      </c>
      <c r="D168" s="235">
        <v>0.30270799999999998</v>
      </c>
      <c r="E168" s="236">
        <v>2.3490219880135791E-5</v>
      </c>
      <c r="F168" s="235">
        <v>0</v>
      </c>
      <c r="G168" s="236">
        <v>0</v>
      </c>
      <c r="H168" s="236">
        <v>-1</v>
      </c>
      <c r="I168" s="236" t="s">
        <v>33</v>
      </c>
    </row>
    <row r="169" spans="1:9" x14ac:dyDescent="0.25">
      <c r="A169" s="129" t="s">
        <v>376</v>
      </c>
      <c r="B169" s="235">
        <v>36.901796310000002</v>
      </c>
      <c r="C169" s="236">
        <v>4.2854003226175203E-3</v>
      </c>
      <c r="D169" s="235">
        <v>192.17065693999999</v>
      </c>
      <c r="E169" s="236">
        <v>1.4912493181649453E-2</v>
      </c>
      <c r="F169" s="235">
        <v>0</v>
      </c>
      <c r="G169" s="236">
        <v>0</v>
      </c>
      <c r="H169" s="236">
        <v>-1</v>
      </c>
      <c r="I169" s="236">
        <v>-1</v>
      </c>
    </row>
    <row r="170" spans="1:9" x14ac:dyDescent="0.25">
      <c r="A170" s="129" t="s">
        <v>571</v>
      </c>
      <c r="B170" s="235">
        <v>6.6397000000000005E-4</v>
      </c>
      <c r="C170" s="236">
        <v>7.7106741046025656E-8</v>
      </c>
      <c r="D170" s="235">
        <v>1.3857799999999999E-3</v>
      </c>
      <c r="E170" s="236">
        <v>1.0753689002436201E-7</v>
      </c>
      <c r="F170" s="235">
        <v>0</v>
      </c>
      <c r="G170" s="236">
        <v>0</v>
      </c>
      <c r="H170" s="236">
        <v>-1</v>
      </c>
      <c r="I170" s="236">
        <v>-1</v>
      </c>
    </row>
    <row r="171" spans="1:9" x14ac:dyDescent="0.25">
      <c r="A171" s="129" t="s">
        <v>625</v>
      </c>
      <c r="B171" s="235">
        <v>0</v>
      </c>
      <c r="C171" s="236">
        <v>0</v>
      </c>
      <c r="D171" s="235">
        <v>2.0727399999999996E-3</v>
      </c>
      <c r="E171" s="236">
        <v>1.6084516548737611E-7</v>
      </c>
      <c r="F171" s="235">
        <v>0</v>
      </c>
      <c r="G171" s="236">
        <v>0</v>
      </c>
      <c r="H171" s="236">
        <v>-1</v>
      </c>
      <c r="I171" s="236" t="s">
        <v>33</v>
      </c>
    </row>
    <row r="172" spans="1:9" x14ac:dyDescent="0.25">
      <c r="A172" s="129" t="s">
        <v>626</v>
      </c>
      <c r="B172" s="235">
        <v>0</v>
      </c>
      <c r="C172" s="236">
        <v>0</v>
      </c>
      <c r="D172" s="235">
        <v>4.2845000000000001E-3</v>
      </c>
      <c r="E172" s="236">
        <v>3.3247831929265763E-7</v>
      </c>
      <c r="F172" s="235">
        <v>0</v>
      </c>
      <c r="G172" s="236">
        <v>0</v>
      </c>
      <c r="H172" s="236">
        <v>-1</v>
      </c>
      <c r="I172" s="236" t="s">
        <v>33</v>
      </c>
    </row>
    <row r="173" spans="1:9" x14ac:dyDescent="0.25">
      <c r="A173" s="129" t="s">
        <v>627</v>
      </c>
      <c r="B173" s="235">
        <v>0</v>
      </c>
      <c r="C173" s="236">
        <v>0</v>
      </c>
      <c r="D173" s="235">
        <v>9.7634200000000001E-3</v>
      </c>
      <c r="E173" s="236">
        <v>7.5764394261834962E-7</v>
      </c>
      <c r="F173" s="235">
        <v>0</v>
      </c>
      <c r="G173" s="236">
        <v>0</v>
      </c>
      <c r="H173" s="236">
        <v>-1</v>
      </c>
      <c r="I173" s="236" t="s">
        <v>33</v>
      </c>
    </row>
    <row r="174" spans="1:9" x14ac:dyDescent="0.25">
      <c r="A174" s="129" t="s">
        <v>533</v>
      </c>
      <c r="B174" s="235">
        <v>0.110331</v>
      </c>
      <c r="C174" s="236">
        <v>1.2812723235009196E-5</v>
      </c>
      <c r="D174" s="235">
        <v>3.5775E-3</v>
      </c>
      <c r="E174" s="236">
        <v>2.7761493459434768E-7</v>
      </c>
      <c r="F174" s="235">
        <v>0</v>
      </c>
      <c r="G174" s="236">
        <v>0</v>
      </c>
      <c r="H174" s="236">
        <v>-1</v>
      </c>
      <c r="I174" s="236">
        <v>-1</v>
      </c>
    </row>
    <row r="175" spans="1:9" x14ac:dyDescent="0.25">
      <c r="A175" s="129" t="s">
        <v>502</v>
      </c>
      <c r="B175" s="235">
        <v>2.72E-4</v>
      </c>
      <c r="C175" s="236">
        <v>3.1587321060468057E-8</v>
      </c>
      <c r="D175" s="235">
        <v>0</v>
      </c>
      <c r="E175" s="236">
        <v>0</v>
      </c>
      <c r="F175" s="235">
        <v>0</v>
      </c>
      <c r="G175" s="236">
        <v>0</v>
      </c>
      <c r="H175" s="236" t="s">
        <v>33</v>
      </c>
      <c r="I175" s="236">
        <v>-1</v>
      </c>
    </row>
    <row r="176" spans="1:9" x14ac:dyDescent="0.25">
      <c r="A176" s="129" t="s">
        <v>573</v>
      </c>
      <c r="B176" s="235">
        <v>8.5199999999999998E-3</v>
      </c>
      <c r="C176" s="236">
        <v>9.8942638027642601E-7</v>
      </c>
      <c r="D176" s="235">
        <v>6.9340000000000001E-3</v>
      </c>
      <c r="E176" s="236">
        <v>5.380802114541458E-7</v>
      </c>
      <c r="F176" s="235">
        <v>0</v>
      </c>
      <c r="G176" s="236">
        <v>0</v>
      </c>
      <c r="H176" s="236">
        <v>-1</v>
      </c>
      <c r="I176" s="236">
        <v>-1</v>
      </c>
    </row>
    <row r="177" spans="1:9" x14ac:dyDescent="0.25">
      <c r="A177" s="129" t="s">
        <v>628</v>
      </c>
      <c r="B177" s="235">
        <v>6.0554999999999995E-4</v>
      </c>
      <c r="C177" s="236">
        <v>7.0322434809435417E-8</v>
      </c>
      <c r="D177" s="235">
        <v>0</v>
      </c>
      <c r="E177" s="236">
        <v>0</v>
      </c>
      <c r="F177" s="235">
        <v>0</v>
      </c>
      <c r="G177" s="236">
        <v>0</v>
      </c>
      <c r="H177" s="236" t="s">
        <v>33</v>
      </c>
      <c r="I177" s="236">
        <v>-1</v>
      </c>
    </row>
    <row r="178" spans="1:9" x14ac:dyDescent="0.25">
      <c r="A178" s="129" t="s">
        <v>521</v>
      </c>
      <c r="B178" s="235">
        <v>0.17233000000000001</v>
      </c>
      <c r="C178" s="236">
        <v>2.0012658229229637E-5</v>
      </c>
      <c r="D178" s="235">
        <v>1.1754E-4</v>
      </c>
      <c r="E178" s="236">
        <v>9.1211347064205802E-9</v>
      </c>
      <c r="F178" s="235">
        <v>0</v>
      </c>
      <c r="G178" s="236">
        <v>0</v>
      </c>
      <c r="H178" s="236">
        <v>-1</v>
      </c>
      <c r="I178" s="236">
        <v>-1</v>
      </c>
    </row>
    <row r="179" spans="1:9" x14ac:dyDescent="0.25">
      <c r="A179" s="129" t="s">
        <v>629</v>
      </c>
      <c r="B179" s="235">
        <v>0</v>
      </c>
      <c r="C179" s="236">
        <v>0</v>
      </c>
      <c r="D179" s="235">
        <v>0.13720657999999999</v>
      </c>
      <c r="E179" s="236">
        <v>1.0647266452163278E-5</v>
      </c>
      <c r="F179" s="235">
        <v>0</v>
      </c>
      <c r="G179" s="236">
        <v>0</v>
      </c>
      <c r="H179" s="236">
        <v>-1</v>
      </c>
      <c r="I179" s="236" t="s">
        <v>33</v>
      </c>
    </row>
    <row r="180" spans="1:9" x14ac:dyDescent="0.25">
      <c r="A180" s="129" t="s">
        <v>530</v>
      </c>
      <c r="B180" s="235">
        <v>1.9900000000000001E-4</v>
      </c>
      <c r="C180" s="236">
        <v>2.3109841511151265E-8</v>
      </c>
      <c r="D180" s="235">
        <v>0</v>
      </c>
      <c r="E180" s="236">
        <v>0</v>
      </c>
      <c r="F180" s="235">
        <v>0</v>
      </c>
      <c r="G180" s="236">
        <v>0</v>
      </c>
      <c r="H180" s="236" t="s">
        <v>33</v>
      </c>
      <c r="I180" s="236">
        <v>-1</v>
      </c>
    </row>
    <row r="181" spans="1:9" x14ac:dyDescent="0.25">
      <c r="A181" s="129" t="s">
        <v>380</v>
      </c>
      <c r="B181" s="235">
        <v>0</v>
      </c>
      <c r="C181" s="236">
        <v>0</v>
      </c>
      <c r="D181" s="235">
        <v>3.895E-3</v>
      </c>
      <c r="E181" s="236">
        <v>3.0225301753877964E-7</v>
      </c>
      <c r="F181" s="235">
        <v>0</v>
      </c>
      <c r="G181" s="236">
        <v>0</v>
      </c>
      <c r="H181" s="236">
        <v>-1</v>
      </c>
      <c r="I181" s="236" t="s">
        <v>33</v>
      </c>
    </row>
    <row r="182" spans="1:9" ht="15.75" thickBot="1" x14ac:dyDescent="0.3">
      <c r="A182" s="237" t="s">
        <v>630</v>
      </c>
      <c r="B182" s="238">
        <v>145.37323603000002</v>
      </c>
      <c r="C182" s="239">
        <v>1.6882173088525049E-2</v>
      </c>
      <c r="D182" s="238">
        <v>0</v>
      </c>
      <c r="E182" s="239">
        <v>0</v>
      </c>
      <c r="F182" s="238">
        <v>0</v>
      </c>
      <c r="G182" s="239">
        <v>0</v>
      </c>
      <c r="H182" s="239" t="s">
        <v>33</v>
      </c>
      <c r="I182" s="239">
        <v>-1</v>
      </c>
    </row>
    <row r="183" spans="1:9" ht="15.75" thickBot="1" x14ac:dyDescent="0.3">
      <c r="A183" s="83" t="s">
        <v>402</v>
      </c>
      <c r="B183" s="240">
        <v>8611.0499677799999</v>
      </c>
      <c r="C183" s="243">
        <v>1</v>
      </c>
      <c r="D183" s="240">
        <v>12886.554555241997</v>
      </c>
      <c r="E183" s="243">
        <v>1</v>
      </c>
      <c r="F183" s="240">
        <v>11724.469565669997</v>
      </c>
      <c r="G183" s="243">
        <v>1</v>
      </c>
      <c r="H183" s="241">
        <v>-9.0178098776549032E-2</v>
      </c>
      <c r="I183" s="242">
        <v>0.36156097218567895</v>
      </c>
    </row>
  </sheetData>
  <mergeCells count="7">
    <mergeCell ref="I3:I4"/>
    <mergeCell ref="A2:I2"/>
    <mergeCell ref="A3:A4"/>
    <mergeCell ref="F3:G3"/>
    <mergeCell ref="D3:E3"/>
    <mergeCell ref="B3:C3"/>
    <mergeCell ref="H3:H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zoomScaleNormal="100" workbookViewId="0">
      <selection activeCell="J2" sqref="J2"/>
    </sheetView>
  </sheetViews>
  <sheetFormatPr defaultColWidth="9.28515625" defaultRowHeight="15" x14ac:dyDescent="0.25"/>
  <cols>
    <col min="1" max="1" width="47.7109375" style="32" customWidth="1"/>
    <col min="2" max="2" width="12.5703125" style="32" bestFit="1" customWidth="1"/>
    <col min="3" max="3" width="7.5703125" style="32" bestFit="1" customWidth="1"/>
    <col min="4" max="4" width="12.5703125" style="32" bestFit="1" customWidth="1"/>
    <col min="5" max="5" width="7.5703125" style="32" bestFit="1" customWidth="1"/>
    <col min="6" max="6" width="12.5703125" style="32" bestFit="1" customWidth="1"/>
    <col min="7" max="7" width="7.5703125" style="32" bestFit="1" customWidth="1"/>
    <col min="8" max="8" width="10.140625" style="32" bestFit="1" customWidth="1"/>
    <col min="9" max="9" width="13.28515625" style="32" bestFit="1" customWidth="1"/>
    <col min="10" max="16384" width="9.28515625" style="32"/>
  </cols>
  <sheetData>
    <row r="1" spans="1:18" ht="15.75" thickBot="1" x14ac:dyDescent="0.3">
      <c r="F1" s="33"/>
    </row>
    <row r="2" spans="1:18" ht="15.75" thickBot="1" x14ac:dyDescent="0.3">
      <c r="A2" s="407" t="s">
        <v>447</v>
      </c>
      <c r="B2" s="408"/>
      <c r="C2" s="408"/>
      <c r="D2" s="408"/>
      <c r="E2" s="408"/>
      <c r="F2" s="408"/>
      <c r="G2" s="408"/>
      <c r="H2" s="408"/>
      <c r="I2" s="409"/>
      <c r="J2" s="48"/>
      <c r="K2" s="48"/>
      <c r="L2" s="48"/>
      <c r="M2" s="48"/>
      <c r="N2" s="48"/>
      <c r="O2" s="48"/>
      <c r="P2" s="48"/>
      <c r="Q2" s="48"/>
      <c r="R2" s="48"/>
    </row>
    <row r="3" spans="1:18" ht="15.75" thickBot="1" x14ac:dyDescent="0.3">
      <c r="A3" s="457" t="s">
        <v>390</v>
      </c>
      <c r="B3" s="454">
        <v>44186</v>
      </c>
      <c r="C3" s="417"/>
      <c r="D3" s="454">
        <v>44501</v>
      </c>
      <c r="E3" s="417"/>
      <c r="F3" s="415">
        <v>44531</v>
      </c>
      <c r="G3" s="459"/>
      <c r="H3" s="410" t="s">
        <v>310</v>
      </c>
      <c r="I3" s="410" t="s">
        <v>383</v>
      </c>
    </row>
    <row r="4" spans="1:18" ht="15.75" thickBot="1" x14ac:dyDescent="0.3">
      <c r="A4" s="458"/>
      <c r="B4" s="131" t="s">
        <v>311</v>
      </c>
      <c r="C4" s="132" t="s">
        <v>312</v>
      </c>
      <c r="D4" s="132" t="s">
        <v>311</v>
      </c>
      <c r="E4" s="132" t="s">
        <v>312</v>
      </c>
      <c r="F4" s="132" t="s">
        <v>311</v>
      </c>
      <c r="G4" s="133" t="s">
        <v>312</v>
      </c>
      <c r="H4" s="456"/>
      <c r="I4" s="456"/>
    </row>
    <row r="5" spans="1:18" x14ac:dyDescent="0.25">
      <c r="A5" s="225" t="s">
        <v>670</v>
      </c>
      <c r="B5" s="298">
        <v>2575.5151312899998</v>
      </c>
      <c r="C5" s="275">
        <v>0.31462347403925145</v>
      </c>
      <c r="D5" s="298">
        <v>2059.7773017499999</v>
      </c>
      <c r="E5" s="275">
        <v>0.21229772955127263</v>
      </c>
      <c r="F5" s="298">
        <v>3211.36622691</v>
      </c>
      <c r="G5" s="275">
        <v>0.3439236650485108</v>
      </c>
      <c r="H5" s="275">
        <v>0.5590841904033037</v>
      </c>
      <c r="I5" s="276">
        <v>0.24688307511574248</v>
      </c>
    </row>
    <row r="6" spans="1:18" x14ac:dyDescent="0.25">
      <c r="A6" s="226" t="s">
        <v>99</v>
      </c>
      <c r="B6" s="294">
        <v>1510.7639085200001</v>
      </c>
      <c r="C6" s="278">
        <v>0.18455406593305687</v>
      </c>
      <c r="D6" s="294">
        <v>1566.4570400099999</v>
      </c>
      <c r="E6" s="278">
        <v>0.16145205248702804</v>
      </c>
      <c r="F6" s="294">
        <v>1220.06751676</v>
      </c>
      <c r="G6" s="278">
        <v>0.13066404213090527</v>
      </c>
      <c r="H6" s="278">
        <v>-0.22112928372921647</v>
      </c>
      <c r="I6" s="279">
        <v>-0.19241682311882669</v>
      </c>
    </row>
    <row r="7" spans="1:18" x14ac:dyDescent="0.25">
      <c r="A7" s="226" t="s">
        <v>208</v>
      </c>
      <c r="B7" s="294">
        <v>798.96441016999995</v>
      </c>
      <c r="C7" s="278">
        <v>9.7601041169384034E-2</v>
      </c>
      <c r="D7" s="294">
        <v>1606.32483166</v>
      </c>
      <c r="E7" s="278">
        <v>0.16556115770064861</v>
      </c>
      <c r="F7" s="294">
        <v>1034.5235537999999</v>
      </c>
      <c r="G7" s="278">
        <v>0.11079307281133638</v>
      </c>
      <c r="H7" s="278">
        <v>-0.35596864755498558</v>
      </c>
      <c r="I7" s="279">
        <v>0.29483058398042883</v>
      </c>
    </row>
    <row r="8" spans="1:18" x14ac:dyDescent="0.25">
      <c r="A8" s="226" t="s">
        <v>631</v>
      </c>
      <c r="B8" s="294">
        <v>523.87547500000005</v>
      </c>
      <c r="C8" s="278">
        <v>6.3996332192351665E-2</v>
      </c>
      <c r="D8" s="294">
        <v>987.06678799999997</v>
      </c>
      <c r="E8" s="278">
        <v>0.10173528848474571</v>
      </c>
      <c r="F8" s="294">
        <v>758.24922400000003</v>
      </c>
      <c r="G8" s="278">
        <v>8.1205267076995297E-2</v>
      </c>
      <c r="H8" s="278">
        <v>-0.23181568540425856</v>
      </c>
      <c r="I8" s="279">
        <v>0.44738446479098859</v>
      </c>
    </row>
    <row r="9" spans="1:18" x14ac:dyDescent="0.25">
      <c r="A9" s="226" t="s">
        <v>101</v>
      </c>
      <c r="B9" s="294">
        <v>679.79236615000002</v>
      </c>
      <c r="C9" s="278">
        <v>8.3043051568619713E-2</v>
      </c>
      <c r="D9" s="294">
        <v>465.61016920999998</v>
      </c>
      <c r="E9" s="278">
        <v>4.7989645140416384E-2</v>
      </c>
      <c r="F9" s="294">
        <v>642.46472399000004</v>
      </c>
      <c r="G9" s="278">
        <v>6.8805239554265624E-2</v>
      </c>
      <c r="H9" s="278">
        <v>0.37983396084340026</v>
      </c>
      <c r="I9" s="279">
        <v>-5.4910357954451428E-2</v>
      </c>
    </row>
    <row r="10" spans="1:18" ht="30" x14ac:dyDescent="0.25">
      <c r="A10" s="226" t="s">
        <v>227</v>
      </c>
      <c r="B10" s="294">
        <v>557.27874687999997</v>
      </c>
      <c r="C10" s="278">
        <v>6.8076857022310366E-2</v>
      </c>
      <c r="D10" s="294">
        <v>307.48566763000002</v>
      </c>
      <c r="E10" s="278">
        <v>3.1692022750199847E-2</v>
      </c>
      <c r="F10" s="294">
        <v>517.35339723000004</v>
      </c>
      <c r="G10" s="278">
        <v>5.5406348553352414E-2</v>
      </c>
      <c r="H10" s="278">
        <v>0.68252849382409431</v>
      </c>
      <c r="I10" s="279">
        <v>-7.1643409825921767E-2</v>
      </c>
    </row>
    <row r="11" spans="1:18" ht="30" x14ac:dyDescent="0.25">
      <c r="A11" s="226" t="s">
        <v>211</v>
      </c>
      <c r="B11" s="294">
        <v>125.31776378000001</v>
      </c>
      <c r="C11" s="278">
        <v>1.5308747256144286E-2</v>
      </c>
      <c r="D11" s="294">
        <v>0.20695704000000001</v>
      </c>
      <c r="E11" s="278">
        <v>2.1330708746680127E-5</v>
      </c>
      <c r="F11" s="294">
        <v>207.53603436</v>
      </c>
      <c r="G11" s="278">
        <v>2.2226226634825111E-2</v>
      </c>
      <c r="H11" s="278">
        <v>1001.7976548176375</v>
      </c>
      <c r="I11" s="279">
        <v>0.65607834117066766</v>
      </c>
    </row>
    <row r="12" spans="1:18" ht="45" x14ac:dyDescent="0.25">
      <c r="A12" s="226" t="s">
        <v>103</v>
      </c>
      <c r="B12" s="294">
        <v>73.54306828</v>
      </c>
      <c r="C12" s="278">
        <v>8.9839796911502304E-3</v>
      </c>
      <c r="D12" s="294">
        <v>229.38644638</v>
      </c>
      <c r="E12" s="278">
        <v>2.3642469365467041E-2</v>
      </c>
      <c r="F12" s="294">
        <v>206.45083916999999</v>
      </c>
      <c r="G12" s="278">
        <v>2.2110006845281849E-2</v>
      </c>
      <c r="H12" s="278">
        <v>-9.9986758467869641E-2</v>
      </c>
      <c r="I12" s="279">
        <v>1.8072100335001142</v>
      </c>
    </row>
    <row r="13" spans="1:18" ht="30" x14ac:dyDescent="0.25">
      <c r="A13" s="226" t="s">
        <v>114</v>
      </c>
      <c r="B13" s="294">
        <v>1.2E-4</v>
      </c>
      <c r="C13" s="278">
        <v>1.4659132235732545E-8</v>
      </c>
      <c r="D13" s="294">
        <v>152.01988818000001</v>
      </c>
      <c r="E13" s="278">
        <v>1.5668430310321699E-2</v>
      </c>
      <c r="F13" s="294">
        <v>191.05839109000001</v>
      </c>
      <c r="G13" s="278">
        <v>2.0461541119578475E-2</v>
      </c>
      <c r="H13" s="278">
        <v>0.25679865560601023</v>
      </c>
      <c r="I13" s="279">
        <v>1592152.2590833334</v>
      </c>
    </row>
    <row r="14" spans="1:18" x14ac:dyDescent="0.25">
      <c r="A14" s="226" t="s">
        <v>105</v>
      </c>
      <c r="B14" s="294">
        <v>107.882795</v>
      </c>
      <c r="C14" s="278">
        <v>1.3178901315545215E-2</v>
      </c>
      <c r="D14" s="294">
        <v>131.87433920000001</v>
      </c>
      <c r="E14" s="278">
        <v>1.3592062974210018E-2</v>
      </c>
      <c r="F14" s="294">
        <v>105.58638141</v>
      </c>
      <c r="G14" s="278">
        <v>1.1307852392991756E-2</v>
      </c>
      <c r="H14" s="278">
        <v>-0.19934096314319205</v>
      </c>
      <c r="I14" s="279">
        <v>-2.1286189238979181E-2</v>
      </c>
    </row>
    <row r="15" spans="1:18" x14ac:dyDescent="0.25">
      <c r="A15" s="226" t="s">
        <v>95</v>
      </c>
      <c r="B15" s="294">
        <v>104.32617341</v>
      </c>
      <c r="C15" s="278">
        <v>1.2744426430542953E-2</v>
      </c>
      <c r="D15" s="294">
        <v>109.61850598000001</v>
      </c>
      <c r="E15" s="278">
        <v>1.1298192244659054E-2</v>
      </c>
      <c r="F15" s="294">
        <v>86.887310209999995</v>
      </c>
      <c r="G15" s="278">
        <v>9.3052613941149113E-3</v>
      </c>
      <c r="H15" s="278">
        <v>-0.20736640740339352</v>
      </c>
      <c r="I15" s="279">
        <v>-0.16715712490925527</v>
      </c>
    </row>
    <row r="16" spans="1:18" x14ac:dyDescent="0.25">
      <c r="A16" s="226" t="s">
        <v>284</v>
      </c>
      <c r="B16" s="294">
        <v>169.22665784</v>
      </c>
      <c r="C16" s="278">
        <v>2.0672632959063547E-2</v>
      </c>
      <c r="D16" s="294">
        <v>379.09043735</v>
      </c>
      <c r="E16" s="278">
        <v>3.9072204104602763E-2</v>
      </c>
      <c r="F16" s="294">
        <v>79.863781489999994</v>
      </c>
      <c r="G16" s="278">
        <v>8.5530713390802524E-3</v>
      </c>
      <c r="H16" s="278">
        <v>-0.78932789218245369</v>
      </c>
      <c r="I16" s="279">
        <v>-0.52806618939724381</v>
      </c>
    </row>
    <row r="17" spans="1:9" ht="30" x14ac:dyDescent="0.25">
      <c r="A17" s="226" t="s">
        <v>109</v>
      </c>
      <c r="B17" s="294">
        <v>82.361497319999998</v>
      </c>
      <c r="C17" s="278">
        <v>1.0061234002890097E-2</v>
      </c>
      <c r="D17" s="294">
        <v>110.43018379999999</v>
      </c>
      <c r="E17" s="278">
        <v>1.1381850491677663E-2</v>
      </c>
      <c r="F17" s="294">
        <v>77.76674134000001</v>
      </c>
      <c r="G17" s="278">
        <v>8.3284872576701932E-3</v>
      </c>
      <c r="H17" s="278">
        <v>-0.29578364660840117</v>
      </c>
      <c r="I17" s="279">
        <v>-5.5787669354139258E-2</v>
      </c>
    </row>
    <row r="18" spans="1:9" x14ac:dyDescent="0.25">
      <c r="A18" s="226" t="s">
        <v>71</v>
      </c>
      <c r="B18" s="294">
        <v>56.142546750000001</v>
      </c>
      <c r="C18" s="278">
        <v>6.8583418071587196E-3</v>
      </c>
      <c r="D18" s="294">
        <v>73.806542829999998</v>
      </c>
      <c r="E18" s="278">
        <v>7.6071143494616184E-3</v>
      </c>
      <c r="F18" s="294">
        <v>65.934861990000002</v>
      </c>
      <c r="G18" s="278">
        <v>7.0613432999474795E-3</v>
      </c>
      <c r="H18" s="278">
        <v>-0.10665288656225214</v>
      </c>
      <c r="I18" s="279">
        <v>0.17441879299855589</v>
      </c>
    </row>
    <row r="19" spans="1:9" ht="45" x14ac:dyDescent="0.25">
      <c r="A19" s="226" t="s">
        <v>216</v>
      </c>
      <c r="B19" s="294">
        <v>58.276912150000001</v>
      </c>
      <c r="C19" s="278">
        <v>7.1190746791418213E-3</v>
      </c>
      <c r="D19" s="294">
        <v>80.547017709999992</v>
      </c>
      <c r="E19" s="278">
        <v>8.301843586406607E-3</v>
      </c>
      <c r="F19" s="294">
        <v>63.530735319999998</v>
      </c>
      <c r="G19" s="278">
        <v>6.8038715582760664E-3</v>
      </c>
      <c r="H19" s="278">
        <v>-0.21125899969710993</v>
      </c>
      <c r="I19" s="279">
        <v>9.0152737613775624E-2</v>
      </c>
    </row>
    <row r="20" spans="1:9" ht="45" x14ac:dyDescent="0.25">
      <c r="A20" s="226" t="s">
        <v>67</v>
      </c>
      <c r="B20" s="294">
        <v>72.190627079999999</v>
      </c>
      <c r="C20" s="278">
        <v>8.8187662378847887E-3</v>
      </c>
      <c r="D20" s="294">
        <v>97.233031170000004</v>
      </c>
      <c r="E20" s="278">
        <v>1.0021642503411048E-2</v>
      </c>
      <c r="F20" s="294">
        <v>58.167538790000002</v>
      </c>
      <c r="G20" s="278">
        <v>6.2294960194425918E-3</v>
      </c>
      <c r="H20" s="278">
        <v>-0.4017718249644896</v>
      </c>
      <c r="I20" s="279">
        <v>-0.19425081699955216</v>
      </c>
    </row>
    <row r="21" spans="1:9" x14ac:dyDescent="0.25">
      <c r="A21" s="226" t="s">
        <v>77</v>
      </c>
      <c r="B21" s="294">
        <v>54.018536399999995</v>
      </c>
      <c r="C21" s="278">
        <v>6.5988739022360982E-3</v>
      </c>
      <c r="D21" s="294">
        <v>70.227141870000011</v>
      </c>
      <c r="E21" s="278">
        <v>7.2381916041162706E-3</v>
      </c>
      <c r="F21" s="294">
        <v>56.568413810000003</v>
      </c>
      <c r="G21" s="278">
        <v>6.0582365351198025E-3</v>
      </c>
      <c r="H21" s="278">
        <v>-0.19449357750147611</v>
      </c>
      <c r="I21" s="279">
        <v>4.7203748563613646E-2</v>
      </c>
    </row>
    <row r="22" spans="1:9" ht="30" x14ac:dyDescent="0.25">
      <c r="A22" s="226" t="s">
        <v>297</v>
      </c>
      <c r="B22" s="294">
        <v>76.29719901</v>
      </c>
      <c r="C22" s="278">
        <v>9.3204227458632671E-3</v>
      </c>
      <c r="D22" s="294">
        <v>122.79088593</v>
      </c>
      <c r="E22" s="278">
        <v>1.2655846955095862E-2</v>
      </c>
      <c r="F22" s="294">
        <v>47.821732450000006</v>
      </c>
      <c r="G22" s="278">
        <v>5.1215041608626338E-3</v>
      </c>
      <c r="H22" s="278">
        <v>-0.61054330630644715</v>
      </c>
      <c r="I22" s="279">
        <v>-0.37321771872998666</v>
      </c>
    </row>
    <row r="23" spans="1:9" ht="30" x14ac:dyDescent="0.25">
      <c r="A23" s="226" t="s">
        <v>104</v>
      </c>
      <c r="B23" s="294">
        <v>27.339947039999998</v>
      </c>
      <c r="C23" s="278">
        <v>3.339832491477371E-3</v>
      </c>
      <c r="D23" s="294">
        <v>19.01633872</v>
      </c>
      <c r="E23" s="278">
        <v>1.9599815626689283E-3</v>
      </c>
      <c r="F23" s="294">
        <v>45.635498409999997</v>
      </c>
      <c r="G23" s="278">
        <v>4.887367793172768E-3</v>
      </c>
      <c r="H23" s="278">
        <v>1.3998046670258297</v>
      </c>
      <c r="I23" s="279">
        <v>0.66918752048906671</v>
      </c>
    </row>
    <row r="24" spans="1:9" x14ac:dyDescent="0.25">
      <c r="A24" s="226" t="s">
        <v>279</v>
      </c>
      <c r="B24" s="294">
        <v>14.66826775</v>
      </c>
      <c r="C24" s="278">
        <v>1.7918673051365089E-3</v>
      </c>
      <c r="D24" s="294">
        <v>35.75463002</v>
      </c>
      <c r="E24" s="278">
        <v>3.6851686673810458E-3</v>
      </c>
      <c r="F24" s="294">
        <v>42.585964909999994</v>
      </c>
      <c r="G24" s="278">
        <v>4.5607757249061156E-3</v>
      </c>
      <c r="H24" s="278">
        <v>0.19106154604812753</v>
      </c>
      <c r="I24" s="279">
        <v>1.903271581608537</v>
      </c>
    </row>
    <row r="25" spans="1:9" x14ac:dyDescent="0.25">
      <c r="A25" s="226" t="s">
        <v>209</v>
      </c>
      <c r="B25" s="294">
        <v>16.689867190000001</v>
      </c>
      <c r="C25" s="278">
        <v>2.0388247511251996E-3</v>
      </c>
      <c r="D25" s="294">
        <v>33.543450379999996</v>
      </c>
      <c r="E25" s="278">
        <v>3.4572661573363085E-3</v>
      </c>
      <c r="F25" s="294">
        <v>34.464482350000004</v>
      </c>
      <c r="G25" s="278">
        <v>3.6909994831753903E-3</v>
      </c>
      <c r="H25" s="278">
        <v>2.74578780526753E-2</v>
      </c>
      <c r="I25" s="279">
        <v>1.0649944039488788</v>
      </c>
    </row>
    <row r="26" spans="1:9" x14ac:dyDescent="0.25">
      <c r="A26" s="226" t="s">
        <v>196</v>
      </c>
      <c r="B26" s="294">
        <v>0.19336122</v>
      </c>
      <c r="C26" s="278">
        <v>2.3620897443688104E-5</v>
      </c>
      <c r="D26" s="294">
        <v>106.08857751000001</v>
      </c>
      <c r="E26" s="278">
        <v>1.0934368544386843E-2</v>
      </c>
      <c r="F26" s="294">
        <v>30.212649829999997</v>
      </c>
      <c r="G26" s="278">
        <v>3.2356463032118927E-3</v>
      </c>
      <c r="H26" s="278">
        <v>-0.71521298014244628</v>
      </c>
      <c r="I26" s="279">
        <v>155.24978902181107</v>
      </c>
    </row>
    <row r="27" spans="1:9" x14ac:dyDescent="0.25">
      <c r="A27" s="226" t="s">
        <v>250</v>
      </c>
      <c r="B27" s="294">
        <v>11.74223381</v>
      </c>
      <c r="C27" s="278">
        <v>1.4344246513639965E-3</v>
      </c>
      <c r="D27" s="294">
        <v>27.084572859999998</v>
      </c>
      <c r="E27" s="278">
        <v>2.7915606794767507E-3</v>
      </c>
      <c r="F27" s="294">
        <v>28.33070069</v>
      </c>
      <c r="G27" s="278">
        <v>3.0340975541965935E-3</v>
      </c>
      <c r="H27" s="278">
        <v>4.6008768033420022E-2</v>
      </c>
      <c r="I27" s="279">
        <v>1.4127181546898528</v>
      </c>
    </row>
    <row r="28" spans="1:9" ht="30" x14ac:dyDescent="0.25">
      <c r="A28" s="226" t="s">
        <v>159</v>
      </c>
      <c r="B28" s="294">
        <v>22.500521460000002</v>
      </c>
      <c r="C28" s="278">
        <v>2.7486509954589827E-3</v>
      </c>
      <c r="D28" s="294">
        <v>33.665094350000004</v>
      </c>
      <c r="E28" s="278">
        <v>3.4698037936247866E-3</v>
      </c>
      <c r="F28" s="294">
        <v>27.71741089</v>
      </c>
      <c r="G28" s="278">
        <v>2.9684168249214955E-3</v>
      </c>
      <c r="H28" s="278">
        <v>-0.17667211617364742</v>
      </c>
      <c r="I28" s="279">
        <v>0.23185637894100597</v>
      </c>
    </row>
    <row r="29" spans="1:9" ht="30" x14ac:dyDescent="0.25">
      <c r="A29" s="226" t="s">
        <v>185</v>
      </c>
      <c r="B29" s="294">
        <v>13.075177119999999</v>
      </c>
      <c r="C29" s="278">
        <v>1.5972562533975382E-3</v>
      </c>
      <c r="D29" s="294">
        <v>31.687239699999999</v>
      </c>
      <c r="E29" s="278">
        <v>3.2659496919116146E-3</v>
      </c>
      <c r="F29" s="294">
        <v>27.4095987</v>
      </c>
      <c r="G29" s="278">
        <v>2.9354514484893992E-3</v>
      </c>
      <c r="H29" s="278">
        <v>-0.13499569670626754</v>
      </c>
      <c r="I29" s="279">
        <v>1.0963080230916216</v>
      </c>
    </row>
    <row r="30" spans="1:9" x14ac:dyDescent="0.25">
      <c r="A30" s="226" t="s">
        <v>86</v>
      </c>
      <c r="B30" s="294">
        <v>20.151231729999999</v>
      </c>
      <c r="C30" s="278">
        <v>2.4616630886913288E-3</v>
      </c>
      <c r="D30" s="294">
        <v>20.5116081</v>
      </c>
      <c r="E30" s="278">
        <v>2.1140964245871747E-3</v>
      </c>
      <c r="F30" s="294">
        <v>26.90271877</v>
      </c>
      <c r="G30" s="278">
        <v>2.8811667637330075E-3</v>
      </c>
      <c r="H30" s="278">
        <v>0.31158506143650433</v>
      </c>
      <c r="I30" s="279">
        <v>0.33504091116915569</v>
      </c>
    </row>
    <row r="31" spans="1:9" ht="30" x14ac:dyDescent="0.25">
      <c r="A31" s="226" t="s">
        <v>131</v>
      </c>
      <c r="B31" s="294">
        <v>0.51933547999999996</v>
      </c>
      <c r="C31" s="278">
        <v>6.3441728966896941E-5</v>
      </c>
      <c r="D31" s="294">
        <v>1.76028125</v>
      </c>
      <c r="E31" s="278">
        <v>1.8142918286805814E-4</v>
      </c>
      <c r="F31" s="294">
        <v>24.672920219999998</v>
      </c>
      <c r="G31" s="278">
        <v>2.6423648223008237E-3</v>
      </c>
      <c r="H31" s="278">
        <v>13.016464823447956</v>
      </c>
      <c r="I31" s="279">
        <v>46.508635882146933</v>
      </c>
    </row>
    <row r="32" spans="1:9" x14ac:dyDescent="0.25">
      <c r="A32" s="226" t="s">
        <v>90</v>
      </c>
      <c r="B32" s="294">
        <v>2.6146382099999999</v>
      </c>
      <c r="C32" s="278">
        <v>3.1940272724157527E-4</v>
      </c>
      <c r="D32" s="294">
        <v>14.423282840000001</v>
      </c>
      <c r="E32" s="278">
        <v>1.4865831354711556E-3</v>
      </c>
      <c r="F32" s="294">
        <v>22.117948200000001</v>
      </c>
      <c r="G32" s="278">
        <v>2.3687381851855973E-3</v>
      </c>
      <c r="H32" s="278">
        <v>0.53348918171807824</v>
      </c>
      <c r="I32" s="279">
        <v>7.4592767425363995</v>
      </c>
    </row>
    <row r="33" spans="1:9" ht="30" x14ac:dyDescent="0.25">
      <c r="A33" s="226" t="s">
        <v>100</v>
      </c>
      <c r="B33" s="294">
        <v>15.041267490000001</v>
      </c>
      <c r="C33" s="278">
        <v>1.8374327427411246E-3</v>
      </c>
      <c r="D33" s="294">
        <v>74.466313930000013</v>
      </c>
      <c r="E33" s="278">
        <v>7.6751158302209932E-3</v>
      </c>
      <c r="F33" s="294">
        <v>21.915184019999998</v>
      </c>
      <c r="G33" s="278">
        <v>2.3470230038581605E-3</v>
      </c>
      <c r="H33" s="278">
        <v>-0.70570338635801477</v>
      </c>
      <c r="I33" s="279">
        <v>0.45700380865974455</v>
      </c>
    </row>
    <row r="34" spans="1:9" x14ac:dyDescent="0.25">
      <c r="A34" s="226" t="s">
        <v>124</v>
      </c>
      <c r="B34" s="294">
        <v>11.10020143</v>
      </c>
      <c r="C34" s="278">
        <v>1.3559943383803124E-3</v>
      </c>
      <c r="D34" s="294">
        <v>86.19189446</v>
      </c>
      <c r="E34" s="278">
        <v>8.8836513947573477E-3</v>
      </c>
      <c r="F34" s="294">
        <v>19.813371670000002</v>
      </c>
      <c r="G34" s="278">
        <v>2.1219278401241365E-3</v>
      </c>
      <c r="H34" s="278">
        <v>-0.77012488478026198</v>
      </c>
      <c r="I34" s="279">
        <v>0.78495604741471814</v>
      </c>
    </row>
    <row r="35" spans="1:9" x14ac:dyDescent="0.25">
      <c r="A35" s="226" t="s">
        <v>130</v>
      </c>
      <c r="B35" s="294">
        <v>0</v>
      </c>
      <c r="C35" s="278">
        <v>0</v>
      </c>
      <c r="D35" s="294">
        <v>17.82007355</v>
      </c>
      <c r="E35" s="278">
        <v>1.8366845541445129E-3</v>
      </c>
      <c r="F35" s="294">
        <v>18.882635140000001</v>
      </c>
      <c r="G35" s="278">
        <v>2.0222499161583799E-3</v>
      </c>
      <c r="H35" s="278">
        <v>5.9627228081783112E-2</v>
      </c>
      <c r="I35" s="279" t="s">
        <v>33</v>
      </c>
    </row>
    <row r="36" spans="1:9" ht="30" x14ac:dyDescent="0.25">
      <c r="A36" s="226" t="s">
        <v>141</v>
      </c>
      <c r="B36" s="294">
        <v>13.30042109</v>
      </c>
      <c r="C36" s="278">
        <v>1.6247719295769665E-3</v>
      </c>
      <c r="D36" s="294">
        <v>18.633612550000002</v>
      </c>
      <c r="E36" s="278">
        <v>1.9205346298078751E-3</v>
      </c>
      <c r="F36" s="294">
        <v>18.59859247</v>
      </c>
      <c r="G36" s="278">
        <v>1.9918301542271588E-3</v>
      </c>
      <c r="H36" s="278">
        <v>-1.8794036800986458E-3</v>
      </c>
      <c r="I36" s="279">
        <v>0.39834613837778865</v>
      </c>
    </row>
    <row r="37" spans="1:9" ht="30" x14ac:dyDescent="0.25">
      <c r="A37" s="226" t="s">
        <v>123</v>
      </c>
      <c r="B37" s="294">
        <v>3.5976105400000002</v>
      </c>
      <c r="C37" s="278">
        <v>4.3948207198770973E-4</v>
      </c>
      <c r="D37" s="294">
        <v>19.138506370000002</v>
      </c>
      <c r="E37" s="278">
        <v>1.9725731737608556E-3</v>
      </c>
      <c r="F37" s="294">
        <v>17.870142770000001</v>
      </c>
      <c r="G37" s="278">
        <v>1.9138162894339957E-3</v>
      </c>
      <c r="H37" s="278">
        <v>-6.6272862441772662E-2</v>
      </c>
      <c r="I37" s="279">
        <v>3.9672254879484541</v>
      </c>
    </row>
    <row r="38" spans="1:9" ht="60" x14ac:dyDescent="0.25">
      <c r="A38" s="226" t="s">
        <v>73</v>
      </c>
      <c r="B38" s="294">
        <v>2.0690934099999998</v>
      </c>
      <c r="C38" s="278">
        <v>2.5275928254393977E-4</v>
      </c>
      <c r="D38" s="294">
        <v>16.469292029999998</v>
      </c>
      <c r="E38" s="278">
        <v>1.6974618092525397E-3</v>
      </c>
      <c r="F38" s="294">
        <v>15.555116210000001</v>
      </c>
      <c r="G38" s="278">
        <v>1.665886790603229E-3</v>
      </c>
      <c r="H38" s="278">
        <v>-5.5507900299221147E-2</v>
      </c>
      <c r="I38" s="279">
        <v>6.5178414540501599</v>
      </c>
    </row>
    <row r="39" spans="1:9" ht="75" x14ac:dyDescent="0.25">
      <c r="A39" s="226" t="s">
        <v>91</v>
      </c>
      <c r="B39" s="294">
        <v>20.305830660000002</v>
      </c>
      <c r="C39" s="278">
        <v>2.4805488066777688E-3</v>
      </c>
      <c r="D39" s="294">
        <v>11.10064846</v>
      </c>
      <c r="E39" s="278">
        <v>1.144124883113632E-3</v>
      </c>
      <c r="F39" s="294">
        <v>14.76660749</v>
      </c>
      <c r="G39" s="278">
        <v>1.5814408601974503E-3</v>
      </c>
      <c r="H39" s="278">
        <v>0.33024728629231803</v>
      </c>
      <c r="I39" s="279">
        <v>-0.27278978450813107</v>
      </c>
    </row>
    <row r="40" spans="1:9" x14ac:dyDescent="0.25">
      <c r="A40" s="226" t="s">
        <v>126</v>
      </c>
      <c r="B40" s="294">
        <v>8.510109439999999</v>
      </c>
      <c r="C40" s="278">
        <v>1.0395901635126318E-3</v>
      </c>
      <c r="D40" s="294">
        <v>23.975721180000001</v>
      </c>
      <c r="E40" s="278">
        <v>2.4711366449877226E-3</v>
      </c>
      <c r="F40" s="294">
        <v>14.738512349999999</v>
      </c>
      <c r="G40" s="278">
        <v>1.5784319901913193E-3</v>
      </c>
      <c r="H40" s="278">
        <v>-0.38527345061492746</v>
      </c>
      <c r="I40" s="279">
        <v>0.73188282170904739</v>
      </c>
    </row>
    <row r="41" spans="1:9" ht="30" x14ac:dyDescent="0.25">
      <c r="A41" s="226" t="s">
        <v>111</v>
      </c>
      <c r="B41" s="294">
        <v>34.120903590000005</v>
      </c>
      <c r="C41" s="278">
        <v>4.1681903144040943E-3</v>
      </c>
      <c r="D41" s="294">
        <v>75.472654239999997</v>
      </c>
      <c r="E41" s="278">
        <v>7.7788376077099512E-3</v>
      </c>
      <c r="F41" s="294">
        <v>13.00063284</v>
      </c>
      <c r="G41" s="278">
        <v>1.392312485824787E-3</v>
      </c>
      <c r="H41" s="278">
        <v>-0.82774379712871216</v>
      </c>
      <c r="I41" s="279">
        <v>-0.61898333654299342</v>
      </c>
    </row>
    <row r="42" spans="1:9" ht="30" x14ac:dyDescent="0.25">
      <c r="A42" s="226" t="s">
        <v>252</v>
      </c>
      <c r="B42" s="294">
        <v>1.7604212100000001</v>
      </c>
      <c r="C42" s="278">
        <v>2.150520608998191E-4</v>
      </c>
      <c r="D42" s="294">
        <v>11.10631293</v>
      </c>
      <c r="E42" s="278">
        <v>1.144708710364806E-3</v>
      </c>
      <c r="F42" s="294">
        <v>12.815507500000001</v>
      </c>
      <c r="G42" s="278">
        <v>1.3724863492438422E-3</v>
      </c>
      <c r="H42" s="278">
        <v>0.15389396830186386</v>
      </c>
      <c r="I42" s="279">
        <v>6.2797961233380049</v>
      </c>
    </row>
    <row r="43" spans="1:9" x14ac:dyDescent="0.25">
      <c r="A43" s="226" t="s">
        <v>102</v>
      </c>
      <c r="B43" s="294">
        <v>12.51706465</v>
      </c>
      <c r="C43" s="278">
        <v>1.5290775492296941E-3</v>
      </c>
      <c r="D43" s="294">
        <v>13.164087159999999</v>
      </c>
      <c r="E43" s="278">
        <v>1.3567999867309249E-3</v>
      </c>
      <c r="F43" s="294">
        <v>10.641278489999999</v>
      </c>
      <c r="G43" s="278">
        <v>1.1396356692099103E-3</v>
      </c>
      <c r="H43" s="278">
        <v>-0.19164326696846334</v>
      </c>
      <c r="I43" s="279">
        <v>-0.1498583104306328</v>
      </c>
    </row>
    <row r="44" spans="1:9" ht="30" x14ac:dyDescent="0.25">
      <c r="A44" s="226" t="s">
        <v>81</v>
      </c>
      <c r="B44" s="294">
        <v>51.53832165</v>
      </c>
      <c r="C44" s="278">
        <v>6.2958922689588959E-3</v>
      </c>
      <c r="D44" s="294">
        <v>134.93348471000002</v>
      </c>
      <c r="E44" s="278">
        <v>1.3907363878627305E-2</v>
      </c>
      <c r="F44" s="294">
        <v>9.7506085999999996</v>
      </c>
      <c r="G44" s="278">
        <v>1.0442487119858195E-3</v>
      </c>
      <c r="H44" s="278">
        <v>-0.92773766555457993</v>
      </c>
      <c r="I44" s="279">
        <v>-0.81080857335213596</v>
      </c>
    </row>
    <row r="45" spans="1:9" x14ac:dyDescent="0.25">
      <c r="A45" s="226" t="s">
        <v>165</v>
      </c>
      <c r="B45" s="294">
        <v>9.7678310199999991</v>
      </c>
      <c r="C45" s="278">
        <v>1.1932327214872523E-3</v>
      </c>
      <c r="D45" s="294">
        <v>4.9925120500000002</v>
      </c>
      <c r="E45" s="278">
        <v>5.1456969259340449E-4</v>
      </c>
      <c r="F45" s="294">
        <v>8.4694275999999995</v>
      </c>
      <c r="G45" s="278">
        <v>9.0703967571389857E-4</v>
      </c>
      <c r="H45" s="278">
        <v>0.69642607071924822</v>
      </c>
      <c r="I45" s="279">
        <v>-0.13292648258773831</v>
      </c>
    </row>
    <row r="46" spans="1:9" x14ac:dyDescent="0.25">
      <c r="A46" s="226" t="s">
        <v>294</v>
      </c>
      <c r="B46" s="294">
        <v>0.36140655999999999</v>
      </c>
      <c r="C46" s="278">
        <v>4.4149221282510064E-5</v>
      </c>
      <c r="D46" s="294">
        <v>2.0295451399999997</v>
      </c>
      <c r="E46" s="278">
        <v>2.0918175225921346E-4</v>
      </c>
      <c r="F46" s="294">
        <v>8.0660884299999989</v>
      </c>
      <c r="G46" s="278">
        <v>8.638437659974599E-4</v>
      </c>
      <c r="H46" s="278">
        <v>2.9743331010612555</v>
      </c>
      <c r="I46" s="279">
        <v>21.318599944616388</v>
      </c>
    </row>
    <row r="47" spans="1:9" ht="30" x14ac:dyDescent="0.25">
      <c r="A47" s="226" t="s">
        <v>146</v>
      </c>
      <c r="B47" s="294">
        <v>2.1747960200000001</v>
      </c>
      <c r="C47" s="278">
        <v>2.6567185369104032E-4</v>
      </c>
      <c r="D47" s="294">
        <v>12.24860453</v>
      </c>
      <c r="E47" s="278">
        <v>1.2624427551857951E-3</v>
      </c>
      <c r="F47" s="294">
        <v>7.9606408200000001</v>
      </c>
      <c r="G47" s="278">
        <v>8.5255077543228825E-4</v>
      </c>
      <c r="H47" s="278">
        <v>-0.35007773330404024</v>
      </c>
      <c r="I47" s="279">
        <v>2.6604080321978887</v>
      </c>
    </row>
    <row r="48" spans="1:9" x14ac:dyDescent="0.25">
      <c r="A48" s="226" t="s">
        <v>134</v>
      </c>
      <c r="B48" s="294">
        <v>5.33397275</v>
      </c>
      <c r="C48" s="278">
        <v>6.5159509903369968E-4</v>
      </c>
      <c r="D48" s="294">
        <v>9.4279708099999997</v>
      </c>
      <c r="E48" s="278">
        <v>9.7172485371994053E-4</v>
      </c>
      <c r="F48" s="294">
        <v>6.1977736100000005</v>
      </c>
      <c r="G48" s="278">
        <v>6.6375519466776707E-4</v>
      </c>
      <c r="H48" s="278">
        <v>-0.34261849820046264</v>
      </c>
      <c r="I48" s="279">
        <v>0.16194324577304986</v>
      </c>
    </row>
    <row r="49" spans="1:9" x14ac:dyDescent="0.25">
      <c r="A49" s="226" t="s">
        <v>128</v>
      </c>
      <c r="B49" s="294">
        <v>6.4930357499999998</v>
      </c>
      <c r="C49" s="278">
        <v>7.9318558058824032E-4</v>
      </c>
      <c r="D49" s="294">
        <v>23.926128469999998</v>
      </c>
      <c r="E49" s="278">
        <v>2.4660252090444534E-3</v>
      </c>
      <c r="F49" s="294">
        <v>6.1826744800000002</v>
      </c>
      <c r="G49" s="278">
        <v>6.6213814206095777E-4</v>
      </c>
      <c r="H49" s="278">
        <v>-0.74159319223951314</v>
      </c>
      <c r="I49" s="279">
        <v>-4.7799100751909407E-2</v>
      </c>
    </row>
    <row r="50" spans="1:9" x14ac:dyDescent="0.25">
      <c r="A50" s="226" t="s">
        <v>117</v>
      </c>
      <c r="B50" s="294">
        <v>2.7899488799999999</v>
      </c>
      <c r="C50" s="278">
        <v>3.4081857969044924E-4</v>
      </c>
      <c r="D50" s="294">
        <v>8.4822352700000003</v>
      </c>
      <c r="E50" s="278">
        <v>8.7424950639605043E-4</v>
      </c>
      <c r="F50" s="294">
        <v>5.7014485599999993</v>
      </c>
      <c r="G50" s="278">
        <v>6.1060089266975657E-4</v>
      </c>
      <c r="H50" s="278">
        <v>-0.32783654561376019</v>
      </c>
      <c r="I50" s="279">
        <v>1.0435673932491549</v>
      </c>
    </row>
    <row r="51" spans="1:9" ht="30" x14ac:dyDescent="0.25">
      <c r="A51" s="226" t="s">
        <v>190</v>
      </c>
      <c r="B51" s="294">
        <v>51.091657920000003</v>
      </c>
      <c r="C51" s="278">
        <v>6.2413280799341001E-3</v>
      </c>
      <c r="D51" s="294">
        <v>6.6867537099999996</v>
      </c>
      <c r="E51" s="278">
        <v>6.8919228767860602E-4</v>
      </c>
      <c r="F51" s="294">
        <v>5.5667883700000003</v>
      </c>
      <c r="G51" s="278">
        <v>5.9617935902689606E-4</v>
      </c>
      <c r="H51" s="278">
        <v>-0.16749014373373705</v>
      </c>
      <c r="I51" s="279">
        <v>-0.89104310573133971</v>
      </c>
    </row>
    <row r="52" spans="1:9" ht="30" x14ac:dyDescent="0.25">
      <c r="A52" s="226" t="s">
        <v>127</v>
      </c>
      <c r="B52" s="294">
        <v>11.385341349999999</v>
      </c>
      <c r="C52" s="278">
        <v>1.3908268699883639E-3</v>
      </c>
      <c r="D52" s="294">
        <v>3.7566291700000001</v>
      </c>
      <c r="E52" s="278">
        <v>3.8718935434403536E-4</v>
      </c>
      <c r="F52" s="294">
        <v>5.2014977400000006</v>
      </c>
      <c r="G52" s="278">
        <v>5.5705828612504784E-4</v>
      </c>
      <c r="H52" s="278">
        <v>0.38461836519253789</v>
      </c>
      <c r="I52" s="279">
        <v>-0.54314081764443534</v>
      </c>
    </row>
    <row r="53" spans="1:9" ht="30" x14ac:dyDescent="0.25">
      <c r="A53" s="226" t="s">
        <v>61</v>
      </c>
      <c r="B53" s="294">
        <v>1.57889447</v>
      </c>
      <c r="C53" s="278">
        <v>1.9287685684997376E-4</v>
      </c>
      <c r="D53" s="294">
        <v>1.49829155</v>
      </c>
      <c r="E53" s="278">
        <v>1.544263518199812E-4</v>
      </c>
      <c r="F53" s="294">
        <v>4.90316756</v>
      </c>
      <c r="G53" s="278">
        <v>5.2510839263721998E-4</v>
      </c>
      <c r="H53" s="278">
        <v>2.2725056481830923</v>
      </c>
      <c r="I53" s="279">
        <v>2.1054434942697595</v>
      </c>
    </row>
    <row r="54" spans="1:9" ht="30" x14ac:dyDescent="0.25">
      <c r="A54" s="226" t="s">
        <v>173</v>
      </c>
      <c r="B54" s="294">
        <v>3.39908169</v>
      </c>
      <c r="C54" s="278">
        <v>4.1522989978139379E-4</v>
      </c>
      <c r="D54" s="294">
        <v>2.4026384599999999</v>
      </c>
      <c r="E54" s="278">
        <v>2.4763584371825217E-4</v>
      </c>
      <c r="F54" s="294">
        <v>4.7436487300000003</v>
      </c>
      <c r="G54" s="278">
        <v>5.0802460437348175E-4</v>
      </c>
      <c r="H54" s="278">
        <v>0.97434978627620916</v>
      </c>
      <c r="I54" s="279">
        <v>0.39556773347215435</v>
      </c>
    </row>
    <row r="55" spans="1:9" ht="30" x14ac:dyDescent="0.25">
      <c r="A55" s="226" t="s">
        <v>187</v>
      </c>
      <c r="B55" s="294">
        <v>4.4447899999999999E-2</v>
      </c>
      <c r="C55" s="278">
        <v>5.429730364171804E-6</v>
      </c>
      <c r="D55" s="294">
        <v>6.1889850199999996</v>
      </c>
      <c r="E55" s="278">
        <v>6.3788811870901449E-4</v>
      </c>
      <c r="F55" s="294">
        <v>4.7162360199999993</v>
      </c>
      <c r="G55" s="278">
        <v>5.0508881971799455E-4</v>
      </c>
      <c r="H55" s="278">
        <v>-0.23796292853201972</v>
      </c>
      <c r="I55" s="279">
        <v>105.10706062603631</v>
      </c>
    </row>
    <row r="56" spans="1:9" ht="30" x14ac:dyDescent="0.25">
      <c r="A56" s="226" t="s">
        <v>98</v>
      </c>
      <c r="B56" s="294">
        <v>1.32373026</v>
      </c>
      <c r="C56" s="278">
        <v>1.6170614104817185E-4</v>
      </c>
      <c r="D56" s="294">
        <v>4.2999475499999997</v>
      </c>
      <c r="E56" s="278">
        <v>4.4318825208869807E-4</v>
      </c>
      <c r="F56" s="294">
        <v>4.1221047000000004</v>
      </c>
      <c r="G56" s="278">
        <v>4.4145988217040048E-4</v>
      </c>
      <c r="H56" s="278">
        <v>-4.1359306812939978E-2</v>
      </c>
      <c r="I56" s="279">
        <v>2.1140065499446998</v>
      </c>
    </row>
    <row r="57" spans="1:9" ht="45" x14ac:dyDescent="0.25">
      <c r="A57" s="226" t="s">
        <v>106</v>
      </c>
      <c r="B57" s="294">
        <v>4.9073972900000005</v>
      </c>
      <c r="C57" s="278">
        <v>5.9948488172821275E-4</v>
      </c>
      <c r="D57" s="294">
        <v>3.9132723299999999</v>
      </c>
      <c r="E57" s="278">
        <v>4.0333429738689878E-4</v>
      </c>
      <c r="F57" s="294">
        <v>4.0754416500000001</v>
      </c>
      <c r="G57" s="278">
        <v>4.3646246797208777E-4</v>
      </c>
      <c r="H57" s="278">
        <v>4.1440847026355643E-2</v>
      </c>
      <c r="I57" s="279">
        <v>-0.16953093276048992</v>
      </c>
    </row>
    <row r="58" spans="1:9" ht="30" x14ac:dyDescent="0.25">
      <c r="A58" s="226" t="s">
        <v>108</v>
      </c>
      <c r="B58" s="294">
        <v>9.7953301800000006</v>
      </c>
      <c r="C58" s="278">
        <v>1.1965920033440156E-3</v>
      </c>
      <c r="D58" s="294">
        <v>8.7763258900000007</v>
      </c>
      <c r="E58" s="278">
        <v>9.0456092445822687E-4</v>
      </c>
      <c r="F58" s="294">
        <v>4.0413440200000004</v>
      </c>
      <c r="G58" s="278">
        <v>4.3281075681538429E-4</v>
      </c>
      <c r="H58" s="278">
        <v>-0.53951755317053296</v>
      </c>
      <c r="I58" s="279">
        <v>-0.58742135836813625</v>
      </c>
    </row>
    <row r="59" spans="1:9" ht="30" x14ac:dyDescent="0.25">
      <c r="A59" s="226" t="s">
        <v>272</v>
      </c>
      <c r="B59" s="294">
        <v>8.486679220000001</v>
      </c>
      <c r="C59" s="278">
        <v>1.0367279410685294E-3</v>
      </c>
      <c r="D59" s="294">
        <v>9.8995869700000014</v>
      </c>
      <c r="E59" s="278">
        <v>1.0203335260762312E-3</v>
      </c>
      <c r="F59" s="294">
        <v>4.0244434700000005</v>
      </c>
      <c r="G59" s="278">
        <v>4.3100077978796555E-4</v>
      </c>
      <c r="H59" s="278">
        <v>-0.59347359822224988</v>
      </c>
      <c r="I59" s="279">
        <v>-0.52579290843044257</v>
      </c>
    </row>
    <row r="60" spans="1:9" ht="45" x14ac:dyDescent="0.25">
      <c r="A60" s="226" t="s">
        <v>175</v>
      </c>
      <c r="B60" s="294">
        <v>4.9291010499999999</v>
      </c>
      <c r="C60" s="278">
        <v>6.021362007936511E-4</v>
      </c>
      <c r="D60" s="294">
        <v>4.6396050199999994</v>
      </c>
      <c r="E60" s="278">
        <v>4.7819616757784609E-4</v>
      </c>
      <c r="F60" s="294">
        <v>3.7569519100000002</v>
      </c>
      <c r="G60" s="278">
        <v>4.023535713463224E-4</v>
      </c>
      <c r="H60" s="278">
        <v>-0.19024315781087753</v>
      </c>
      <c r="I60" s="279">
        <v>-0.23780180769473158</v>
      </c>
    </row>
    <row r="61" spans="1:9" ht="30" x14ac:dyDescent="0.25">
      <c r="A61" s="226" t="s">
        <v>150</v>
      </c>
      <c r="B61" s="294">
        <v>4.9909818699999997</v>
      </c>
      <c r="C61" s="278">
        <v>6.0969552682061409E-4</v>
      </c>
      <c r="D61" s="294">
        <v>4.2078352199999998</v>
      </c>
      <c r="E61" s="278">
        <v>4.3369439151160394E-4</v>
      </c>
      <c r="F61" s="294">
        <v>3.7473778199999996</v>
      </c>
      <c r="G61" s="278">
        <v>4.0132822702566769E-4</v>
      </c>
      <c r="H61" s="278">
        <v>-0.10942857215782331</v>
      </c>
      <c r="I61" s="279">
        <v>-0.24917021988701393</v>
      </c>
    </row>
    <row r="62" spans="1:9" ht="30" x14ac:dyDescent="0.25">
      <c r="A62" s="226" t="s">
        <v>133</v>
      </c>
      <c r="B62" s="294">
        <v>1.12267585</v>
      </c>
      <c r="C62" s="278">
        <v>1.3714544785844529E-4</v>
      </c>
      <c r="D62" s="294">
        <v>1.7287604599999999</v>
      </c>
      <c r="E62" s="278">
        <v>1.7818038886252313E-4</v>
      </c>
      <c r="F62" s="294">
        <v>3.5742520799999999</v>
      </c>
      <c r="G62" s="278">
        <v>3.8278719657074909E-4</v>
      </c>
      <c r="H62" s="278">
        <v>1.0675230390218435</v>
      </c>
      <c r="I62" s="279">
        <v>2.1836901809190961</v>
      </c>
    </row>
    <row r="63" spans="1:9" ht="30" x14ac:dyDescent="0.25">
      <c r="A63" s="226" t="s">
        <v>148</v>
      </c>
      <c r="B63" s="294">
        <v>0.95031171999999997</v>
      </c>
      <c r="C63" s="278">
        <v>1.1608954307205366E-4</v>
      </c>
      <c r="D63" s="294">
        <v>1.98662524</v>
      </c>
      <c r="E63" s="278">
        <v>2.0475807144924136E-4</v>
      </c>
      <c r="F63" s="294">
        <v>3.3362390499999997</v>
      </c>
      <c r="G63" s="278">
        <v>3.5729701332071662E-4</v>
      </c>
      <c r="H63" s="278">
        <v>0.67934997644548178</v>
      </c>
      <c r="I63" s="279">
        <v>2.5106786329016333</v>
      </c>
    </row>
    <row r="64" spans="1:9" x14ac:dyDescent="0.25">
      <c r="A64" s="226" t="s">
        <v>80</v>
      </c>
      <c r="B64" s="294">
        <v>0</v>
      </c>
      <c r="C64" s="278">
        <v>0</v>
      </c>
      <c r="D64" s="294">
        <v>1.7850000000000001E-2</v>
      </c>
      <c r="E64" s="278">
        <v>1.8397690222484833E-6</v>
      </c>
      <c r="F64" s="294">
        <v>3.3199425599999999</v>
      </c>
      <c r="G64" s="278">
        <v>3.5555172855024705E-4</v>
      </c>
      <c r="H64" s="278">
        <v>184.99117983193275</v>
      </c>
      <c r="I64" s="279" t="s">
        <v>33</v>
      </c>
    </row>
    <row r="65" spans="1:9" ht="45" x14ac:dyDescent="0.25">
      <c r="A65" s="226" t="s">
        <v>182</v>
      </c>
      <c r="B65" s="294">
        <v>3.4440666499999999</v>
      </c>
      <c r="C65" s="278">
        <v>4.2072523709188659E-4</v>
      </c>
      <c r="D65" s="294">
        <v>13.39173267</v>
      </c>
      <c r="E65" s="278">
        <v>1.3802630207562447E-3</v>
      </c>
      <c r="F65" s="294">
        <v>3.1434596299999997</v>
      </c>
      <c r="G65" s="278">
        <v>3.3665115732436647E-4</v>
      </c>
      <c r="H65" s="278">
        <v>-0.76526863943140522</v>
      </c>
      <c r="I65" s="279">
        <v>-8.7282579156823248E-2</v>
      </c>
    </row>
    <row r="66" spans="1:9" ht="30" x14ac:dyDescent="0.25">
      <c r="A66" s="226" t="s">
        <v>83</v>
      </c>
      <c r="B66" s="294">
        <v>0.12809459000000001</v>
      </c>
      <c r="C66" s="278">
        <v>1.5647962779099532E-5</v>
      </c>
      <c r="D66" s="294">
        <v>9.9403246899999989</v>
      </c>
      <c r="E66" s="278">
        <v>1.024532293319538E-3</v>
      </c>
      <c r="F66" s="294">
        <v>3.0313949600000001</v>
      </c>
      <c r="G66" s="278">
        <v>3.246495077753716E-4</v>
      </c>
      <c r="H66" s="278">
        <v>-0.6950406496228847</v>
      </c>
      <c r="I66" s="279">
        <v>22.665284849266467</v>
      </c>
    </row>
    <row r="67" spans="1:9" ht="60" x14ac:dyDescent="0.25">
      <c r="A67" s="226" t="s">
        <v>184</v>
      </c>
      <c r="B67" s="294">
        <v>6.1511616799999995</v>
      </c>
      <c r="C67" s="278">
        <v>7.5142243725408956E-4</v>
      </c>
      <c r="D67" s="294">
        <v>2.7385179500000003</v>
      </c>
      <c r="E67" s="278">
        <v>2.8225436925946335E-4</v>
      </c>
      <c r="F67" s="294">
        <v>3.01333158</v>
      </c>
      <c r="G67" s="278">
        <v>3.2271499660043731E-4</v>
      </c>
      <c r="H67" s="278">
        <v>0.10035122464689339</v>
      </c>
      <c r="I67" s="279">
        <v>-0.51011991933205048</v>
      </c>
    </row>
    <row r="68" spans="1:9" ht="30" x14ac:dyDescent="0.25">
      <c r="A68" s="226" t="s">
        <v>69</v>
      </c>
      <c r="B68" s="294">
        <v>2.1005205899999999</v>
      </c>
      <c r="C68" s="278">
        <v>2.5659840910574117E-4</v>
      </c>
      <c r="D68" s="294">
        <v>0.50577547</v>
      </c>
      <c r="E68" s="278">
        <v>5.2129414113118602E-5</v>
      </c>
      <c r="F68" s="294">
        <v>2.9242303399999998</v>
      </c>
      <c r="G68" s="278">
        <v>3.1317263274159676E-4</v>
      </c>
      <c r="H68" s="278">
        <v>4.7816768772910239</v>
      </c>
      <c r="I68" s="279">
        <v>0.39214552521953605</v>
      </c>
    </row>
    <row r="69" spans="1:9" ht="45" x14ac:dyDescent="0.25">
      <c r="A69" s="226" t="s">
        <v>75</v>
      </c>
      <c r="B69" s="294">
        <v>2.2077979900000004</v>
      </c>
      <c r="C69" s="278">
        <v>2.6970335570995437E-4</v>
      </c>
      <c r="D69" s="294">
        <v>2.4206971800000003</v>
      </c>
      <c r="E69" s="278">
        <v>2.4949712515452444E-4</v>
      </c>
      <c r="F69" s="294">
        <v>2.5942982300000001</v>
      </c>
      <c r="G69" s="278">
        <v>2.7783830695292101E-4</v>
      </c>
      <c r="H69" s="278">
        <v>7.1715310545369393E-2</v>
      </c>
      <c r="I69" s="279">
        <v>0.17506141492591887</v>
      </c>
    </row>
    <row r="70" spans="1:9" ht="60" x14ac:dyDescent="0.25">
      <c r="A70" s="226" t="s">
        <v>142</v>
      </c>
      <c r="B70" s="294">
        <v>0.86021518000000008</v>
      </c>
      <c r="C70" s="278">
        <v>1.0508340062337062E-4</v>
      </c>
      <c r="D70" s="294">
        <v>7.0341636200000002</v>
      </c>
      <c r="E70" s="278">
        <v>7.2499923392175083E-4</v>
      </c>
      <c r="F70" s="294">
        <v>2.5457489</v>
      </c>
      <c r="G70" s="278">
        <v>2.7263888018890604E-4</v>
      </c>
      <c r="H70" s="278">
        <v>-0.63808790390349213</v>
      </c>
      <c r="I70" s="279">
        <v>1.9594326619532567</v>
      </c>
    </row>
    <row r="71" spans="1:9" ht="75" x14ac:dyDescent="0.25">
      <c r="A71" s="226" t="s">
        <v>151</v>
      </c>
      <c r="B71" s="294">
        <v>1.4331815299999999</v>
      </c>
      <c r="C71" s="278">
        <v>1.7507664638399573E-4</v>
      </c>
      <c r="D71" s="294">
        <v>3.8430889800000001</v>
      </c>
      <c r="E71" s="278">
        <v>3.9610061933605161E-4</v>
      </c>
      <c r="F71" s="294">
        <v>2.5312167000000003</v>
      </c>
      <c r="G71" s="278">
        <v>2.7108254337395891E-4</v>
      </c>
      <c r="H71" s="278">
        <v>-0.34135880975620803</v>
      </c>
      <c r="I71" s="279">
        <v>0.76615219148128455</v>
      </c>
    </row>
    <row r="72" spans="1:9" ht="45" x14ac:dyDescent="0.25">
      <c r="A72" s="226" t="s">
        <v>119</v>
      </c>
      <c r="B72" s="294">
        <v>1.36972698</v>
      </c>
      <c r="C72" s="278">
        <v>1.6732507438892155E-4</v>
      </c>
      <c r="D72" s="294">
        <v>5.6485154500000005</v>
      </c>
      <c r="E72" s="278">
        <v>5.8218284294688806E-4</v>
      </c>
      <c r="F72" s="294">
        <v>2.5155817799999998</v>
      </c>
      <c r="G72" s="278">
        <v>2.6940810993684999E-4</v>
      </c>
      <c r="H72" s="278">
        <v>-0.55464726931038144</v>
      </c>
      <c r="I72" s="279">
        <v>0.83655707796600431</v>
      </c>
    </row>
    <row r="73" spans="1:9" ht="30" x14ac:dyDescent="0.25">
      <c r="A73" s="226" t="s">
        <v>115</v>
      </c>
      <c r="B73" s="294">
        <v>1.3505242200000001</v>
      </c>
      <c r="C73" s="278">
        <v>1.6497927607116291E-4</v>
      </c>
      <c r="D73" s="294">
        <v>2.8150994100000002</v>
      </c>
      <c r="E73" s="278">
        <v>2.9014748958364049E-4</v>
      </c>
      <c r="F73" s="294">
        <v>2.4954366100000001</v>
      </c>
      <c r="G73" s="278">
        <v>2.6725064790671219E-4</v>
      </c>
      <c r="H73" s="278">
        <v>-0.11355293488552154</v>
      </c>
      <c r="I73" s="279">
        <v>0.84775405953104643</v>
      </c>
    </row>
    <row r="74" spans="1:9" x14ac:dyDescent="0.25">
      <c r="A74" s="226" t="s">
        <v>241</v>
      </c>
      <c r="B74" s="294">
        <v>1.2411999999999999E-2</v>
      </c>
      <c r="C74" s="278">
        <v>1.5162429109159361E-6</v>
      </c>
      <c r="D74" s="294">
        <v>1.5329494099999998</v>
      </c>
      <c r="E74" s="278">
        <v>1.5799847827406661E-4</v>
      </c>
      <c r="F74" s="294">
        <v>2.4196169199999997</v>
      </c>
      <c r="G74" s="278">
        <v>2.5913068156679941E-4</v>
      </c>
      <c r="H74" s="278">
        <v>0.57840624368680249</v>
      </c>
      <c r="I74" s="279">
        <v>193.94174347405735</v>
      </c>
    </row>
    <row r="75" spans="1:9" x14ac:dyDescent="0.25">
      <c r="A75" s="226" t="s">
        <v>88</v>
      </c>
      <c r="B75" s="294">
        <v>1.9444560900000001</v>
      </c>
      <c r="C75" s="278">
        <v>2.3753365791571218E-4</v>
      </c>
      <c r="D75" s="294">
        <v>1.75943121</v>
      </c>
      <c r="E75" s="278">
        <v>1.8134157069664794E-4</v>
      </c>
      <c r="F75" s="294">
        <v>2.3970711699999998</v>
      </c>
      <c r="G75" s="278">
        <v>2.5671612762826325E-4</v>
      </c>
      <c r="H75" s="278">
        <v>0.36241255490744639</v>
      </c>
      <c r="I75" s="279">
        <v>0.23277207560907165</v>
      </c>
    </row>
    <row r="76" spans="1:9" x14ac:dyDescent="0.25">
      <c r="A76" s="226" t="s">
        <v>195</v>
      </c>
      <c r="B76" s="294">
        <v>0.22120819</v>
      </c>
      <c r="C76" s="278">
        <v>2.7022667573642077E-5</v>
      </c>
      <c r="D76" s="294">
        <v>1.5469843999999999</v>
      </c>
      <c r="E76" s="278">
        <v>1.5944504072950454E-4</v>
      </c>
      <c r="F76" s="294">
        <v>2.3502316000000003</v>
      </c>
      <c r="G76" s="278">
        <v>2.5169980888868539E-4</v>
      </c>
      <c r="H76" s="278">
        <v>0.5192341952510966</v>
      </c>
      <c r="I76" s="279">
        <v>9.6245234410172618</v>
      </c>
    </row>
    <row r="77" spans="1:9" x14ac:dyDescent="0.25">
      <c r="A77" s="226" t="s">
        <v>174</v>
      </c>
      <c r="B77" s="294">
        <v>1.8096294799999999</v>
      </c>
      <c r="C77" s="278">
        <v>2.2106331537499933E-4</v>
      </c>
      <c r="D77" s="294">
        <v>1.58177174</v>
      </c>
      <c r="E77" s="278">
        <v>1.6303051246611104E-4</v>
      </c>
      <c r="F77" s="294">
        <v>2.2906665099999999</v>
      </c>
      <c r="G77" s="278">
        <v>2.4532064107839918E-4</v>
      </c>
      <c r="H77" s="278">
        <v>0.44816502411403558</v>
      </c>
      <c r="I77" s="279">
        <v>0.26582073032983522</v>
      </c>
    </row>
    <row r="78" spans="1:9" ht="30" x14ac:dyDescent="0.25">
      <c r="A78" s="226" t="s">
        <v>156</v>
      </c>
      <c r="B78" s="294">
        <v>1.04355262</v>
      </c>
      <c r="C78" s="278">
        <v>1.2747979876270962E-4</v>
      </c>
      <c r="D78" s="294">
        <v>0.51626779</v>
      </c>
      <c r="E78" s="278">
        <v>5.3210839620542594E-5</v>
      </c>
      <c r="F78" s="294">
        <v>2.2799417499999999</v>
      </c>
      <c r="G78" s="278">
        <v>2.4417206489451285E-4</v>
      </c>
      <c r="H78" s="278">
        <v>3.4161998756498058</v>
      </c>
      <c r="I78" s="279">
        <v>1.1847884872350756</v>
      </c>
    </row>
    <row r="79" spans="1:9" x14ac:dyDescent="0.25">
      <c r="A79" s="226" t="s">
        <v>164</v>
      </c>
      <c r="B79" s="294">
        <v>4.9131655999999992</v>
      </c>
      <c r="C79" s="278">
        <v>6.0018953522043513E-4</v>
      </c>
      <c r="D79" s="294">
        <v>6.5988335099999995</v>
      </c>
      <c r="E79" s="278">
        <v>6.8013050278281379E-4</v>
      </c>
      <c r="F79" s="294">
        <v>2.1956974300000001</v>
      </c>
      <c r="G79" s="278">
        <v>2.3514985651132322E-4</v>
      </c>
      <c r="H79" s="278">
        <v>-0.6672597624000367</v>
      </c>
      <c r="I79" s="279">
        <v>-0.55309924216680173</v>
      </c>
    </row>
    <row r="80" spans="1:9" ht="45" x14ac:dyDescent="0.25">
      <c r="A80" s="226" t="s">
        <v>113</v>
      </c>
      <c r="B80" s="294">
        <v>4.0128898099999999</v>
      </c>
      <c r="C80" s="278">
        <v>4.9021235310178031E-4</v>
      </c>
      <c r="D80" s="294">
        <v>3.86218051</v>
      </c>
      <c r="E80" s="278">
        <v>3.9806835073556571E-4</v>
      </c>
      <c r="F80" s="294">
        <v>2.1229164200000001</v>
      </c>
      <c r="G80" s="278">
        <v>2.2735531987598675E-4</v>
      </c>
      <c r="H80" s="278">
        <v>-0.45033215964315454</v>
      </c>
      <c r="I80" s="279">
        <v>-0.47097565083652271</v>
      </c>
    </row>
    <row r="81" spans="1:9" ht="45" x14ac:dyDescent="0.25">
      <c r="A81" s="226" t="s">
        <v>200</v>
      </c>
      <c r="B81" s="294">
        <v>2.3500049999999998E-2</v>
      </c>
      <c r="C81" s="278">
        <v>2.870752837469388E-6</v>
      </c>
      <c r="D81" s="294">
        <v>0.96767999999999998</v>
      </c>
      <c r="E81" s="278">
        <v>9.9737125347306005E-5</v>
      </c>
      <c r="F81" s="294">
        <v>2.0988827400000001</v>
      </c>
      <c r="G81" s="278">
        <v>2.2478141496257658E-4</v>
      </c>
      <c r="H81" s="278">
        <v>1.1689843129960318</v>
      </c>
      <c r="I81" s="279">
        <v>88.313969119214647</v>
      </c>
    </row>
    <row r="82" spans="1:9" x14ac:dyDescent="0.25">
      <c r="A82" s="226" t="s">
        <v>157</v>
      </c>
      <c r="B82" s="294">
        <v>1.7921313600000002</v>
      </c>
      <c r="C82" s="278">
        <v>2.1892575491702673E-4</v>
      </c>
      <c r="D82" s="294">
        <v>2.9059410899999998</v>
      </c>
      <c r="E82" s="278">
        <v>2.995103864347894E-4</v>
      </c>
      <c r="F82" s="294">
        <v>2.0494643999999997</v>
      </c>
      <c r="G82" s="278">
        <v>2.1948892092343758E-4</v>
      </c>
      <c r="H82" s="278">
        <v>-0.29473298441848317</v>
      </c>
      <c r="I82" s="279">
        <v>0.14359050108916094</v>
      </c>
    </row>
    <row r="83" spans="1:9" x14ac:dyDescent="0.25">
      <c r="A83" s="226" t="s">
        <v>152</v>
      </c>
      <c r="B83" s="294">
        <v>2.87927248</v>
      </c>
      <c r="C83" s="278">
        <v>3.517303002252132E-4</v>
      </c>
      <c r="D83" s="294">
        <v>2.8868320600000001</v>
      </c>
      <c r="E83" s="278">
        <v>2.9754085134015544E-4</v>
      </c>
      <c r="F83" s="294">
        <v>2.0492650000000001</v>
      </c>
      <c r="G83" s="278">
        <v>2.1946756603148041E-4</v>
      </c>
      <c r="H83" s="278">
        <v>-0.29013362834830092</v>
      </c>
      <c r="I83" s="279">
        <v>-0.28826986183676506</v>
      </c>
    </row>
    <row r="84" spans="1:9" x14ac:dyDescent="0.25">
      <c r="A84" s="226" t="s">
        <v>171</v>
      </c>
      <c r="B84" s="294">
        <v>2.5100569900000003</v>
      </c>
      <c r="C84" s="278">
        <v>3.0662714446362337E-4</v>
      </c>
      <c r="D84" s="294">
        <v>2.6127973900000003</v>
      </c>
      <c r="E84" s="278">
        <v>2.6929656580020669E-4</v>
      </c>
      <c r="F84" s="294">
        <v>2.0397557700000002</v>
      </c>
      <c r="G84" s="278">
        <v>2.1844916794097795E-4</v>
      </c>
      <c r="H84" s="278">
        <v>-0.21932110855331188</v>
      </c>
      <c r="I84" s="279">
        <v>-0.18736674978841816</v>
      </c>
    </row>
    <row r="85" spans="1:9" x14ac:dyDescent="0.25">
      <c r="A85" s="226" t="s">
        <v>285</v>
      </c>
      <c r="B85" s="294">
        <v>5.2682746799999993</v>
      </c>
      <c r="C85" s="278">
        <v>6.4356945990234622E-4</v>
      </c>
      <c r="D85" s="294">
        <v>0.97041882999999995</v>
      </c>
      <c r="E85" s="278">
        <v>1.0001941187902616E-4</v>
      </c>
      <c r="F85" s="294">
        <v>2.03533666</v>
      </c>
      <c r="G85" s="278">
        <v>2.1797590005433301E-4</v>
      </c>
      <c r="H85" s="278">
        <v>1.0973796025784042</v>
      </c>
      <c r="I85" s="279">
        <v>-0.61366162859222817</v>
      </c>
    </row>
    <row r="86" spans="1:9" x14ac:dyDescent="0.25">
      <c r="A86" s="226" t="s">
        <v>293</v>
      </c>
      <c r="B86" s="294">
        <v>0.78872098000000002</v>
      </c>
      <c r="C86" s="278">
        <v>9.6349709524304702E-5</v>
      </c>
      <c r="D86" s="294">
        <v>6.9138669999999999E-2</v>
      </c>
      <c r="E86" s="278">
        <v>7.1260046669725791E-6</v>
      </c>
      <c r="F86" s="294">
        <v>2.0325706800000001</v>
      </c>
      <c r="G86" s="278">
        <v>2.1767967535997102E-4</v>
      </c>
      <c r="H86" s="278">
        <v>28.398463696220944</v>
      </c>
      <c r="I86" s="279">
        <v>1.5770465494654395</v>
      </c>
    </row>
    <row r="87" spans="1:9" x14ac:dyDescent="0.25">
      <c r="A87" s="226" t="s">
        <v>161</v>
      </c>
      <c r="B87" s="294">
        <v>0.34750405000000001</v>
      </c>
      <c r="C87" s="278">
        <v>4.2450898511688448E-5</v>
      </c>
      <c r="D87" s="294">
        <v>0.42445234999999998</v>
      </c>
      <c r="E87" s="278">
        <v>4.3747578988827504E-5</v>
      </c>
      <c r="F87" s="294">
        <v>2.0046281499999998</v>
      </c>
      <c r="G87" s="278">
        <v>2.1468714923579397E-4</v>
      </c>
      <c r="H87" s="278">
        <v>3.7228579368214119</v>
      </c>
      <c r="I87" s="279">
        <v>4.7686468690077133</v>
      </c>
    </row>
    <row r="88" spans="1:9" ht="30" x14ac:dyDescent="0.25">
      <c r="A88" s="226" t="s">
        <v>79</v>
      </c>
      <c r="B88" s="294">
        <v>1.86486996</v>
      </c>
      <c r="C88" s="278">
        <v>2.2781146121737716E-4</v>
      </c>
      <c r="D88" s="294">
        <v>1.9032189900000001</v>
      </c>
      <c r="E88" s="278">
        <v>1.9616153167266364E-4</v>
      </c>
      <c r="F88" s="294">
        <v>1.99841596</v>
      </c>
      <c r="G88" s="278">
        <v>2.1402185010706973E-4</v>
      </c>
      <c r="H88" s="278">
        <v>5.0018926093208016E-2</v>
      </c>
      <c r="I88" s="279">
        <v>7.1611427533531558E-2</v>
      </c>
    </row>
    <row r="89" spans="1:9" ht="30" x14ac:dyDescent="0.25">
      <c r="A89" s="226" t="s">
        <v>276</v>
      </c>
      <c r="B89" s="294">
        <v>0.18033307999999998</v>
      </c>
      <c r="C89" s="278">
        <v>2.2029387218307794E-5</v>
      </c>
      <c r="D89" s="294">
        <v>0.10828633</v>
      </c>
      <c r="E89" s="278">
        <v>1.1160887141007092E-5</v>
      </c>
      <c r="F89" s="294">
        <v>1.9560287199999999</v>
      </c>
      <c r="G89" s="278">
        <v>2.0948235697485295E-4</v>
      </c>
      <c r="H89" s="278">
        <v>17.063487053259632</v>
      </c>
      <c r="I89" s="279">
        <v>9.8467549048682592</v>
      </c>
    </row>
    <row r="90" spans="1:9" ht="30" x14ac:dyDescent="0.25">
      <c r="A90" s="226" t="s">
        <v>118</v>
      </c>
      <c r="B90" s="294">
        <v>1.21585532</v>
      </c>
      <c r="C90" s="278">
        <v>1.485281992949909E-4</v>
      </c>
      <c r="D90" s="294">
        <v>0</v>
      </c>
      <c r="E90" s="278">
        <v>0</v>
      </c>
      <c r="F90" s="294">
        <v>1.93246549</v>
      </c>
      <c r="G90" s="278">
        <v>2.069588352556317E-4</v>
      </c>
      <c r="H90" s="278" t="s">
        <v>33</v>
      </c>
      <c r="I90" s="279">
        <v>0.58938769951674841</v>
      </c>
    </row>
    <row r="91" spans="1:9" x14ac:dyDescent="0.25">
      <c r="A91" s="226" t="s">
        <v>143</v>
      </c>
      <c r="B91" s="294">
        <v>1.5258048899999999</v>
      </c>
      <c r="C91" s="278">
        <v>1.8639146373697788E-4</v>
      </c>
      <c r="D91" s="294">
        <v>1.2381313999999999</v>
      </c>
      <c r="E91" s="278">
        <v>1.2761208936656277E-4</v>
      </c>
      <c r="F91" s="294">
        <v>1.9016405300000001</v>
      </c>
      <c r="G91" s="278">
        <v>2.0365761313735137E-4</v>
      </c>
      <c r="H91" s="278">
        <v>0.53589556811175321</v>
      </c>
      <c r="I91" s="279">
        <v>0.24631959332624787</v>
      </c>
    </row>
    <row r="92" spans="1:9" x14ac:dyDescent="0.25">
      <c r="A92" s="226" t="s">
        <v>213</v>
      </c>
      <c r="B92" s="294">
        <v>1.7073787499999999</v>
      </c>
      <c r="C92" s="278">
        <v>2.0857242393941447E-4</v>
      </c>
      <c r="D92" s="294">
        <v>0</v>
      </c>
      <c r="E92" s="278">
        <v>0</v>
      </c>
      <c r="F92" s="294">
        <v>1.88464184</v>
      </c>
      <c r="G92" s="278">
        <v>2.0183712573331936E-4</v>
      </c>
      <c r="H92" s="278" t="s">
        <v>33</v>
      </c>
      <c r="I92" s="279">
        <v>0.10382177358128653</v>
      </c>
    </row>
    <row r="93" spans="1:9" x14ac:dyDescent="0.25">
      <c r="A93" s="226" t="s">
        <v>153</v>
      </c>
      <c r="B93" s="294">
        <v>0.28920477</v>
      </c>
      <c r="C93" s="278">
        <v>3.5329091388621802E-5</v>
      </c>
      <c r="D93" s="294">
        <v>4.6402098199999999</v>
      </c>
      <c r="E93" s="278">
        <v>4.7825850328118822E-4</v>
      </c>
      <c r="F93" s="294">
        <v>1.81556304</v>
      </c>
      <c r="G93" s="278">
        <v>1.9443908004358407E-4</v>
      </c>
      <c r="H93" s="278">
        <v>-0.60873255511536328</v>
      </c>
      <c r="I93" s="279">
        <v>5.2777769536788757</v>
      </c>
    </row>
    <row r="94" spans="1:9" ht="45" x14ac:dyDescent="0.25">
      <c r="A94" s="226" t="s">
        <v>122</v>
      </c>
      <c r="B94" s="294">
        <v>2.5954183</v>
      </c>
      <c r="C94" s="278">
        <v>3.1705483388950133E-4</v>
      </c>
      <c r="D94" s="294">
        <v>4.3171653299999999</v>
      </c>
      <c r="E94" s="278">
        <v>4.4496285927502242E-4</v>
      </c>
      <c r="F94" s="294">
        <v>1.61819614</v>
      </c>
      <c r="G94" s="278">
        <v>1.7330192444966203E-4</v>
      </c>
      <c r="H94" s="278">
        <v>-0.62517160768545321</v>
      </c>
      <c r="I94" s="279">
        <v>-0.37651817435362922</v>
      </c>
    </row>
    <row r="95" spans="1:9" x14ac:dyDescent="0.25">
      <c r="A95" s="226" t="s">
        <v>239</v>
      </c>
      <c r="B95" s="294">
        <v>6.5907500000000003E-3</v>
      </c>
      <c r="C95" s="278">
        <v>8.0512229818878556E-7</v>
      </c>
      <c r="D95" s="294">
        <v>1.3528911100000001</v>
      </c>
      <c r="E95" s="278">
        <v>1.3944017673128096E-4</v>
      </c>
      <c r="F95" s="294">
        <v>1.6010691499999998</v>
      </c>
      <c r="G95" s="278">
        <v>1.7146769666128643E-4</v>
      </c>
      <c r="H95" s="278">
        <v>0.18344273102659359</v>
      </c>
      <c r="I95" s="279">
        <v>241.92670029966237</v>
      </c>
    </row>
    <row r="96" spans="1:9" ht="30" x14ac:dyDescent="0.25">
      <c r="A96" s="226" t="s">
        <v>136</v>
      </c>
      <c r="B96" s="294">
        <v>1.00410065</v>
      </c>
      <c r="C96" s="278">
        <v>1.2266036838612501E-4</v>
      </c>
      <c r="D96" s="294">
        <v>3.1864857</v>
      </c>
      <c r="E96" s="278">
        <v>3.2842564037522542E-4</v>
      </c>
      <c r="F96" s="294">
        <v>1.55353097</v>
      </c>
      <c r="G96" s="278">
        <v>1.6637655976187792E-4</v>
      </c>
      <c r="H96" s="278">
        <v>-0.51246259476388056</v>
      </c>
      <c r="I96" s="279">
        <v>0.54718649968008681</v>
      </c>
    </row>
    <row r="97" spans="1:9" x14ac:dyDescent="0.25">
      <c r="A97" s="226" t="s">
        <v>194</v>
      </c>
      <c r="B97" s="294">
        <v>0.27647415999999997</v>
      </c>
      <c r="C97" s="278">
        <v>3.3773927260025636E-5</v>
      </c>
      <c r="D97" s="294">
        <v>0.1683212</v>
      </c>
      <c r="E97" s="278">
        <v>1.7348578686145177E-5</v>
      </c>
      <c r="F97" s="294">
        <v>1.5061711499999999</v>
      </c>
      <c r="G97" s="278">
        <v>1.6130452445990915E-4</v>
      </c>
      <c r="H97" s="278">
        <v>7.9481963650449252</v>
      </c>
      <c r="I97" s="279">
        <v>4.4477827150284135</v>
      </c>
    </row>
    <row r="98" spans="1:9" ht="30" x14ac:dyDescent="0.25">
      <c r="A98" s="226" t="s">
        <v>121</v>
      </c>
      <c r="B98" s="294">
        <v>2.3161757700000001</v>
      </c>
      <c r="C98" s="278">
        <v>2.8294272411358041E-4</v>
      </c>
      <c r="D98" s="294">
        <v>3.6499093300000003</v>
      </c>
      <c r="E98" s="278">
        <v>3.7618992265264523E-4</v>
      </c>
      <c r="F98" s="294">
        <v>1.42588146</v>
      </c>
      <c r="G98" s="278">
        <v>1.5270584013078528E-4</v>
      </c>
      <c r="H98" s="278">
        <v>-0.60933784072932029</v>
      </c>
      <c r="I98" s="279">
        <v>-0.38438115169471787</v>
      </c>
    </row>
    <row r="99" spans="1:9" ht="30" x14ac:dyDescent="0.25">
      <c r="A99" s="226" t="s">
        <v>197</v>
      </c>
      <c r="B99" s="294">
        <v>0.48882461999999999</v>
      </c>
      <c r="C99" s="278">
        <v>5.9714539538847591E-5</v>
      </c>
      <c r="D99" s="294">
        <v>3.7804422099999999</v>
      </c>
      <c r="E99" s="278">
        <v>3.8964372371756836E-4</v>
      </c>
      <c r="F99" s="294">
        <v>1.398339</v>
      </c>
      <c r="G99" s="278">
        <v>1.4975615980212137E-4</v>
      </c>
      <c r="H99" s="278">
        <v>-0.63011231958496206</v>
      </c>
      <c r="I99" s="279">
        <v>1.8606149174728555</v>
      </c>
    </row>
    <row r="100" spans="1:9" x14ac:dyDescent="0.25">
      <c r="A100" s="226" t="s">
        <v>144</v>
      </c>
      <c r="B100" s="294">
        <v>1.5003961799999999</v>
      </c>
      <c r="C100" s="278">
        <v>1.8328755007173306E-4</v>
      </c>
      <c r="D100" s="294">
        <v>3.8517319400000001</v>
      </c>
      <c r="E100" s="278">
        <v>3.9699143446594138E-4</v>
      </c>
      <c r="F100" s="294">
        <v>1.3845953999999998</v>
      </c>
      <c r="G100" s="278">
        <v>1.4828427869327976E-4</v>
      </c>
      <c r="H100" s="278">
        <v>-0.6405265419379107</v>
      </c>
      <c r="I100" s="279">
        <v>-7.7180135182695619E-2</v>
      </c>
    </row>
    <row r="101" spans="1:9" x14ac:dyDescent="0.25">
      <c r="A101" s="226" t="s">
        <v>93</v>
      </c>
      <c r="B101" s="294">
        <v>7.82374218</v>
      </c>
      <c r="C101" s="278">
        <v>9.5574392662415338E-4</v>
      </c>
      <c r="D101" s="294">
        <v>20.21367794</v>
      </c>
      <c r="E101" s="278">
        <v>2.0833892716929712E-3</v>
      </c>
      <c r="F101" s="294">
        <v>1.1713655900000002</v>
      </c>
      <c r="G101" s="278">
        <v>1.2544827290288422E-4</v>
      </c>
      <c r="H101" s="278">
        <v>-0.94205084332119327</v>
      </c>
      <c r="I101" s="279">
        <v>-0.85028065048022838</v>
      </c>
    </row>
    <row r="102" spans="1:9" x14ac:dyDescent="0.25">
      <c r="A102" s="226" t="s">
        <v>172</v>
      </c>
      <c r="B102" s="294">
        <v>0.74347466000000006</v>
      </c>
      <c r="C102" s="278">
        <v>9.0822444623802449E-5</v>
      </c>
      <c r="D102" s="294">
        <v>0.89983508000000001</v>
      </c>
      <c r="E102" s="278">
        <v>9.2744465283836733E-5</v>
      </c>
      <c r="F102" s="294">
        <v>1.1381606000000002</v>
      </c>
      <c r="G102" s="278">
        <v>1.2189215969380698E-4</v>
      </c>
      <c r="H102" s="278">
        <v>0.26485466647955103</v>
      </c>
      <c r="I102" s="279">
        <v>0.53086670095790489</v>
      </c>
    </row>
    <row r="103" spans="1:9" ht="60" x14ac:dyDescent="0.25">
      <c r="A103" s="226" t="s">
        <v>154</v>
      </c>
      <c r="B103" s="294">
        <v>1.03404955</v>
      </c>
      <c r="C103" s="278">
        <v>1.2631890909791443E-4</v>
      </c>
      <c r="D103" s="294">
        <v>0.60322765</v>
      </c>
      <c r="E103" s="278">
        <v>6.2173643912254913E-5</v>
      </c>
      <c r="F103" s="294">
        <v>1.0695247400000001</v>
      </c>
      <c r="G103" s="278">
        <v>1.1454155099425985E-4</v>
      </c>
      <c r="H103" s="278">
        <v>0.7730035087085283</v>
      </c>
      <c r="I103" s="279">
        <v>3.4307050372972991E-2</v>
      </c>
    </row>
    <row r="104" spans="1:9" ht="45" x14ac:dyDescent="0.25">
      <c r="A104" s="226" t="s">
        <v>292</v>
      </c>
      <c r="B104" s="294">
        <v>8.2901610000000001E-2</v>
      </c>
      <c r="C104" s="278">
        <v>1.0127213862876062E-5</v>
      </c>
      <c r="D104" s="294">
        <v>9.1850000000000005E-3</v>
      </c>
      <c r="E104" s="278">
        <v>9.4668226719060615E-7</v>
      </c>
      <c r="F104" s="294">
        <v>1.01108792</v>
      </c>
      <c r="G104" s="278">
        <v>1.0828321610247194E-4</v>
      </c>
      <c r="H104" s="278">
        <v>109.08033968426783</v>
      </c>
      <c r="I104" s="279">
        <v>11.196239855896646</v>
      </c>
    </row>
    <row r="105" spans="1:9" ht="60" x14ac:dyDescent="0.25">
      <c r="A105" s="226" t="s">
        <v>188</v>
      </c>
      <c r="B105" s="294">
        <v>0.9823269</v>
      </c>
      <c r="C105" s="278">
        <v>1.2000049938181016E-4</v>
      </c>
      <c r="D105" s="294">
        <v>1.1203701699999999</v>
      </c>
      <c r="E105" s="278">
        <v>1.1547464046035108E-4</v>
      </c>
      <c r="F105" s="294">
        <v>0.98137477000000006</v>
      </c>
      <c r="G105" s="278">
        <v>1.0510106410669381E-4</v>
      </c>
      <c r="H105" s="278">
        <v>-0.12406203210497824</v>
      </c>
      <c r="I105" s="279">
        <v>-9.6925982582773962E-4</v>
      </c>
    </row>
    <row r="106" spans="1:9" ht="45" x14ac:dyDescent="0.25">
      <c r="A106" s="226" t="s">
        <v>178</v>
      </c>
      <c r="B106" s="294">
        <v>1.61179315</v>
      </c>
      <c r="C106" s="278">
        <v>1.9689574102081583E-4</v>
      </c>
      <c r="D106" s="294">
        <v>0.39050699999999999</v>
      </c>
      <c r="E106" s="278">
        <v>4.0248889723876102E-5</v>
      </c>
      <c r="F106" s="294">
        <v>0.92335800000000001</v>
      </c>
      <c r="G106" s="278">
        <v>9.8887714783444636E-5</v>
      </c>
      <c r="H106" s="278">
        <v>1.3645107514077854</v>
      </c>
      <c r="I106" s="279">
        <v>-0.42712375964620519</v>
      </c>
    </row>
    <row r="107" spans="1:9" ht="30" x14ac:dyDescent="0.25">
      <c r="A107" s="226" t="s">
        <v>116</v>
      </c>
      <c r="B107" s="294">
        <v>3.3886180000000002E-2</v>
      </c>
      <c r="C107" s="278">
        <v>4.1395166131986283E-6</v>
      </c>
      <c r="D107" s="294">
        <v>0.31727891999999996</v>
      </c>
      <c r="E107" s="278">
        <v>3.2701396550613707E-5</v>
      </c>
      <c r="F107" s="294">
        <v>0.89274600000000004</v>
      </c>
      <c r="G107" s="278">
        <v>9.5609299775451193E-5</v>
      </c>
      <c r="H107" s="278">
        <v>1.813757686769736</v>
      </c>
      <c r="I107" s="279">
        <v>25.345430497034485</v>
      </c>
    </row>
    <row r="108" spans="1:9" ht="30" x14ac:dyDescent="0.25">
      <c r="A108" s="226" t="s">
        <v>215</v>
      </c>
      <c r="B108" s="294">
        <v>0.51341140000000007</v>
      </c>
      <c r="C108" s="278">
        <v>6.2718046699438145E-5</v>
      </c>
      <c r="D108" s="294">
        <v>1.2920384499999999</v>
      </c>
      <c r="E108" s="278">
        <v>1.3316819696716783E-4</v>
      </c>
      <c r="F108" s="294">
        <v>0.83683968000000009</v>
      </c>
      <c r="G108" s="278">
        <v>8.9621970671515362E-5</v>
      </c>
      <c r="H108" s="278">
        <v>-0.3523105446281416</v>
      </c>
      <c r="I108" s="279">
        <v>0.62995928800957657</v>
      </c>
    </row>
    <row r="109" spans="1:9" ht="30" x14ac:dyDescent="0.25">
      <c r="A109" s="226" t="s">
        <v>129</v>
      </c>
      <c r="B109" s="294">
        <v>3.7553000000000003E-2</v>
      </c>
      <c r="C109" s="278">
        <v>4.5874532737372023E-6</v>
      </c>
      <c r="D109" s="294">
        <v>7.9102939999999997E-2</v>
      </c>
      <c r="E109" s="278">
        <v>8.1530049625087074E-6</v>
      </c>
      <c r="F109" s="294">
        <v>0.81443855000000009</v>
      </c>
      <c r="G109" s="278">
        <v>8.7222904919914297E-5</v>
      </c>
      <c r="H109" s="278">
        <v>9.2959327428285228</v>
      </c>
      <c r="I109" s="279">
        <v>20.687709370756</v>
      </c>
    </row>
    <row r="110" spans="1:9" ht="30" x14ac:dyDescent="0.25">
      <c r="A110" s="226" t="s">
        <v>193</v>
      </c>
      <c r="B110" s="294">
        <v>0.35803491999999998</v>
      </c>
      <c r="C110" s="278">
        <v>4.3737343644082684E-5</v>
      </c>
      <c r="D110" s="294">
        <v>0.22775642000000001</v>
      </c>
      <c r="E110" s="278">
        <v>2.3474465329647894E-5</v>
      </c>
      <c r="F110" s="294">
        <v>0.76498705</v>
      </c>
      <c r="G110" s="278">
        <v>8.1926859585803878E-5</v>
      </c>
      <c r="H110" s="278">
        <v>2.3587946719569968</v>
      </c>
      <c r="I110" s="279">
        <v>1.1366269245469129</v>
      </c>
    </row>
    <row r="111" spans="1:9" ht="30" x14ac:dyDescent="0.25">
      <c r="A111" s="226" t="s">
        <v>296</v>
      </c>
      <c r="B111" s="294">
        <v>0.8808865600000001</v>
      </c>
      <c r="C111" s="278">
        <v>1.0760860473099627E-4</v>
      </c>
      <c r="D111" s="294">
        <v>0.52414620000000001</v>
      </c>
      <c r="E111" s="278">
        <v>5.4022853887353388E-5</v>
      </c>
      <c r="F111" s="294">
        <v>0.75692908999999997</v>
      </c>
      <c r="G111" s="278">
        <v>8.1063886340089424E-5</v>
      </c>
      <c r="H111" s="278">
        <v>0.44411824410822764</v>
      </c>
      <c r="I111" s="279">
        <v>-0.14071899337412996</v>
      </c>
    </row>
    <row r="112" spans="1:9" ht="30" x14ac:dyDescent="0.25">
      <c r="A112" s="226" t="s">
        <v>120</v>
      </c>
      <c r="B112" s="294">
        <v>0.8631664</v>
      </c>
      <c r="C112" s="278">
        <v>1.0544391999201009E-4</v>
      </c>
      <c r="D112" s="294">
        <v>4.2781135999999993</v>
      </c>
      <c r="E112" s="278">
        <v>4.4093786414229339E-4</v>
      </c>
      <c r="F112" s="294">
        <v>0.75186246999999995</v>
      </c>
      <c r="G112" s="278">
        <v>8.0521272886286996E-5</v>
      </c>
      <c r="H112" s="278">
        <v>-0.82425373884414843</v>
      </c>
      <c r="I112" s="279">
        <v>-0.12894840438645438</v>
      </c>
    </row>
    <row r="113" spans="1:9" x14ac:dyDescent="0.25">
      <c r="A113" s="226" t="s">
        <v>140</v>
      </c>
      <c r="B113" s="294">
        <v>4.2012580000000001E-2</v>
      </c>
      <c r="C113" s="278">
        <v>5.1322330482024368E-6</v>
      </c>
      <c r="D113" s="294">
        <v>2.3900644</v>
      </c>
      <c r="E113" s="278">
        <v>2.4633985682346823E-4</v>
      </c>
      <c r="F113" s="294">
        <v>0.72088805</v>
      </c>
      <c r="G113" s="278">
        <v>7.7204044237656007E-5</v>
      </c>
      <c r="H113" s="278">
        <v>-0.69838132813492382</v>
      </c>
      <c r="I113" s="279">
        <v>16.158861702851858</v>
      </c>
    </row>
    <row r="114" spans="1:9" ht="30" x14ac:dyDescent="0.25">
      <c r="A114" s="226" t="s">
        <v>167</v>
      </c>
      <c r="B114" s="294">
        <v>1.3097821999999999</v>
      </c>
      <c r="C114" s="278">
        <v>1.6000225391507242E-4</v>
      </c>
      <c r="D114" s="294">
        <v>0.29336608000000003</v>
      </c>
      <c r="E114" s="278">
        <v>3.0236740961482932E-5</v>
      </c>
      <c r="F114" s="294">
        <v>0.70858887000000004</v>
      </c>
      <c r="G114" s="278">
        <v>7.5886854367735303E-5</v>
      </c>
      <c r="H114" s="278">
        <v>1.4153742314039848</v>
      </c>
      <c r="I114" s="279">
        <v>-0.45900251965555794</v>
      </c>
    </row>
    <row r="115" spans="1:9" ht="30" x14ac:dyDescent="0.25">
      <c r="A115" s="226" t="s">
        <v>92</v>
      </c>
      <c r="B115" s="294">
        <v>0.516096</v>
      </c>
      <c r="C115" s="278">
        <v>6.3045995919438529E-5</v>
      </c>
      <c r="D115" s="294">
        <v>1.5736481599999999</v>
      </c>
      <c r="E115" s="278">
        <v>1.6219322894601258E-4</v>
      </c>
      <c r="F115" s="294">
        <v>0.66139389000000004</v>
      </c>
      <c r="G115" s="278">
        <v>7.0832472728706483E-5</v>
      </c>
      <c r="H115" s="278">
        <v>-0.57970662895827996</v>
      </c>
      <c r="I115" s="279">
        <v>0.28153267996651787</v>
      </c>
    </row>
    <row r="116" spans="1:9" ht="30" x14ac:dyDescent="0.25">
      <c r="A116" s="226" t="s">
        <v>125</v>
      </c>
      <c r="B116" s="294">
        <v>9.6130320000000005E-2</v>
      </c>
      <c r="C116" s="278">
        <v>1.1743225606194041E-5</v>
      </c>
      <c r="D116" s="294">
        <v>2.6103091300000001</v>
      </c>
      <c r="E116" s="278">
        <v>2.69040105090554E-4</v>
      </c>
      <c r="F116" s="294">
        <v>0.64034106999999996</v>
      </c>
      <c r="G116" s="278">
        <v>6.8577805243779497E-5</v>
      </c>
      <c r="H116" s="278">
        <v>-0.75468764881498918</v>
      </c>
      <c r="I116" s="279">
        <v>5.6611769314821787</v>
      </c>
    </row>
    <row r="117" spans="1:9" ht="30" x14ac:dyDescent="0.25">
      <c r="A117" s="226" t="s">
        <v>139</v>
      </c>
      <c r="B117" s="294">
        <v>0.14783164999999998</v>
      </c>
      <c r="C117" s="278">
        <v>1.8059030883137757E-5</v>
      </c>
      <c r="D117" s="294">
        <v>1.9146232700000001</v>
      </c>
      <c r="E117" s="278">
        <v>1.9733695134017333E-4</v>
      </c>
      <c r="F117" s="294">
        <v>0.62111383999999992</v>
      </c>
      <c r="G117" s="278">
        <v>6.6518650683667716E-5</v>
      </c>
      <c r="H117" s="278">
        <v>-0.67559475029257321</v>
      </c>
      <c r="I117" s="279">
        <v>3.2014943349411302</v>
      </c>
    </row>
    <row r="118" spans="1:9" x14ac:dyDescent="0.25">
      <c r="A118" s="226" t="s">
        <v>149</v>
      </c>
      <c r="B118" s="294">
        <v>9.5062759999999996E-2</v>
      </c>
      <c r="C118" s="278">
        <v>1.1612813079447552E-5</v>
      </c>
      <c r="D118" s="294">
        <v>0.29002138</v>
      </c>
      <c r="E118" s="278">
        <v>2.9892008443347663E-5</v>
      </c>
      <c r="F118" s="294">
        <v>0.61641234</v>
      </c>
      <c r="G118" s="278">
        <v>6.6015140029019844E-5</v>
      </c>
      <c r="H118" s="278">
        <v>1.1254030995921749</v>
      </c>
      <c r="I118" s="279">
        <v>5.4842672356662066</v>
      </c>
    </row>
    <row r="119" spans="1:9" ht="30" x14ac:dyDescent="0.25">
      <c r="A119" s="226" t="s">
        <v>89</v>
      </c>
      <c r="B119" s="294">
        <v>0</v>
      </c>
      <c r="C119" s="278">
        <v>0</v>
      </c>
      <c r="D119" s="294">
        <v>3.0300000000000001E-2</v>
      </c>
      <c r="E119" s="278">
        <v>3.1229692646570891E-6</v>
      </c>
      <c r="F119" s="294">
        <v>0.59785714000000001</v>
      </c>
      <c r="G119" s="278">
        <v>6.4027957023782679E-5</v>
      </c>
      <c r="H119" s="278">
        <v>18.731258745874587</v>
      </c>
      <c r="I119" s="279" t="s">
        <v>33</v>
      </c>
    </row>
    <row r="120" spans="1:9" ht="30" x14ac:dyDescent="0.25">
      <c r="A120" s="226" t="s">
        <v>85</v>
      </c>
      <c r="B120" s="294">
        <v>4.9102349900000002</v>
      </c>
      <c r="C120" s="278">
        <v>5.9983153355775722E-4</v>
      </c>
      <c r="D120" s="294">
        <v>7.9321622899999999</v>
      </c>
      <c r="E120" s="278">
        <v>8.1755442356244202E-4</v>
      </c>
      <c r="F120" s="294">
        <v>0.57724694999999993</v>
      </c>
      <c r="G120" s="278">
        <v>6.1820693329362307E-5</v>
      </c>
      <c r="H120" s="278">
        <v>-0.92722703735805689</v>
      </c>
      <c r="I120" s="279">
        <v>-0.88244005609189802</v>
      </c>
    </row>
    <row r="121" spans="1:9" ht="30" x14ac:dyDescent="0.25">
      <c r="A121" s="226" t="s">
        <v>218</v>
      </c>
      <c r="B121" s="294">
        <v>0.145841</v>
      </c>
      <c r="C121" s="278">
        <v>1.781585420326225E-5</v>
      </c>
      <c r="D121" s="294">
        <v>3.5025860400000002</v>
      </c>
      <c r="E121" s="278">
        <v>3.6100556269759031E-4</v>
      </c>
      <c r="F121" s="294">
        <v>0.57699988000000002</v>
      </c>
      <c r="G121" s="278">
        <v>6.1794233183144328E-5</v>
      </c>
      <c r="H121" s="278">
        <v>-0.83526460923141232</v>
      </c>
      <c r="I121" s="279">
        <v>2.9563626140797172</v>
      </c>
    </row>
    <row r="122" spans="1:9" x14ac:dyDescent="0.25">
      <c r="A122" s="226" t="s">
        <v>225</v>
      </c>
      <c r="B122" s="294">
        <v>0.79894348999999998</v>
      </c>
      <c r="C122" s="278">
        <v>9.7598485573230506E-5</v>
      </c>
      <c r="D122" s="294">
        <v>0.61300865999999998</v>
      </c>
      <c r="E122" s="278">
        <v>6.3181755912495959E-5</v>
      </c>
      <c r="F122" s="294">
        <v>0.56525655000000008</v>
      </c>
      <c r="G122" s="278">
        <v>6.0536572484208637E-5</v>
      </c>
      <c r="H122" s="278">
        <v>-7.7897937037300413E-2</v>
      </c>
      <c r="I122" s="279">
        <v>-0.29249495480587728</v>
      </c>
    </row>
    <row r="123" spans="1:9" ht="30" x14ac:dyDescent="0.25">
      <c r="A123" s="226" t="s">
        <v>205</v>
      </c>
      <c r="B123" s="294">
        <v>2.7762185699999997</v>
      </c>
      <c r="C123" s="278">
        <v>3.3914129277438584E-4</v>
      </c>
      <c r="D123" s="294">
        <v>0.76970148999999999</v>
      </c>
      <c r="E123" s="278">
        <v>7.9331818357451022E-5</v>
      </c>
      <c r="F123" s="294">
        <v>0.55562868999999993</v>
      </c>
      <c r="G123" s="278">
        <v>5.950546962523633E-5</v>
      </c>
      <c r="H123" s="278">
        <v>-0.278124445361279</v>
      </c>
      <c r="I123" s="279">
        <v>-0.79986133080292743</v>
      </c>
    </row>
    <row r="124" spans="1:9" ht="60" x14ac:dyDescent="0.25">
      <c r="A124" s="226" t="s">
        <v>242</v>
      </c>
      <c r="B124" s="294">
        <v>3.5042712300000001</v>
      </c>
      <c r="C124" s="278">
        <v>4.2807979458702611E-4</v>
      </c>
      <c r="D124" s="294">
        <v>0.28347011999999999</v>
      </c>
      <c r="E124" s="278">
        <v>2.9216781261011775E-5</v>
      </c>
      <c r="F124" s="294">
        <v>0.55561128000000004</v>
      </c>
      <c r="G124" s="278">
        <v>5.9503605088280604E-5</v>
      </c>
      <c r="H124" s="278">
        <v>0.96003472958631431</v>
      </c>
      <c r="I124" s="279">
        <v>-0.84144740987985678</v>
      </c>
    </row>
    <row r="125" spans="1:9" ht="60" x14ac:dyDescent="0.25">
      <c r="A125" s="226" t="s">
        <v>277</v>
      </c>
      <c r="B125" s="294">
        <v>0.35947219000000002</v>
      </c>
      <c r="C125" s="278">
        <v>4.3912919735653119E-5</v>
      </c>
      <c r="D125" s="294">
        <v>0.30904799999999999</v>
      </c>
      <c r="E125" s="278">
        <v>3.1853049679991554E-5</v>
      </c>
      <c r="F125" s="294">
        <v>0.54875074000000001</v>
      </c>
      <c r="G125" s="278">
        <v>5.876887043197133E-5</v>
      </c>
      <c r="H125" s="278">
        <v>0.77561653853123147</v>
      </c>
      <c r="I125" s="279">
        <v>0.5265457391849977</v>
      </c>
    </row>
    <row r="126" spans="1:9" x14ac:dyDescent="0.25">
      <c r="A126" s="226" t="s">
        <v>191</v>
      </c>
      <c r="B126" s="294">
        <v>0.35496285</v>
      </c>
      <c r="C126" s="278">
        <v>4.3362061307687465E-5</v>
      </c>
      <c r="D126" s="294">
        <v>0.77121168000000007</v>
      </c>
      <c r="E126" s="278">
        <v>7.9487471062196648E-5</v>
      </c>
      <c r="F126" s="294">
        <v>0.54512674999999999</v>
      </c>
      <c r="G126" s="278">
        <v>5.8380756515702608E-5</v>
      </c>
      <c r="H126" s="278">
        <v>-0.29315547969916644</v>
      </c>
      <c r="I126" s="279">
        <v>0.53572902065666872</v>
      </c>
    </row>
    <row r="127" spans="1:9" ht="30" x14ac:dyDescent="0.25">
      <c r="A127" s="226" t="s">
        <v>198</v>
      </c>
      <c r="B127" s="294">
        <v>3.5514300000000006E-2</v>
      </c>
      <c r="C127" s="278">
        <v>4.3384068329956365E-6</v>
      </c>
      <c r="D127" s="294">
        <v>9.6231649999999988E-2</v>
      </c>
      <c r="E127" s="278">
        <v>9.9184318560144658E-6</v>
      </c>
      <c r="F127" s="294">
        <v>0.45966778000000003</v>
      </c>
      <c r="G127" s="278">
        <v>4.9228464283386487E-5</v>
      </c>
      <c r="H127" s="278">
        <v>3.7766798137618975</v>
      </c>
      <c r="I127" s="279">
        <v>11.943174439591937</v>
      </c>
    </row>
    <row r="128" spans="1:9" ht="30" x14ac:dyDescent="0.25">
      <c r="A128" s="226" t="s">
        <v>65</v>
      </c>
      <c r="B128" s="294">
        <v>1.1548924599999999</v>
      </c>
      <c r="C128" s="278">
        <v>1.4108101074325379E-4</v>
      </c>
      <c r="D128" s="294">
        <v>2.4690894999999999</v>
      </c>
      <c r="E128" s="278">
        <v>2.544848389500838E-4</v>
      </c>
      <c r="F128" s="294">
        <v>0.45946461999999999</v>
      </c>
      <c r="G128" s="278">
        <v>4.9206706711420459E-5</v>
      </c>
      <c r="H128" s="278">
        <v>-0.8139133393098954</v>
      </c>
      <c r="I128" s="279">
        <v>-0.6021580918451922</v>
      </c>
    </row>
    <row r="129" spans="1:9" x14ac:dyDescent="0.25">
      <c r="A129" s="226" t="s">
        <v>199</v>
      </c>
      <c r="B129" s="294">
        <v>2.1785205899999998</v>
      </c>
      <c r="C129" s="278">
        <v>2.6612684505896729E-4</v>
      </c>
      <c r="D129" s="294">
        <v>7.6039635599999995</v>
      </c>
      <c r="E129" s="278">
        <v>7.8372754084001645E-4</v>
      </c>
      <c r="F129" s="294">
        <v>0.459397</v>
      </c>
      <c r="G129" s="278">
        <v>4.9199464897006485E-5</v>
      </c>
      <c r="H129" s="278">
        <v>-0.93958453425308108</v>
      </c>
      <c r="I129" s="279">
        <v>-0.78912432496219831</v>
      </c>
    </row>
    <row r="130" spans="1:9" x14ac:dyDescent="0.25">
      <c r="A130" s="226" t="s">
        <v>180</v>
      </c>
      <c r="B130" s="294">
        <v>0.49887900000000002</v>
      </c>
      <c r="C130" s="278">
        <v>6.0942776921916802E-5</v>
      </c>
      <c r="D130" s="294">
        <v>0</v>
      </c>
      <c r="E130" s="278">
        <v>0</v>
      </c>
      <c r="F130" s="294">
        <v>0.43223283000000001</v>
      </c>
      <c r="G130" s="278">
        <v>4.6290297818485475E-5</v>
      </c>
      <c r="H130" s="278" t="s">
        <v>33</v>
      </c>
      <c r="I130" s="279">
        <v>-0.13359185293427867</v>
      </c>
    </row>
    <row r="131" spans="1:9" x14ac:dyDescent="0.25">
      <c r="A131" s="226" t="s">
        <v>229</v>
      </c>
      <c r="B131" s="294">
        <v>2.6225910000000002E-2</v>
      </c>
      <c r="C131" s="278">
        <v>3.203742355770171E-6</v>
      </c>
      <c r="D131" s="294">
        <v>3.2365999999999999E-2</v>
      </c>
      <c r="E131" s="278">
        <v>3.3359083570921236E-6</v>
      </c>
      <c r="F131" s="294">
        <v>0.42808465999999995</v>
      </c>
      <c r="G131" s="278">
        <v>4.5846046453540085E-5</v>
      </c>
      <c r="H131" s="278">
        <v>12.226369029228202</v>
      </c>
      <c r="I131" s="279">
        <v>15.322966867498589</v>
      </c>
    </row>
    <row r="132" spans="1:9" ht="30" x14ac:dyDescent="0.25">
      <c r="A132" s="226" t="s">
        <v>237</v>
      </c>
      <c r="B132" s="294">
        <v>0.1565569</v>
      </c>
      <c r="C132" s="278">
        <v>1.9124902495969635E-5</v>
      </c>
      <c r="D132" s="294">
        <v>0.27070753999999997</v>
      </c>
      <c r="E132" s="278">
        <v>2.7901363931713842E-5</v>
      </c>
      <c r="F132" s="294">
        <v>0.40965432000000002</v>
      </c>
      <c r="G132" s="278">
        <v>4.3872235423276735E-5</v>
      </c>
      <c r="H132" s="278">
        <v>0.51327266318477882</v>
      </c>
      <c r="I132" s="279">
        <v>1.616648132404257</v>
      </c>
    </row>
    <row r="133" spans="1:9" ht="30" x14ac:dyDescent="0.25">
      <c r="A133" s="226" t="s">
        <v>268</v>
      </c>
      <c r="B133" s="294">
        <v>5.8379210000000001E-2</v>
      </c>
      <c r="C133" s="278">
        <v>7.1315713267299976E-6</v>
      </c>
      <c r="D133" s="294">
        <v>0.10444847</v>
      </c>
      <c r="E133" s="278">
        <v>1.0765325463711487E-5</v>
      </c>
      <c r="F133" s="294">
        <v>0.39352519000000002</v>
      </c>
      <c r="G133" s="278">
        <v>4.2144874197029607E-5</v>
      </c>
      <c r="H133" s="278">
        <v>2.767649157522365</v>
      </c>
      <c r="I133" s="279">
        <v>5.7408447287998587</v>
      </c>
    </row>
    <row r="134" spans="1:9" x14ac:dyDescent="0.25">
      <c r="A134" s="226" t="s">
        <v>234</v>
      </c>
      <c r="B134" s="294">
        <v>0.26053037000000001</v>
      </c>
      <c r="C134" s="278">
        <v>3.1826242877119393E-5</v>
      </c>
      <c r="D134" s="294">
        <v>0.18884355</v>
      </c>
      <c r="E134" s="278">
        <v>1.9463782260024233E-5</v>
      </c>
      <c r="F134" s="294">
        <v>0.34366273999999997</v>
      </c>
      <c r="G134" s="278">
        <v>3.6804817865678409E-5</v>
      </c>
      <c r="H134" s="278">
        <v>0.81982778866421424</v>
      </c>
      <c r="I134" s="279">
        <v>0.31908897991431839</v>
      </c>
    </row>
    <row r="135" spans="1:9" x14ac:dyDescent="0.25">
      <c r="A135" s="226" t="s">
        <v>110</v>
      </c>
      <c r="B135" s="294">
        <v>2.7684311299999997</v>
      </c>
      <c r="C135" s="278">
        <v>3.3818998350157057E-4</v>
      </c>
      <c r="D135" s="294">
        <v>4.7211040899999999</v>
      </c>
      <c r="E135" s="278">
        <v>4.8659613756821371E-4</v>
      </c>
      <c r="F135" s="294">
        <v>0.33350826</v>
      </c>
      <c r="G135" s="278">
        <v>3.5717316244406717E-5</v>
      </c>
      <c r="H135" s="278">
        <v>-0.92935799473127056</v>
      </c>
      <c r="I135" s="279">
        <v>-0.87953167540057242</v>
      </c>
    </row>
    <row r="136" spans="1:9" x14ac:dyDescent="0.25">
      <c r="A136" s="226" t="s">
        <v>51</v>
      </c>
      <c r="B136" s="294">
        <v>0.116788</v>
      </c>
      <c r="C136" s="278">
        <v>1.4266756129556103E-5</v>
      </c>
      <c r="D136" s="294">
        <v>9.4067999999999999E-2</v>
      </c>
      <c r="E136" s="278">
        <v>9.6954281448106622E-6</v>
      </c>
      <c r="F136" s="294">
        <v>0.32878484000000002</v>
      </c>
      <c r="G136" s="278">
        <v>3.5211458050983996E-5</v>
      </c>
      <c r="H136" s="278">
        <v>2.4951826338393506</v>
      </c>
      <c r="I136" s="279">
        <v>1.8152279343768196</v>
      </c>
    </row>
    <row r="137" spans="1:9" ht="30" x14ac:dyDescent="0.25">
      <c r="A137" s="226" t="s">
        <v>189</v>
      </c>
      <c r="B137" s="294">
        <v>0.13781119</v>
      </c>
      <c r="C137" s="278">
        <v>1.6834937148113853E-5</v>
      </c>
      <c r="D137" s="294">
        <v>0.81864261999999999</v>
      </c>
      <c r="E137" s="278">
        <v>8.4376097062651909E-5</v>
      </c>
      <c r="F137" s="294">
        <v>0.31811824999999999</v>
      </c>
      <c r="G137" s="278">
        <v>3.4069111626702248E-5</v>
      </c>
      <c r="H137" s="278">
        <v>-0.61140766162406734</v>
      </c>
      <c r="I137" s="279">
        <v>1.3083629856182215</v>
      </c>
    </row>
    <row r="138" spans="1:9" x14ac:dyDescent="0.25">
      <c r="A138" s="226" t="s">
        <v>145</v>
      </c>
      <c r="B138" s="294">
        <v>0</v>
      </c>
      <c r="C138" s="278">
        <v>0</v>
      </c>
      <c r="D138" s="294">
        <v>0.30631354999999999</v>
      </c>
      <c r="E138" s="278">
        <v>3.1571214587392817E-5</v>
      </c>
      <c r="F138" s="294">
        <v>0.29227199999999998</v>
      </c>
      <c r="G138" s="278">
        <v>3.1301088175103189E-5</v>
      </c>
      <c r="H138" s="278">
        <v>-4.5840446823197989E-2</v>
      </c>
      <c r="I138" s="279" t="s">
        <v>33</v>
      </c>
    </row>
    <row r="139" spans="1:9" ht="30" x14ac:dyDescent="0.25">
      <c r="A139" s="226" t="s">
        <v>217</v>
      </c>
      <c r="B139" s="294">
        <v>3.3116500000000002E-3</v>
      </c>
      <c r="C139" s="278">
        <v>4.0454929390386402E-7</v>
      </c>
      <c r="D139" s="294">
        <v>0.1022088</v>
      </c>
      <c r="E139" s="278">
        <v>1.0534486500907045E-5</v>
      </c>
      <c r="F139" s="294">
        <v>0.28511915000000004</v>
      </c>
      <c r="G139" s="278">
        <v>3.0535048360980434E-5</v>
      </c>
      <c r="H139" s="278">
        <v>1.7895753594602426</v>
      </c>
      <c r="I139" s="279">
        <v>85.095798167076836</v>
      </c>
    </row>
    <row r="140" spans="1:9" ht="30" x14ac:dyDescent="0.25">
      <c r="A140" s="226" t="s">
        <v>210</v>
      </c>
      <c r="B140" s="294">
        <v>3.5366679999999998E-2</v>
      </c>
      <c r="C140" s="278">
        <v>4.3203736571569787E-6</v>
      </c>
      <c r="D140" s="294">
        <v>0.22054152999999999</v>
      </c>
      <c r="E140" s="278">
        <v>2.273083893631846E-5</v>
      </c>
      <c r="F140" s="294">
        <v>0.26387100000000002</v>
      </c>
      <c r="G140" s="278">
        <v>2.8259461863786659E-5</v>
      </c>
      <c r="H140" s="278">
        <v>0.19646852907930779</v>
      </c>
      <c r="I140" s="279">
        <v>6.4610056697433871</v>
      </c>
    </row>
    <row r="141" spans="1:9" x14ac:dyDescent="0.25">
      <c r="A141" s="226" t="s">
        <v>166</v>
      </c>
      <c r="B141" s="294">
        <v>0.50355888000000004</v>
      </c>
      <c r="C141" s="278">
        <v>6.1514468419978134E-5</v>
      </c>
      <c r="D141" s="294">
        <v>0.29318129999999998</v>
      </c>
      <c r="E141" s="278">
        <v>3.0217696002383147E-5</v>
      </c>
      <c r="F141" s="294">
        <v>0.26220619000000001</v>
      </c>
      <c r="G141" s="278">
        <v>2.8081167793178478E-5</v>
      </c>
      <c r="H141" s="278">
        <v>-0.10565172471777695</v>
      </c>
      <c r="I141" s="279">
        <v>-0.47929388118426197</v>
      </c>
    </row>
    <row r="142" spans="1:9" x14ac:dyDescent="0.25">
      <c r="A142" s="226" t="s">
        <v>183</v>
      </c>
      <c r="B142" s="294">
        <v>0.90189098000000001</v>
      </c>
      <c r="C142" s="278">
        <v>1.1017449281695346E-4</v>
      </c>
      <c r="D142" s="294">
        <v>0.42019251000000002</v>
      </c>
      <c r="E142" s="278">
        <v>4.3308524553436189E-5</v>
      </c>
      <c r="F142" s="294">
        <v>0.20583472</v>
      </c>
      <c r="G142" s="278">
        <v>2.2044023102512986E-5</v>
      </c>
      <c r="H142" s="278">
        <v>-0.51014186330927225</v>
      </c>
      <c r="I142" s="279">
        <v>-0.77177427808403187</v>
      </c>
    </row>
    <row r="143" spans="1:9" ht="45" x14ac:dyDescent="0.25">
      <c r="A143" s="226" t="s">
        <v>247</v>
      </c>
      <c r="B143" s="294">
        <v>0.40984305999999998</v>
      </c>
      <c r="C143" s="278">
        <v>5.006619677031056E-5</v>
      </c>
      <c r="D143" s="294">
        <v>0.36680931999999999</v>
      </c>
      <c r="E143" s="278">
        <v>3.7806410308573166E-5</v>
      </c>
      <c r="F143" s="294">
        <v>0.18694339999999998</v>
      </c>
      <c r="G143" s="278">
        <v>2.0020843074785078E-5</v>
      </c>
      <c r="H143" s="278">
        <v>-0.49035264425669445</v>
      </c>
      <c r="I143" s="279">
        <v>-0.54386588856719942</v>
      </c>
    </row>
    <row r="144" spans="1:9" ht="30" x14ac:dyDescent="0.25">
      <c r="A144" s="226" t="s">
        <v>137</v>
      </c>
      <c r="B144" s="294">
        <v>0.35536566999999997</v>
      </c>
      <c r="C144" s="278">
        <v>4.3411269571414109E-5</v>
      </c>
      <c r="D144" s="294">
        <v>0.17071754</v>
      </c>
      <c r="E144" s="278">
        <v>1.7595565358345453E-5</v>
      </c>
      <c r="F144" s="294">
        <v>0.18616426</v>
      </c>
      <c r="G144" s="278">
        <v>1.9937400494446389E-5</v>
      </c>
      <c r="H144" s="278">
        <v>9.0481153840431316E-2</v>
      </c>
      <c r="I144" s="279">
        <v>-0.47613324607298158</v>
      </c>
    </row>
    <row r="145" spans="1:9" ht="45" x14ac:dyDescent="0.25">
      <c r="A145" s="226" t="s">
        <v>52</v>
      </c>
      <c r="B145" s="294">
        <v>0.90835208000000001</v>
      </c>
      <c r="C145" s="278">
        <v>1.109637771443559E-4</v>
      </c>
      <c r="D145" s="294">
        <v>0.73840064999999999</v>
      </c>
      <c r="E145" s="278">
        <v>7.6105694222865233E-5</v>
      </c>
      <c r="F145" s="294">
        <v>0.18313173999999999</v>
      </c>
      <c r="G145" s="278">
        <v>1.9612630499671784E-5</v>
      </c>
      <c r="H145" s="278">
        <v>-0.75198865277271898</v>
      </c>
      <c r="I145" s="279">
        <v>-0.79839123613830443</v>
      </c>
    </row>
    <row r="146" spans="1:9" ht="30" x14ac:dyDescent="0.25">
      <c r="A146" s="226" t="s">
        <v>244</v>
      </c>
      <c r="B146" s="294">
        <v>0.7330549300000001</v>
      </c>
      <c r="C146" s="278">
        <v>8.9549576291047211E-5</v>
      </c>
      <c r="D146" s="294">
        <v>0.72890317000000004</v>
      </c>
      <c r="E146" s="278">
        <v>7.5126805175614562E-5</v>
      </c>
      <c r="F146" s="294">
        <v>0.14899297</v>
      </c>
      <c r="G146" s="278">
        <v>1.5956513423935597E-5</v>
      </c>
      <c r="H146" s="278">
        <v>-0.79559291805521992</v>
      </c>
      <c r="I146" s="279">
        <v>-0.7967506063972587</v>
      </c>
    </row>
    <row r="147" spans="1:9" x14ac:dyDescent="0.25">
      <c r="A147" s="226" t="s">
        <v>112</v>
      </c>
      <c r="B147" s="294">
        <v>0.12899550000000001</v>
      </c>
      <c r="C147" s="278">
        <v>1.5758017435953645E-5</v>
      </c>
      <c r="D147" s="294">
        <v>0.42288653000000004</v>
      </c>
      <c r="E147" s="278">
        <v>4.3586192594966606E-5</v>
      </c>
      <c r="F147" s="294">
        <v>0.14452691000000001</v>
      </c>
      <c r="G147" s="278">
        <v>1.5478217391967766E-5</v>
      </c>
      <c r="H147" s="278">
        <v>-0.65823713987768784</v>
      </c>
      <c r="I147" s="279">
        <v>0.1204027272269188</v>
      </c>
    </row>
    <row r="148" spans="1:9" ht="30" x14ac:dyDescent="0.25">
      <c r="A148" s="226" t="s">
        <v>169</v>
      </c>
      <c r="B148" s="294">
        <v>0.24152000000000001</v>
      </c>
      <c r="C148" s="278">
        <v>2.95039468131177E-5</v>
      </c>
      <c r="D148" s="294">
        <v>0.85374375999999996</v>
      </c>
      <c r="E148" s="278">
        <v>8.7993911629464635E-5</v>
      </c>
      <c r="F148" s="294">
        <v>0.14420957000000001</v>
      </c>
      <c r="G148" s="278">
        <v>1.5444231627606188E-5</v>
      </c>
      <c r="H148" s="278">
        <v>-0.83108565267873813</v>
      </c>
      <c r="I148" s="279">
        <v>-0.40290837197747598</v>
      </c>
    </row>
    <row r="149" spans="1:9" x14ac:dyDescent="0.25">
      <c r="A149" s="226" t="s">
        <v>267</v>
      </c>
      <c r="B149" s="294">
        <v>0.14900623000000002</v>
      </c>
      <c r="C149" s="278">
        <v>1.8202516912649816E-5</v>
      </c>
      <c r="D149" s="294">
        <v>1.40168922</v>
      </c>
      <c r="E149" s="278">
        <v>1.4446971460927948E-4</v>
      </c>
      <c r="F149" s="294">
        <v>0.13926666000000001</v>
      </c>
      <c r="G149" s="278">
        <v>1.491486698866849E-5</v>
      </c>
      <c r="H149" s="278">
        <v>-0.90064369618252471</v>
      </c>
      <c r="I149" s="279">
        <v>-6.536350862645135E-2</v>
      </c>
    </row>
    <row r="150" spans="1:9" x14ac:dyDescent="0.25">
      <c r="A150" s="226" t="s">
        <v>224</v>
      </c>
      <c r="B150" s="294">
        <v>6.2214470000000001E-2</v>
      </c>
      <c r="C150" s="278">
        <v>7.6000845225501274E-6</v>
      </c>
      <c r="D150" s="294">
        <v>0.19673648999999999</v>
      </c>
      <c r="E150" s="278">
        <v>2.0277294109125965E-5</v>
      </c>
      <c r="F150" s="294">
        <v>0.13702745000000002</v>
      </c>
      <c r="G150" s="278">
        <v>1.4675057120967948E-5</v>
      </c>
      <c r="H150" s="278">
        <v>-0.30349753622218212</v>
      </c>
      <c r="I150" s="279">
        <v>1.2025012830616419</v>
      </c>
    </row>
    <row r="151" spans="1:9" ht="30" x14ac:dyDescent="0.25">
      <c r="A151" s="226" t="s">
        <v>177</v>
      </c>
      <c r="B151" s="294">
        <v>6.2508949999999994E-2</v>
      </c>
      <c r="C151" s="278">
        <v>7.6360580330566142E-6</v>
      </c>
      <c r="D151" s="294">
        <v>9.2137999999999994E-3</v>
      </c>
      <c r="E151" s="278">
        <v>9.4965063401641863E-7</v>
      </c>
      <c r="F151" s="294">
        <v>0.13085111999999999</v>
      </c>
      <c r="G151" s="278">
        <v>1.4013598445732085E-5</v>
      </c>
      <c r="H151" s="278">
        <v>13.20164535804988</v>
      </c>
      <c r="I151" s="279">
        <v>1.0933181568399406</v>
      </c>
    </row>
    <row r="152" spans="1:9" x14ac:dyDescent="0.25">
      <c r="A152" s="226" t="s">
        <v>281</v>
      </c>
      <c r="B152" s="294">
        <v>9.5788750000000006E-2</v>
      </c>
      <c r="C152" s="278">
        <v>1.1701499607879382E-5</v>
      </c>
      <c r="D152" s="294">
        <v>0.1046035</v>
      </c>
      <c r="E152" s="278">
        <v>1.0781304141107519E-5</v>
      </c>
      <c r="F152" s="294">
        <v>0.10987189999999999</v>
      </c>
      <c r="G152" s="278">
        <v>1.1766813207786309E-5</v>
      </c>
      <c r="H152" s="278">
        <v>5.0365427543055397E-2</v>
      </c>
      <c r="I152" s="279">
        <v>0.14702300635513033</v>
      </c>
    </row>
    <row r="153" spans="1:9" ht="45" x14ac:dyDescent="0.25">
      <c r="A153" s="226" t="s">
        <v>70</v>
      </c>
      <c r="B153" s="294">
        <v>0</v>
      </c>
      <c r="C153" s="278">
        <v>0</v>
      </c>
      <c r="D153" s="294">
        <v>0</v>
      </c>
      <c r="E153" s="278">
        <v>0</v>
      </c>
      <c r="F153" s="294">
        <v>0.10948334</v>
      </c>
      <c r="G153" s="278">
        <v>1.172520008432146E-5</v>
      </c>
      <c r="H153" s="278" t="s">
        <v>33</v>
      </c>
      <c r="I153" s="279" t="s">
        <v>33</v>
      </c>
    </row>
    <row r="154" spans="1:9" x14ac:dyDescent="0.25">
      <c r="A154" s="226" t="s">
        <v>257</v>
      </c>
      <c r="B154" s="294">
        <v>0.27778583000000001</v>
      </c>
      <c r="C154" s="278">
        <v>3.3934160126522668E-5</v>
      </c>
      <c r="D154" s="294">
        <v>3.239935E-2</v>
      </c>
      <c r="E154" s="278">
        <v>3.3393456846490979E-6</v>
      </c>
      <c r="F154" s="294">
        <v>0.10894029</v>
      </c>
      <c r="G154" s="278">
        <v>1.1667041738898396E-5</v>
      </c>
      <c r="H154" s="278">
        <v>2.3624220856282609</v>
      </c>
      <c r="I154" s="279">
        <v>-0.60782632433051031</v>
      </c>
    </row>
    <row r="155" spans="1:9" ht="30" x14ac:dyDescent="0.25">
      <c r="A155" s="226" t="s">
        <v>163</v>
      </c>
      <c r="B155" s="294">
        <v>3.5063580000000004E-2</v>
      </c>
      <c r="C155" s="278">
        <v>4.2833471323182248E-6</v>
      </c>
      <c r="D155" s="294">
        <v>0.30647448999999999</v>
      </c>
      <c r="E155" s="278">
        <v>3.1587802398397903E-5</v>
      </c>
      <c r="F155" s="294">
        <v>0.1053919</v>
      </c>
      <c r="G155" s="278">
        <v>1.1287024261104922E-5</v>
      </c>
      <c r="H155" s="278">
        <v>-0.65611526101242545</v>
      </c>
      <c r="I155" s="279">
        <v>2.0057370068886287</v>
      </c>
    </row>
    <row r="156" spans="1:9" ht="60" x14ac:dyDescent="0.25">
      <c r="A156" s="226" t="s">
        <v>201</v>
      </c>
      <c r="B156" s="294">
        <v>0.42658859000000005</v>
      </c>
      <c r="C156" s="278">
        <v>5.2111821258872454E-5</v>
      </c>
      <c r="D156" s="294">
        <v>0.67538181999999991</v>
      </c>
      <c r="E156" s="278">
        <v>6.9610451015451026E-5</v>
      </c>
      <c r="F156" s="294">
        <v>0.1011594</v>
      </c>
      <c r="G156" s="278">
        <v>1.0833741511812741E-5</v>
      </c>
      <c r="H156" s="278">
        <v>-0.85021894726156533</v>
      </c>
      <c r="I156" s="279">
        <v>-0.76286426226261705</v>
      </c>
    </row>
    <row r="157" spans="1:9" ht="45" x14ac:dyDescent="0.25">
      <c r="A157" s="226" t="s">
        <v>160</v>
      </c>
      <c r="B157" s="294">
        <v>5.0900000000000001E-2</v>
      </c>
      <c r="C157" s="278">
        <v>6.2179152566565544E-6</v>
      </c>
      <c r="D157" s="294">
        <v>0.24246432999999998</v>
      </c>
      <c r="E157" s="278">
        <v>2.4990384500517284E-5</v>
      </c>
      <c r="F157" s="294">
        <v>0.10047058</v>
      </c>
      <c r="G157" s="278">
        <v>1.0759971819345538E-5</v>
      </c>
      <c r="H157" s="278">
        <v>-0.58562737867462811</v>
      </c>
      <c r="I157" s="279">
        <v>0.97388172888015712</v>
      </c>
    </row>
    <row r="158" spans="1:9" x14ac:dyDescent="0.25">
      <c r="A158" s="226" t="s">
        <v>219</v>
      </c>
      <c r="B158" s="294">
        <v>0.25069532999999999</v>
      </c>
      <c r="C158" s="278">
        <v>3.0624799944588397E-5</v>
      </c>
      <c r="D158" s="294">
        <v>0.21450366000000001</v>
      </c>
      <c r="E158" s="278">
        <v>2.2108525984701461E-5</v>
      </c>
      <c r="F158" s="294">
        <v>9.9194580000000004E-2</v>
      </c>
      <c r="G158" s="278">
        <v>1.0623317646138964E-5</v>
      </c>
      <c r="H158" s="278">
        <v>-0.53756229613984208</v>
      </c>
      <c r="I158" s="279">
        <v>-0.60432218661592141</v>
      </c>
    </row>
    <row r="159" spans="1:9" x14ac:dyDescent="0.25">
      <c r="A159" s="226" t="s">
        <v>288</v>
      </c>
      <c r="B159" s="294">
        <v>0.77175181999999998</v>
      </c>
      <c r="C159" s="278">
        <v>9.4276766521227164E-5</v>
      </c>
      <c r="D159" s="294">
        <v>3.8730580000000001E-2</v>
      </c>
      <c r="E159" s="278">
        <v>3.9918947505723618E-6</v>
      </c>
      <c r="F159" s="294">
        <v>9.5975339999999992E-2</v>
      </c>
      <c r="G159" s="278">
        <v>1.0278550733479456E-5</v>
      </c>
      <c r="H159" s="278">
        <v>1.4780248578771604</v>
      </c>
      <c r="I159" s="279">
        <v>-0.87563963244038734</v>
      </c>
    </row>
    <row r="160" spans="1:9" x14ac:dyDescent="0.25">
      <c r="A160" s="226" t="s">
        <v>273</v>
      </c>
      <c r="B160" s="294">
        <v>9.9619330000000006E-2</v>
      </c>
      <c r="C160" s="278">
        <v>1.2169441097542318E-5</v>
      </c>
      <c r="D160" s="294">
        <v>4.0191000000000003E-3</v>
      </c>
      <c r="E160" s="278">
        <v>4.1424177463971312E-7</v>
      </c>
      <c r="F160" s="294">
        <v>9.3614749999999997E-2</v>
      </c>
      <c r="G160" s="278">
        <v>1.0025741584004767E-5</v>
      </c>
      <c r="H160" s="278">
        <v>22.292465974969517</v>
      </c>
      <c r="I160" s="279">
        <v>-6.0275249793388608E-2</v>
      </c>
    </row>
    <row r="161" spans="1:9" ht="45" x14ac:dyDescent="0.25">
      <c r="A161" s="226" t="s">
        <v>283</v>
      </c>
      <c r="B161" s="294">
        <v>0.148955</v>
      </c>
      <c r="C161" s="278">
        <v>1.8196258684779509E-5</v>
      </c>
      <c r="D161" s="294">
        <v>7.4722399999999994E-2</v>
      </c>
      <c r="E161" s="278">
        <v>7.7015101842050442E-6</v>
      </c>
      <c r="F161" s="294">
        <v>9.1081999999999996E-2</v>
      </c>
      <c r="G161" s="278">
        <v>9.7544948307218911E-6</v>
      </c>
      <c r="H161" s="278">
        <v>0.2189383638641158</v>
      </c>
      <c r="I161" s="279">
        <v>-0.38852673626262968</v>
      </c>
    </row>
    <row r="162" spans="1:9" ht="45" x14ac:dyDescent="0.25">
      <c r="A162" s="226" t="s">
        <v>275</v>
      </c>
      <c r="B162" s="294">
        <v>0.16047500000000001</v>
      </c>
      <c r="C162" s="278">
        <v>1.9603535379409834E-5</v>
      </c>
      <c r="D162" s="294">
        <v>0</v>
      </c>
      <c r="E162" s="278">
        <v>0</v>
      </c>
      <c r="F162" s="294">
        <v>6.7708309999999994E-2</v>
      </c>
      <c r="G162" s="278">
        <v>7.2512720393921443E-6</v>
      </c>
      <c r="H162" s="278" t="s">
        <v>33</v>
      </c>
      <c r="I162" s="279">
        <v>-0.57807565041283693</v>
      </c>
    </row>
    <row r="163" spans="1:9" ht="45" x14ac:dyDescent="0.25">
      <c r="A163" s="226" t="s">
        <v>271</v>
      </c>
      <c r="B163" s="294">
        <v>3.0260970000000002E-2</v>
      </c>
      <c r="C163" s="278">
        <v>3.6966630067627955E-6</v>
      </c>
      <c r="D163" s="294">
        <v>0.10581934</v>
      </c>
      <c r="E163" s="278">
        <v>1.0906618693937243E-5</v>
      </c>
      <c r="F163" s="294">
        <v>6.4208660000000001E-2</v>
      </c>
      <c r="G163" s="278">
        <v>6.8764744083087711E-6</v>
      </c>
      <c r="H163" s="278">
        <v>-0.39322377176043621</v>
      </c>
      <c r="I163" s="279">
        <v>1.1218308600153928</v>
      </c>
    </row>
    <row r="164" spans="1:9" ht="60" x14ac:dyDescent="0.25">
      <c r="A164" s="226" t="s">
        <v>147</v>
      </c>
      <c r="B164" s="294">
        <v>0.29910241999999998</v>
      </c>
      <c r="C164" s="278">
        <v>3.6538182723396785E-5</v>
      </c>
      <c r="D164" s="294">
        <v>1.0049016</v>
      </c>
      <c r="E164" s="278">
        <v>1.0357349210576673E-4</v>
      </c>
      <c r="F164" s="294">
        <v>6.189588E-2</v>
      </c>
      <c r="G164" s="278">
        <v>6.6287855064994459E-6</v>
      </c>
      <c r="H164" s="278">
        <v>-0.93840602900821335</v>
      </c>
      <c r="I164" s="279">
        <v>-0.79306125306508712</v>
      </c>
    </row>
    <row r="165" spans="1:9" ht="30" x14ac:dyDescent="0.25">
      <c r="A165" s="226" t="s">
        <v>238</v>
      </c>
      <c r="B165" s="294">
        <v>5.365E-3</v>
      </c>
      <c r="C165" s="278">
        <v>6.5538537037254254E-7</v>
      </c>
      <c r="D165" s="294">
        <v>1.3105E-2</v>
      </c>
      <c r="E165" s="278">
        <v>1.3507099740373317E-6</v>
      </c>
      <c r="F165" s="294">
        <v>6.1023000000000001E-2</v>
      </c>
      <c r="G165" s="278">
        <v>6.5353037708344349E-6</v>
      </c>
      <c r="H165" s="278">
        <v>3.6564669973292636</v>
      </c>
      <c r="I165" s="279">
        <v>10.374277726001864</v>
      </c>
    </row>
    <row r="166" spans="1:9" x14ac:dyDescent="0.25">
      <c r="A166" s="226" t="s">
        <v>186</v>
      </c>
      <c r="B166" s="294">
        <v>3.6932130000000001E-2</v>
      </c>
      <c r="C166" s="278">
        <v>4.5116081451438748E-6</v>
      </c>
      <c r="D166" s="294">
        <v>5.6984940000000005E-2</v>
      </c>
      <c r="E166" s="278">
        <v>5.8733404676015964E-6</v>
      </c>
      <c r="F166" s="294">
        <v>5.8747779999999999E-2</v>
      </c>
      <c r="G166" s="278">
        <v>6.2916373852834473E-6</v>
      </c>
      <c r="H166" s="278">
        <v>3.0935190946941304E-2</v>
      </c>
      <c r="I166" s="279">
        <v>0.59069568963393126</v>
      </c>
    </row>
    <row r="167" spans="1:9" ht="45" x14ac:dyDescent="0.25">
      <c r="A167" s="226" t="s">
        <v>287</v>
      </c>
      <c r="B167" s="294">
        <v>8.0937549999999997E-2</v>
      </c>
      <c r="C167" s="278">
        <v>9.8872854023851209E-6</v>
      </c>
      <c r="D167" s="294">
        <v>8.8157399999999997E-2</v>
      </c>
      <c r="E167" s="278">
        <v>9.0862326947881469E-6</v>
      </c>
      <c r="F167" s="294">
        <v>5.6589339999999995E-2</v>
      </c>
      <c r="G167" s="278">
        <v>6.0604776410702829E-6</v>
      </c>
      <c r="H167" s="278">
        <v>-0.35808746628190036</v>
      </c>
      <c r="I167" s="279">
        <v>-0.30082711918015803</v>
      </c>
    </row>
    <row r="168" spans="1:9" ht="45" x14ac:dyDescent="0.25">
      <c r="A168" s="226" t="s">
        <v>263</v>
      </c>
      <c r="B168" s="294">
        <v>2.454831E-2</v>
      </c>
      <c r="C168" s="278">
        <v>2.9988076871146298E-6</v>
      </c>
      <c r="D168" s="294">
        <v>0.65128149999999996</v>
      </c>
      <c r="E168" s="278">
        <v>6.7126472182830563E-5</v>
      </c>
      <c r="F168" s="294">
        <v>5.645696E-2</v>
      </c>
      <c r="G168" s="278">
        <v>6.0463003060788368E-6</v>
      </c>
      <c r="H168" s="278">
        <v>-0.91331404315952469</v>
      </c>
      <c r="I168" s="279">
        <v>1.2998308233845832</v>
      </c>
    </row>
    <row r="169" spans="1:9" ht="45" x14ac:dyDescent="0.25">
      <c r="A169" s="226" t="s">
        <v>170</v>
      </c>
      <c r="B169" s="294">
        <v>9.1816789999999995E-2</v>
      </c>
      <c r="C169" s="278">
        <v>1.1216287217254045E-5</v>
      </c>
      <c r="D169" s="294">
        <v>5.2561379999999998E-2</v>
      </c>
      <c r="E169" s="278">
        <v>5.4174116913518754E-6</v>
      </c>
      <c r="F169" s="294">
        <v>5.4928980000000002E-2</v>
      </c>
      <c r="G169" s="278">
        <v>5.8826601465363756E-6</v>
      </c>
      <c r="H169" s="278">
        <v>4.5044479425768502E-2</v>
      </c>
      <c r="I169" s="279">
        <v>-0.40175451570458953</v>
      </c>
    </row>
    <row r="170" spans="1:9" ht="45" x14ac:dyDescent="0.25">
      <c r="A170" s="226" t="s">
        <v>289</v>
      </c>
      <c r="B170" s="294">
        <v>0.18475319000000001</v>
      </c>
      <c r="C170" s="278">
        <v>2.256934535986183E-5</v>
      </c>
      <c r="D170" s="294">
        <v>4.4500999999999999E-2</v>
      </c>
      <c r="E170" s="278">
        <v>4.5866420873434034E-6</v>
      </c>
      <c r="F170" s="294">
        <v>5.3687749999999999E-2</v>
      </c>
      <c r="G170" s="278">
        <v>5.7497296924539342E-6</v>
      </c>
      <c r="H170" s="278">
        <v>0.20643918114199677</v>
      </c>
      <c r="I170" s="279">
        <v>-0.70940826515634181</v>
      </c>
    </row>
    <row r="171" spans="1:9" ht="45" x14ac:dyDescent="0.25">
      <c r="A171" s="226" t="s">
        <v>298</v>
      </c>
      <c r="B171" s="294">
        <v>4.5951515199999999</v>
      </c>
      <c r="C171" s="278">
        <v>5.6134111479089503E-4</v>
      </c>
      <c r="D171" s="294">
        <v>0.201263</v>
      </c>
      <c r="E171" s="278">
        <v>2.0743833766095039E-5</v>
      </c>
      <c r="F171" s="294">
        <v>5.2746000000000001E-2</v>
      </c>
      <c r="G171" s="278">
        <v>5.6488722726911675E-6</v>
      </c>
      <c r="H171" s="278">
        <v>-0.73792500360225177</v>
      </c>
      <c r="I171" s="279">
        <v>-0.98852137959533481</v>
      </c>
    </row>
    <row r="172" spans="1:9" ht="30" x14ac:dyDescent="0.25">
      <c r="A172" s="226" t="s">
        <v>204</v>
      </c>
      <c r="B172" s="294">
        <v>0</v>
      </c>
      <c r="C172" s="278">
        <v>0</v>
      </c>
      <c r="D172" s="294">
        <v>3.6749999999999999E-4</v>
      </c>
      <c r="E172" s="278">
        <v>3.7877597516880532E-8</v>
      </c>
      <c r="F172" s="294">
        <v>4.5999999999999999E-2</v>
      </c>
      <c r="G172" s="278">
        <v>4.9264043632463822E-6</v>
      </c>
      <c r="H172" s="278">
        <v>124.17006802721089</v>
      </c>
      <c r="I172" s="279" t="s">
        <v>33</v>
      </c>
    </row>
    <row r="173" spans="1:9" x14ac:dyDescent="0.25">
      <c r="A173" s="226" t="s">
        <v>202</v>
      </c>
      <c r="B173" s="294">
        <v>0.54300488999999996</v>
      </c>
      <c r="C173" s="278">
        <v>6.6333170726328369E-5</v>
      </c>
      <c r="D173" s="294">
        <v>0.87277294999999999</v>
      </c>
      <c r="E173" s="278">
        <v>8.9955217751620407E-5</v>
      </c>
      <c r="F173" s="294">
        <v>4.5725429999999997E-2</v>
      </c>
      <c r="G173" s="278">
        <v>4.8969990839851527E-6</v>
      </c>
      <c r="H173" s="278">
        <v>-0.94760902019247961</v>
      </c>
      <c r="I173" s="279">
        <v>-0.91579186331084417</v>
      </c>
    </row>
    <row r="174" spans="1:9" ht="30" x14ac:dyDescent="0.25">
      <c r="A174" s="226" t="s">
        <v>258</v>
      </c>
      <c r="B174" s="294">
        <v>7.2210000000000004E-4</v>
      </c>
      <c r="C174" s="278">
        <v>8.8211328228520589E-8</v>
      </c>
      <c r="D174" s="294">
        <v>4.0640000000000003E-2</v>
      </c>
      <c r="E174" s="278">
        <v>4.1886954097578912E-6</v>
      </c>
      <c r="F174" s="294">
        <v>4.2333519999999999E-2</v>
      </c>
      <c r="G174" s="278">
        <v>4.5337399486864778E-6</v>
      </c>
      <c r="H174" s="278">
        <v>4.1671259842519515E-2</v>
      </c>
      <c r="I174" s="279">
        <v>57.625564326270599</v>
      </c>
    </row>
    <row r="175" spans="1:9" x14ac:dyDescent="0.25">
      <c r="A175" s="226" t="s">
        <v>168</v>
      </c>
      <c r="B175" s="294">
        <v>0.93380591000000002</v>
      </c>
      <c r="C175" s="278">
        <v>1.1407320264332136E-4</v>
      </c>
      <c r="D175" s="294">
        <v>2.23438392</v>
      </c>
      <c r="E175" s="278">
        <v>2.3029413556448924E-4</v>
      </c>
      <c r="F175" s="294">
        <v>3.9274010000000005E-2</v>
      </c>
      <c r="G175" s="278">
        <v>4.2060794396996102E-6</v>
      </c>
      <c r="H175" s="278">
        <v>-0.9824228908700704</v>
      </c>
      <c r="I175" s="279">
        <v>-0.95794199888925524</v>
      </c>
    </row>
    <row r="176" spans="1:9" ht="45" x14ac:dyDescent="0.25">
      <c r="A176" s="226" t="s">
        <v>260</v>
      </c>
      <c r="B176" s="294">
        <v>5.4559000000000003E-2</v>
      </c>
      <c r="C176" s="278">
        <v>6.6648966304110992E-6</v>
      </c>
      <c r="D176" s="294">
        <v>2.4344999999999999E-2</v>
      </c>
      <c r="E176" s="278">
        <v>2.5091975824447799E-6</v>
      </c>
      <c r="F176" s="294">
        <v>3.8743E-2</v>
      </c>
      <c r="G176" s="278">
        <v>4.1492105270707524E-6</v>
      </c>
      <c r="H176" s="278">
        <v>0.59141507496405832</v>
      </c>
      <c r="I176" s="279">
        <v>-0.28988801114389928</v>
      </c>
    </row>
    <row r="177" spans="1:9" ht="30" x14ac:dyDescent="0.25">
      <c r="A177" s="226" t="s">
        <v>135</v>
      </c>
      <c r="B177" s="294">
        <v>2.6865740000000003E-2</v>
      </c>
      <c r="C177" s="278">
        <v>3.2819036272567442E-6</v>
      </c>
      <c r="D177" s="294">
        <v>0.16693563</v>
      </c>
      <c r="E177" s="278">
        <v>1.7205770352018743E-5</v>
      </c>
      <c r="F177" s="294">
        <v>3.3041339999999995E-2</v>
      </c>
      <c r="G177" s="278">
        <v>3.5385869900762435E-6</v>
      </c>
      <c r="H177" s="278">
        <v>-0.8020713732592617</v>
      </c>
      <c r="I177" s="279">
        <v>0.22986897066672984</v>
      </c>
    </row>
    <row r="178" spans="1:9" x14ac:dyDescent="0.25">
      <c r="A178" s="226" t="s">
        <v>162</v>
      </c>
      <c r="B178" s="294">
        <v>2.6730072799999998</v>
      </c>
      <c r="C178" s="278">
        <v>3.2653305987163136E-4</v>
      </c>
      <c r="D178" s="294">
        <v>0.32330246000000001</v>
      </c>
      <c r="E178" s="278">
        <v>3.3322232533598283E-5</v>
      </c>
      <c r="F178" s="294">
        <v>3.17746E-2</v>
      </c>
      <c r="G178" s="278">
        <v>3.4029245234871415E-6</v>
      </c>
      <c r="H178" s="278">
        <v>-0.90171865688866082</v>
      </c>
      <c r="I178" s="279">
        <v>-0.98811278957683946</v>
      </c>
    </row>
    <row r="179" spans="1:9" x14ac:dyDescent="0.25">
      <c r="A179" s="226" t="s">
        <v>270</v>
      </c>
      <c r="B179" s="294">
        <v>3.1886279999999996E-2</v>
      </c>
      <c r="C179" s="278">
        <v>3.8952099585466153E-6</v>
      </c>
      <c r="D179" s="294">
        <v>3.3258999999999996E-4</v>
      </c>
      <c r="E179" s="278">
        <v>3.4279483423508285E-8</v>
      </c>
      <c r="F179" s="294">
        <v>3.1657480000000002E-2</v>
      </c>
      <c r="G179" s="278">
        <v>3.390381469595328E-6</v>
      </c>
      <c r="H179" s="278">
        <v>94.184701885204021</v>
      </c>
      <c r="I179" s="279">
        <v>-7.1754999328863533E-3</v>
      </c>
    </row>
    <row r="180" spans="1:9" x14ac:dyDescent="0.25">
      <c r="A180" s="226" t="s">
        <v>290</v>
      </c>
      <c r="B180" s="294">
        <v>3.056E-2</v>
      </c>
      <c r="C180" s="278">
        <v>3.7331923426998881E-6</v>
      </c>
      <c r="D180" s="294">
        <v>0.14662180999999999</v>
      </c>
      <c r="E180" s="278">
        <v>1.5112059609187836E-5</v>
      </c>
      <c r="F180" s="294">
        <v>2.9454000000000001E-2</v>
      </c>
      <c r="G180" s="278">
        <v>3.1543981329360644E-6</v>
      </c>
      <c r="H180" s="278">
        <v>-0.79911583413136145</v>
      </c>
      <c r="I180" s="279">
        <v>-3.6191099476439725E-2</v>
      </c>
    </row>
    <row r="181" spans="1:9" ht="45" x14ac:dyDescent="0.25">
      <c r="A181" s="226" t="s">
        <v>158</v>
      </c>
      <c r="B181" s="294">
        <v>0.34016112999999998</v>
      </c>
      <c r="C181" s="278">
        <v>4.1553891551051735E-5</v>
      </c>
      <c r="D181" s="294">
        <v>0.36145563000000003</v>
      </c>
      <c r="E181" s="278">
        <v>3.7254614621361882E-5</v>
      </c>
      <c r="F181" s="294">
        <v>2.8176150000000001E-2</v>
      </c>
      <c r="G181" s="278">
        <v>3.0175458325974904E-6</v>
      </c>
      <c r="H181" s="278">
        <v>-0.92204810864337627</v>
      </c>
      <c r="I181" s="279">
        <v>-0.91716822554064303</v>
      </c>
    </row>
    <row r="182" spans="1:9" ht="60" x14ac:dyDescent="0.25">
      <c r="A182" s="226" t="s">
        <v>255</v>
      </c>
      <c r="B182" s="294">
        <v>6.682515E-2</v>
      </c>
      <c r="C182" s="278">
        <v>8.1633225876888556E-6</v>
      </c>
      <c r="D182" s="294">
        <v>0.42167730999999997</v>
      </c>
      <c r="E182" s="278">
        <v>4.3461560354233639E-5</v>
      </c>
      <c r="F182" s="294">
        <v>2.7701099999999999E-2</v>
      </c>
      <c r="G182" s="278">
        <v>2.9666699979722687E-6</v>
      </c>
      <c r="H182" s="278">
        <v>-0.93430734985479769</v>
      </c>
      <c r="I182" s="279">
        <v>-0.58546894395298776</v>
      </c>
    </row>
    <row r="183" spans="1:9" ht="60" x14ac:dyDescent="0.25">
      <c r="A183" s="226" t="s">
        <v>291</v>
      </c>
      <c r="B183" s="294">
        <v>1.3080000000000001E-4</v>
      </c>
      <c r="C183" s="278">
        <v>1.5978454136948474E-8</v>
      </c>
      <c r="D183" s="294">
        <v>2.524181E-2</v>
      </c>
      <c r="E183" s="278">
        <v>2.6016302578981503E-6</v>
      </c>
      <c r="F183" s="294">
        <v>2.5353490000000003E-2</v>
      </c>
      <c r="G183" s="278">
        <v>2.71525095129399E-6</v>
      </c>
      <c r="H183" s="278">
        <v>4.4244053813891071E-3</v>
      </c>
      <c r="I183" s="279">
        <v>192.83402140672783</v>
      </c>
    </row>
    <row r="184" spans="1:9" ht="30" x14ac:dyDescent="0.25">
      <c r="A184" s="226" t="s">
        <v>56</v>
      </c>
      <c r="B184" s="294">
        <v>6.78E-4</v>
      </c>
      <c r="C184" s="278">
        <v>8.2824097131888875E-8</v>
      </c>
      <c r="D184" s="294">
        <v>0.41831221000000002</v>
      </c>
      <c r="E184" s="278">
        <v>4.3114725242930097E-5</v>
      </c>
      <c r="F184" s="294">
        <v>2.4054119999999998E-2</v>
      </c>
      <c r="G184" s="278">
        <v>2.5760939504793928E-6</v>
      </c>
      <c r="H184" s="278">
        <v>-0.94249720800643133</v>
      </c>
      <c r="I184" s="279">
        <v>34.478053097345132</v>
      </c>
    </row>
    <row r="185" spans="1:9" x14ac:dyDescent="0.25">
      <c r="A185" s="226" t="s">
        <v>231</v>
      </c>
      <c r="B185" s="294">
        <v>0.12227946000000001</v>
      </c>
      <c r="C185" s="278">
        <v>1.4937589782116402E-5</v>
      </c>
      <c r="D185" s="294">
        <v>6.1634220000000003E-2</v>
      </c>
      <c r="E185" s="278">
        <v>6.3525338188486222E-6</v>
      </c>
      <c r="F185" s="294">
        <v>2.3039650000000002E-2</v>
      </c>
      <c r="G185" s="278">
        <v>2.4674485279928156E-6</v>
      </c>
      <c r="H185" s="278">
        <v>-0.62618736799135277</v>
      </c>
      <c r="I185" s="279">
        <v>-0.81158201058460677</v>
      </c>
    </row>
    <row r="186" spans="1:9" x14ac:dyDescent="0.25">
      <c r="A186" s="226" t="s">
        <v>246</v>
      </c>
      <c r="B186" s="294">
        <v>1.8898660000000001E-2</v>
      </c>
      <c r="C186" s="278">
        <v>2.3086496334845767E-6</v>
      </c>
      <c r="D186" s="294">
        <v>2.9470900000000003E-3</v>
      </c>
      <c r="E186" s="278">
        <v>3.0375153432931557E-7</v>
      </c>
      <c r="F186" s="294">
        <v>2.2318000000000001E-2</v>
      </c>
      <c r="G186" s="278">
        <v>2.3901628821507124E-6</v>
      </c>
      <c r="H186" s="278">
        <v>6.5728939394453505</v>
      </c>
      <c r="I186" s="279">
        <v>0.1809302881791619</v>
      </c>
    </row>
    <row r="187" spans="1:9" ht="30" x14ac:dyDescent="0.25">
      <c r="A187" s="226" t="s">
        <v>44</v>
      </c>
      <c r="B187" s="294">
        <v>2.2904499999999999E-3</v>
      </c>
      <c r="C187" s="278">
        <v>2.7980007857778004E-7</v>
      </c>
      <c r="D187" s="294">
        <v>4.4561999999999998E-4</v>
      </c>
      <c r="E187" s="278">
        <v>4.5929292531897424E-8</v>
      </c>
      <c r="F187" s="294">
        <v>1.7887200000000002E-2</v>
      </c>
      <c r="G187" s="278">
        <v>1.9156430462230589E-6</v>
      </c>
      <c r="H187" s="278">
        <v>39.14002962165074</v>
      </c>
      <c r="I187" s="279">
        <v>6.8094697548516683</v>
      </c>
    </row>
    <row r="188" spans="1:9" x14ac:dyDescent="0.25">
      <c r="A188" s="226" t="s">
        <v>155</v>
      </c>
      <c r="B188" s="294">
        <v>0.13401085999999998</v>
      </c>
      <c r="C188" s="278">
        <v>1.6370690981368671E-5</v>
      </c>
      <c r="D188" s="294">
        <v>5.0321019999999994E-2</v>
      </c>
      <c r="E188" s="278">
        <v>5.1865016114255665E-6</v>
      </c>
      <c r="F188" s="294">
        <v>1.7188400000000003E-2</v>
      </c>
      <c r="G188" s="278">
        <v>1.8408045382005246E-6</v>
      </c>
      <c r="H188" s="278">
        <v>-0.65842504782295741</v>
      </c>
      <c r="I188" s="279">
        <v>-0.87173875311299387</v>
      </c>
    </row>
    <row r="189" spans="1:9" ht="30" x14ac:dyDescent="0.25">
      <c r="A189" s="226" t="s">
        <v>53</v>
      </c>
      <c r="B189" s="294">
        <v>1.89E-3</v>
      </c>
      <c r="C189" s="278">
        <v>2.3088133271278757E-7</v>
      </c>
      <c r="D189" s="294">
        <v>0.28490100000000002</v>
      </c>
      <c r="E189" s="278">
        <v>2.9364259619474236E-5</v>
      </c>
      <c r="F189" s="294">
        <v>1.6279999999999999E-2</v>
      </c>
      <c r="G189" s="278">
        <v>1.743518761601111E-6</v>
      </c>
      <c r="H189" s="278">
        <v>-0.94285734342806804</v>
      </c>
      <c r="I189" s="279">
        <v>7.6137566137566139</v>
      </c>
    </row>
    <row r="190" spans="1:9" x14ac:dyDescent="0.25">
      <c r="A190" s="226" t="s">
        <v>262</v>
      </c>
      <c r="B190" s="294">
        <v>0</v>
      </c>
      <c r="C190" s="278">
        <v>0</v>
      </c>
      <c r="D190" s="294">
        <v>0</v>
      </c>
      <c r="E190" s="278">
        <v>0</v>
      </c>
      <c r="F190" s="294">
        <v>1.5893999999999998E-2</v>
      </c>
      <c r="G190" s="278">
        <v>1.7021798032486521E-6</v>
      </c>
      <c r="H190" s="278" t="s">
        <v>33</v>
      </c>
      <c r="I190" s="279" t="s">
        <v>33</v>
      </c>
    </row>
    <row r="191" spans="1:9" x14ac:dyDescent="0.25">
      <c r="A191" s="226" t="s">
        <v>221</v>
      </c>
      <c r="B191" s="294">
        <v>1.7923049999999999E-2</v>
      </c>
      <c r="C191" s="278">
        <v>2.1894696668137181E-6</v>
      </c>
      <c r="D191" s="294">
        <v>1.3794540000000001E-2</v>
      </c>
      <c r="E191" s="278">
        <v>1.4217796844911816E-6</v>
      </c>
      <c r="F191" s="294">
        <v>1.5792879999999999E-2</v>
      </c>
      <c r="G191" s="278">
        <v>1.6913502813092722E-6</v>
      </c>
      <c r="H191" s="278">
        <v>0.14486456235583045</v>
      </c>
      <c r="I191" s="279">
        <v>-0.11885086522662158</v>
      </c>
    </row>
    <row r="192" spans="1:9" ht="30" x14ac:dyDescent="0.25">
      <c r="A192" s="226" t="s">
        <v>181</v>
      </c>
      <c r="B192" s="294">
        <v>5.6325699999999999E-3</v>
      </c>
      <c r="C192" s="278">
        <v>6.8807157047516708E-7</v>
      </c>
      <c r="D192" s="294">
        <v>7.7078699999999995E-3</v>
      </c>
      <c r="E192" s="278">
        <v>7.9443700019711011E-7</v>
      </c>
      <c r="F192" s="294">
        <v>1.5340600000000001E-2</v>
      </c>
      <c r="G192" s="278">
        <v>1.6429130168438578E-6</v>
      </c>
      <c r="H192" s="278">
        <v>0.99025152214554768</v>
      </c>
      <c r="I192" s="279">
        <v>1.7235524813717364</v>
      </c>
    </row>
    <row r="193" spans="1:9" x14ac:dyDescent="0.25">
      <c r="A193" s="226" t="s">
        <v>192</v>
      </c>
      <c r="B193" s="294">
        <v>2.0286733200000002</v>
      </c>
      <c r="C193" s="278">
        <v>2.478215871748547E-4</v>
      </c>
      <c r="D193" s="294">
        <v>6.8445539999999999E-2</v>
      </c>
      <c r="E193" s="278">
        <v>7.0545649413484287E-6</v>
      </c>
      <c r="F193" s="294">
        <v>1.3174E-2</v>
      </c>
      <c r="G193" s="278">
        <v>1.4108793713349532E-6</v>
      </c>
      <c r="H193" s="278">
        <v>-0.80752580810962993</v>
      </c>
      <c r="I193" s="279">
        <v>-0.99350610082455271</v>
      </c>
    </row>
    <row r="194" spans="1:9" ht="60" x14ac:dyDescent="0.25">
      <c r="A194" s="226" t="s">
        <v>240</v>
      </c>
      <c r="B194" s="294">
        <v>0.21934070999999999</v>
      </c>
      <c r="C194" s="278">
        <v>2.6794537271412196E-5</v>
      </c>
      <c r="D194" s="294">
        <v>4.6601769999999994E-2</v>
      </c>
      <c r="E194" s="278">
        <v>4.8031648643108505E-6</v>
      </c>
      <c r="F194" s="294">
        <v>1.3141999999999999E-2</v>
      </c>
      <c r="G194" s="278">
        <v>1.407452307430086E-6</v>
      </c>
      <c r="H194" s="278">
        <v>-0.71799354402204041</v>
      </c>
      <c r="I194" s="279">
        <v>-0.94008408197456828</v>
      </c>
    </row>
    <row r="195" spans="1:9" x14ac:dyDescent="0.25">
      <c r="A195" s="226" t="s">
        <v>278</v>
      </c>
      <c r="B195" s="294">
        <v>9.1130100000000006E-2</v>
      </c>
      <c r="C195" s="278">
        <v>1.113240155462942E-5</v>
      </c>
      <c r="D195" s="294">
        <v>1.4403330000000001E-2</v>
      </c>
      <c r="E195" s="278">
        <v>1.484526630320574E-6</v>
      </c>
      <c r="F195" s="294">
        <v>1.2937000000000001E-2</v>
      </c>
      <c r="G195" s="278">
        <v>1.3854976792895316E-6</v>
      </c>
      <c r="H195" s="278">
        <v>-0.10180492983219858</v>
      </c>
      <c r="I195" s="279">
        <v>-0.85803812351791553</v>
      </c>
    </row>
    <row r="196" spans="1:9" x14ac:dyDescent="0.25">
      <c r="A196" s="226" t="s">
        <v>265</v>
      </c>
      <c r="B196" s="294">
        <v>4.2908059999999998E-2</v>
      </c>
      <c r="C196" s="278">
        <v>5.2416243793228843E-6</v>
      </c>
      <c r="D196" s="294">
        <v>1.552918E-2</v>
      </c>
      <c r="E196" s="278">
        <v>1.6005660675025603E-6</v>
      </c>
      <c r="F196" s="294">
        <v>1.257278E-2</v>
      </c>
      <c r="G196" s="278">
        <v>1.3464912663073228E-6</v>
      </c>
      <c r="H196" s="278">
        <v>-0.19037708365799089</v>
      </c>
      <c r="I196" s="279">
        <v>-0.70698325675875351</v>
      </c>
    </row>
    <row r="197" spans="1:9" ht="30" x14ac:dyDescent="0.25">
      <c r="A197" s="226" t="s">
        <v>286</v>
      </c>
      <c r="B197" s="294">
        <v>1.3720504899999999</v>
      </c>
      <c r="C197" s="278">
        <v>1.6760891305843027E-4</v>
      </c>
      <c r="D197" s="294">
        <v>9.0194999999999997E-2</v>
      </c>
      <c r="E197" s="278">
        <v>9.2962446477143934E-6</v>
      </c>
      <c r="F197" s="294">
        <v>1.1216450000000001E-2</v>
      </c>
      <c r="G197" s="278">
        <v>1.2012340917420628E-6</v>
      </c>
      <c r="H197" s="278">
        <v>-0.8756422196352347</v>
      </c>
      <c r="I197" s="279">
        <v>-0.99182504573865937</v>
      </c>
    </row>
    <row r="198" spans="1:9" ht="30" x14ac:dyDescent="0.25">
      <c r="A198" s="226" t="s">
        <v>179</v>
      </c>
      <c r="B198" s="294">
        <v>0.92543299999999995</v>
      </c>
      <c r="C198" s="278">
        <v>1.1305037268592229E-4</v>
      </c>
      <c r="D198" s="294">
        <v>0.48208000000000001</v>
      </c>
      <c r="E198" s="278">
        <v>4.9687162478742226E-5</v>
      </c>
      <c r="F198" s="294">
        <v>8.9374999999999993E-3</v>
      </c>
      <c r="G198" s="278">
        <v>9.5716823905466391E-7</v>
      </c>
      <c r="H198" s="278">
        <v>-0.98146054596747423</v>
      </c>
      <c r="I198" s="279">
        <v>-0.9903423586580552</v>
      </c>
    </row>
    <row r="199" spans="1:9" ht="30" x14ac:dyDescent="0.25">
      <c r="A199" s="226" t="s">
        <v>259</v>
      </c>
      <c r="B199" s="294">
        <v>0.70486223000000003</v>
      </c>
      <c r="C199" s="278">
        <v>8.6105571979527723E-5</v>
      </c>
      <c r="D199" s="294">
        <v>6.6493270000000007E-2</v>
      </c>
      <c r="E199" s="278">
        <v>6.8533478058265777E-6</v>
      </c>
      <c r="F199" s="294">
        <v>8.3780899999999995E-3</v>
      </c>
      <c r="G199" s="278">
        <v>8.9725780721023656E-7</v>
      </c>
      <c r="H199" s="278">
        <v>-0.87400093272597368</v>
      </c>
      <c r="I199" s="279">
        <v>-0.98811386162654791</v>
      </c>
    </row>
    <row r="200" spans="1:9" ht="30" x14ac:dyDescent="0.25">
      <c r="A200" s="226" t="s">
        <v>274</v>
      </c>
      <c r="B200" s="294">
        <v>2.0000000000000001E-4</v>
      </c>
      <c r="C200" s="278">
        <v>2.4431887059554242E-8</v>
      </c>
      <c r="D200" s="294">
        <v>8.7900000000000001E-4</v>
      </c>
      <c r="E200" s="278">
        <v>9.0597029162824468E-8</v>
      </c>
      <c r="F200" s="294">
        <v>7.1071299999999997E-3</v>
      </c>
      <c r="G200" s="278">
        <v>7.6114339656867959E-7</v>
      </c>
      <c r="H200" s="278">
        <v>7.0854721274175194</v>
      </c>
      <c r="I200" s="279">
        <v>34.535649999999997</v>
      </c>
    </row>
    <row r="201" spans="1:9" ht="30" x14ac:dyDescent="0.25">
      <c r="A201" s="226" t="s">
        <v>249</v>
      </c>
      <c r="B201" s="294">
        <v>1.8698470000000002E-2</v>
      </c>
      <c r="C201" s="278">
        <v>2.284194536132316E-6</v>
      </c>
      <c r="D201" s="294">
        <v>6.1869099999999995E-3</v>
      </c>
      <c r="E201" s="278">
        <v>6.3767424994058056E-7</v>
      </c>
      <c r="F201" s="294">
        <v>5.3746099999999993E-3</v>
      </c>
      <c r="G201" s="278">
        <v>5.7559787292929642E-7</v>
      </c>
      <c r="H201" s="278">
        <v>-0.13129332736374055</v>
      </c>
      <c r="I201" s="279">
        <v>-0.71256418305882785</v>
      </c>
    </row>
    <row r="202" spans="1:9" x14ac:dyDescent="0.25">
      <c r="A202" s="226" t="s">
        <v>251</v>
      </c>
      <c r="B202" s="294">
        <v>0</v>
      </c>
      <c r="C202" s="278">
        <v>0</v>
      </c>
      <c r="D202" s="294">
        <v>1.2422399999999999E-3</v>
      </c>
      <c r="E202" s="278">
        <v>1.2803555575338686E-7</v>
      </c>
      <c r="F202" s="294">
        <v>4.5469799999999999E-3</v>
      </c>
      <c r="G202" s="278">
        <v>4.8696221981726166E-7</v>
      </c>
      <c r="H202" s="278">
        <v>2.6603071870170019</v>
      </c>
      <c r="I202" s="279" t="s">
        <v>33</v>
      </c>
    </row>
    <row r="203" spans="1:9" ht="30" x14ac:dyDescent="0.25">
      <c r="A203" s="226" t="s">
        <v>243</v>
      </c>
      <c r="B203" s="294">
        <v>1.8374999999999999E-3</v>
      </c>
      <c r="C203" s="278">
        <v>2.2446796235965457E-7</v>
      </c>
      <c r="D203" s="294">
        <v>2.6383959999999998E-2</v>
      </c>
      <c r="E203" s="278">
        <v>2.7193497082489123E-6</v>
      </c>
      <c r="F203" s="294">
        <v>4.4999999999999997E-3</v>
      </c>
      <c r="G203" s="278">
        <v>4.8193086162192868E-7</v>
      </c>
      <c r="H203" s="278">
        <v>-0.82944182753460816</v>
      </c>
      <c r="I203" s="279">
        <v>1.4489795918367347</v>
      </c>
    </row>
    <row r="204" spans="1:9" ht="30" x14ac:dyDescent="0.25">
      <c r="A204" s="226" t="s">
        <v>220</v>
      </c>
      <c r="B204" s="294">
        <v>0</v>
      </c>
      <c r="C204" s="278">
        <v>0</v>
      </c>
      <c r="D204" s="294">
        <v>0</v>
      </c>
      <c r="E204" s="278">
        <v>0</v>
      </c>
      <c r="F204" s="294">
        <v>3.7770400000000002E-3</v>
      </c>
      <c r="G204" s="278">
        <v>4.0450492035121994E-7</v>
      </c>
      <c r="H204" s="278" t="s">
        <v>33</v>
      </c>
      <c r="I204" s="279" t="s">
        <v>33</v>
      </c>
    </row>
    <row r="205" spans="1:9" ht="45" x14ac:dyDescent="0.25">
      <c r="A205" s="226" t="s">
        <v>74</v>
      </c>
      <c r="B205" s="294">
        <v>5.0000000000000002E-5</v>
      </c>
      <c r="C205" s="278">
        <v>6.1079717648885604E-9</v>
      </c>
      <c r="D205" s="294">
        <v>3.032E-3</v>
      </c>
      <c r="E205" s="278">
        <v>3.1250306305083481E-7</v>
      </c>
      <c r="F205" s="294">
        <v>3.686E-3</v>
      </c>
      <c r="G205" s="278">
        <v>3.9475492354187316E-7</v>
      </c>
      <c r="H205" s="278">
        <v>0.21569920844327184</v>
      </c>
      <c r="I205" s="279">
        <v>72.72</v>
      </c>
    </row>
    <row r="206" spans="1:9" ht="30" x14ac:dyDescent="0.25">
      <c r="A206" s="226" t="s">
        <v>254</v>
      </c>
      <c r="B206" s="294">
        <v>1.737E-3</v>
      </c>
      <c r="C206" s="278">
        <v>2.1219093911222857E-7</v>
      </c>
      <c r="D206" s="294">
        <v>6.1250000000000002E-3</v>
      </c>
      <c r="E206" s="278">
        <v>6.3129329194800892E-7</v>
      </c>
      <c r="F206" s="294">
        <v>3.3999999999999998E-3</v>
      </c>
      <c r="G206" s="278">
        <v>3.6412553989212388E-7</v>
      </c>
      <c r="H206" s="278">
        <v>-0.44489795918367347</v>
      </c>
      <c r="I206" s="279">
        <v>0.95739781232009191</v>
      </c>
    </row>
    <row r="207" spans="1:9" ht="45" x14ac:dyDescent="0.25">
      <c r="A207" s="226" t="s">
        <v>43</v>
      </c>
      <c r="B207" s="294">
        <v>0</v>
      </c>
      <c r="C207" s="278">
        <v>0</v>
      </c>
      <c r="D207" s="294">
        <v>9.639E-3</v>
      </c>
      <c r="E207" s="278">
        <v>9.93475272014181E-7</v>
      </c>
      <c r="F207" s="294">
        <v>2.6505000000000001E-3</v>
      </c>
      <c r="G207" s="278">
        <v>2.8385727749531604E-7</v>
      </c>
      <c r="H207" s="278">
        <v>-0.72502334267040147</v>
      </c>
      <c r="I207" s="279" t="s">
        <v>33</v>
      </c>
    </row>
    <row r="208" spans="1:9" ht="30" x14ac:dyDescent="0.25">
      <c r="A208" s="226" t="s">
        <v>248</v>
      </c>
      <c r="B208" s="294">
        <v>2.699E-4</v>
      </c>
      <c r="C208" s="278">
        <v>3.2970831586868445E-8</v>
      </c>
      <c r="D208" s="294">
        <v>2.6989600000000002E-3</v>
      </c>
      <c r="E208" s="278">
        <v>2.781771988956732E-7</v>
      </c>
      <c r="F208" s="294">
        <v>2.4766100000000002E-3</v>
      </c>
      <c r="G208" s="278">
        <v>2.6523439804477445E-7</v>
      </c>
      <c r="H208" s="278">
        <v>-8.2383584788214725E-2</v>
      </c>
      <c r="I208" s="279">
        <v>8.1760281585772514</v>
      </c>
    </row>
    <row r="209" spans="1:9" ht="30" x14ac:dyDescent="0.25">
      <c r="A209" s="226" t="s">
        <v>245</v>
      </c>
      <c r="B209" s="294">
        <v>2.7771100000000002E-3</v>
      </c>
      <c r="C209" s="278">
        <v>3.3925018935979341E-7</v>
      </c>
      <c r="D209" s="294">
        <v>4.1001300000000004E-3</v>
      </c>
      <c r="E209" s="278">
        <v>4.2259339838608817E-7</v>
      </c>
      <c r="F209" s="294">
        <v>1.6685999999999999E-3</v>
      </c>
      <c r="G209" s="278">
        <v>1.7869996348941117E-7</v>
      </c>
      <c r="H209" s="278">
        <v>-0.59303729393946059</v>
      </c>
      <c r="I209" s="279">
        <v>-0.39915955795773306</v>
      </c>
    </row>
    <row r="210" spans="1:9" ht="45" x14ac:dyDescent="0.25">
      <c r="A210" s="226" t="s">
        <v>235</v>
      </c>
      <c r="B210" s="294">
        <v>2.2648869999999998E-2</v>
      </c>
      <c r="C210" s="278">
        <v>2.766773169332631E-6</v>
      </c>
      <c r="D210" s="294">
        <v>4.6717000000000002E-2</v>
      </c>
      <c r="E210" s="278">
        <v>4.8150414236628792E-6</v>
      </c>
      <c r="F210" s="294">
        <v>1.6359E-3</v>
      </c>
      <c r="G210" s="278">
        <v>1.7519793256162517E-7</v>
      </c>
      <c r="H210" s="278">
        <v>-0.96498276858531151</v>
      </c>
      <c r="I210" s="279">
        <v>-0.92777123097090497</v>
      </c>
    </row>
    <row r="211" spans="1:9" x14ac:dyDescent="0.25">
      <c r="A211" s="226" t="s">
        <v>39</v>
      </c>
      <c r="B211" s="294">
        <v>0</v>
      </c>
      <c r="C211" s="278">
        <v>0</v>
      </c>
      <c r="D211" s="294">
        <v>0</v>
      </c>
      <c r="E211" s="278">
        <v>0</v>
      </c>
      <c r="F211" s="294">
        <v>1.586E-3</v>
      </c>
      <c r="G211" s="278">
        <v>1.698538547849731E-7</v>
      </c>
      <c r="H211" s="278" t="s">
        <v>33</v>
      </c>
      <c r="I211" s="279" t="s">
        <v>33</v>
      </c>
    </row>
    <row r="212" spans="1:9" x14ac:dyDescent="0.25">
      <c r="A212" s="226" t="s">
        <v>280</v>
      </c>
      <c r="B212" s="294">
        <v>0</v>
      </c>
      <c r="C212" s="278">
        <v>0</v>
      </c>
      <c r="D212" s="294">
        <v>1.9949999999999999E-2</v>
      </c>
      <c r="E212" s="278">
        <v>2.0562124366306576E-6</v>
      </c>
      <c r="F212" s="294">
        <v>1.4E-3</v>
      </c>
      <c r="G212" s="278">
        <v>1.4993404583793338E-7</v>
      </c>
      <c r="H212" s="278">
        <v>-0.92982456140350878</v>
      </c>
      <c r="I212" s="279" t="s">
        <v>33</v>
      </c>
    </row>
    <row r="213" spans="1:9" x14ac:dyDescent="0.25">
      <c r="A213" s="226" t="s">
        <v>236</v>
      </c>
      <c r="B213" s="294">
        <v>1.116E-3</v>
      </c>
      <c r="C213" s="278">
        <v>1.3632992979231267E-7</v>
      </c>
      <c r="D213" s="294">
        <v>2.2875689999999997E-2</v>
      </c>
      <c r="E213" s="278">
        <v>2.357758309499126E-6</v>
      </c>
      <c r="F213" s="294">
        <v>9.075E-4</v>
      </c>
      <c r="G213" s="278">
        <v>9.7189390427088964E-8</v>
      </c>
      <c r="H213" s="278">
        <v>-0.96032906548392638</v>
      </c>
      <c r="I213" s="279">
        <v>-0.18682795698924737</v>
      </c>
    </row>
    <row r="214" spans="1:9" ht="30" x14ac:dyDescent="0.25">
      <c r="A214" s="226" t="s">
        <v>207</v>
      </c>
      <c r="B214" s="294">
        <v>4.9787999999999999E-2</v>
      </c>
      <c r="C214" s="278">
        <v>6.0820739646054326E-6</v>
      </c>
      <c r="D214" s="294">
        <v>5.3430999999999999E-2</v>
      </c>
      <c r="E214" s="278">
        <v>5.5070419399304595E-6</v>
      </c>
      <c r="F214" s="294">
        <v>8.03E-4</v>
      </c>
      <c r="G214" s="278">
        <v>8.5997884862757508E-8</v>
      </c>
      <c r="H214" s="278">
        <v>-0.98497127135932327</v>
      </c>
      <c r="I214" s="279">
        <v>-0.98387161565035752</v>
      </c>
    </row>
    <row r="215" spans="1:9" x14ac:dyDescent="0.25">
      <c r="A215" s="226" t="s">
        <v>214</v>
      </c>
      <c r="B215" s="294">
        <v>0</v>
      </c>
      <c r="C215" s="278">
        <v>0</v>
      </c>
      <c r="D215" s="294">
        <v>1.6299000000000001E-2</v>
      </c>
      <c r="E215" s="278">
        <v>1.679910100483363E-6</v>
      </c>
      <c r="F215" s="294">
        <v>8.0000000000000004E-4</v>
      </c>
      <c r="G215" s="278">
        <v>8.5676597621676219E-8</v>
      </c>
      <c r="H215" s="278">
        <v>-0.95091723418614638</v>
      </c>
      <c r="I215" s="279" t="s">
        <v>33</v>
      </c>
    </row>
    <row r="216" spans="1:9" x14ac:dyDescent="0.25">
      <c r="A216" s="226" t="s">
        <v>222</v>
      </c>
      <c r="B216" s="294">
        <v>1.3683229999999999E-2</v>
      </c>
      <c r="C216" s="278">
        <v>1.6715356498495218E-6</v>
      </c>
      <c r="D216" s="294">
        <v>4.2948999999999998E-4</v>
      </c>
      <c r="E216" s="278">
        <v>4.4266800972857201E-8</v>
      </c>
      <c r="F216" s="294">
        <v>6.1279999999999993E-4</v>
      </c>
      <c r="G216" s="278">
        <v>6.5628273778203971E-8</v>
      </c>
      <c r="H216" s="278">
        <v>0.42680854036182447</v>
      </c>
      <c r="I216" s="279">
        <v>-0.95521525253905692</v>
      </c>
    </row>
    <row r="217" spans="1:9" x14ac:dyDescent="0.25">
      <c r="A217" s="226" t="s">
        <v>72</v>
      </c>
      <c r="B217" s="294">
        <v>6.0780000000000001E-3</v>
      </c>
      <c r="C217" s="278">
        <v>7.4248504773985337E-7</v>
      </c>
      <c r="D217" s="294">
        <v>3.2946089999999997E-2</v>
      </c>
      <c r="E217" s="278">
        <v>3.3956972429249594E-6</v>
      </c>
      <c r="F217" s="294">
        <v>3.2299999999999999E-4</v>
      </c>
      <c r="G217" s="278">
        <v>3.4591926289751773E-8</v>
      </c>
      <c r="H217" s="278">
        <v>-0.99019610521309209</v>
      </c>
      <c r="I217" s="279">
        <v>-0.94685751892069758</v>
      </c>
    </row>
    <row r="218" spans="1:9" ht="45" x14ac:dyDescent="0.25">
      <c r="A218" s="226" t="s">
        <v>212</v>
      </c>
      <c r="B218" s="294">
        <v>5.0000000000000002E-5</v>
      </c>
      <c r="C218" s="278">
        <v>6.1079717648885604E-9</v>
      </c>
      <c r="D218" s="294">
        <v>3.3939999999999998E-2</v>
      </c>
      <c r="E218" s="278">
        <v>3.4981378495861913E-6</v>
      </c>
      <c r="F218" s="294">
        <v>1.55E-4</v>
      </c>
      <c r="G218" s="278">
        <v>1.6599840789199766E-8</v>
      </c>
      <c r="H218" s="278">
        <v>-0.99543311726576311</v>
      </c>
      <c r="I218" s="279">
        <v>2.0999999999999996</v>
      </c>
    </row>
    <row r="219" spans="1:9" ht="45" x14ac:dyDescent="0.25">
      <c r="A219" s="226" t="s">
        <v>176</v>
      </c>
      <c r="B219" s="294">
        <v>0</v>
      </c>
      <c r="C219" s="278">
        <v>0</v>
      </c>
      <c r="D219" s="294">
        <v>1.9686027800000001</v>
      </c>
      <c r="E219" s="278">
        <v>2.0290052726925747E-4</v>
      </c>
      <c r="F219" s="294">
        <v>1.5215000000000001E-4</v>
      </c>
      <c r="G219" s="278">
        <v>1.6294617910172545E-8</v>
      </c>
      <c r="H219" s="278">
        <v>-0.99992271168081959</v>
      </c>
      <c r="I219" s="279" t="s">
        <v>33</v>
      </c>
    </row>
    <row r="220" spans="1:9" x14ac:dyDescent="0.25">
      <c r="A220" s="226" t="s">
        <v>42</v>
      </c>
      <c r="B220" s="294">
        <v>2.9999999999999997E-4</v>
      </c>
      <c r="C220" s="278">
        <v>3.6647830589331356E-8</v>
      </c>
      <c r="D220" s="294">
        <v>3.3259999999999998E-2</v>
      </c>
      <c r="E220" s="278">
        <v>3.4280514106433918E-6</v>
      </c>
      <c r="F220" s="294">
        <v>1E-4</v>
      </c>
      <c r="G220" s="278">
        <v>1.0709574702709527E-8</v>
      </c>
      <c r="H220" s="278">
        <v>-0.99699338544798555</v>
      </c>
      <c r="I220" s="279">
        <v>-0.66666666666666663</v>
      </c>
    </row>
    <row r="221" spans="1:9" x14ac:dyDescent="0.25">
      <c r="A221" s="226" t="s">
        <v>230</v>
      </c>
      <c r="B221" s="294">
        <v>5.0000000000000002E-5</v>
      </c>
      <c r="C221" s="278">
        <v>6.1079717648885604E-9</v>
      </c>
      <c r="D221" s="294">
        <v>0</v>
      </c>
      <c r="E221" s="278">
        <v>0</v>
      </c>
      <c r="F221" s="294">
        <v>5.0000000000000002E-5</v>
      </c>
      <c r="G221" s="278">
        <v>5.3547873513547637E-9</v>
      </c>
      <c r="H221" s="278" t="s">
        <v>33</v>
      </c>
      <c r="I221" s="279">
        <v>0</v>
      </c>
    </row>
    <row r="222" spans="1:9" x14ac:dyDescent="0.25">
      <c r="A222" s="226" t="s">
        <v>228</v>
      </c>
      <c r="B222" s="294">
        <v>1.0000000000000001E-5</v>
      </c>
      <c r="C222" s="278">
        <v>1.2215943529777121E-9</v>
      </c>
      <c r="D222" s="294">
        <v>1.0000000000000001E-5</v>
      </c>
      <c r="E222" s="278">
        <v>1.0306829256294025E-9</v>
      </c>
      <c r="F222" s="294">
        <v>1.0000000000000001E-5</v>
      </c>
      <c r="G222" s="278">
        <v>1.0709574702709528E-9</v>
      </c>
      <c r="H222" s="278">
        <v>0</v>
      </c>
      <c r="I222" s="279">
        <v>0</v>
      </c>
    </row>
    <row r="223" spans="1:9" x14ac:dyDescent="0.25">
      <c r="A223" s="226" t="s">
        <v>232</v>
      </c>
      <c r="B223" s="294">
        <v>0</v>
      </c>
      <c r="C223" s="278">
        <v>0</v>
      </c>
      <c r="D223" s="294">
        <v>1.89E-3</v>
      </c>
      <c r="E223" s="278">
        <v>1.9479907294395704E-7</v>
      </c>
      <c r="F223" s="294">
        <v>0</v>
      </c>
      <c r="G223" s="278">
        <v>0</v>
      </c>
      <c r="H223" s="278">
        <v>-1</v>
      </c>
      <c r="I223" s="279" t="s">
        <v>33</v>
      </c>
    </row>
    <row r="224" spans="1:9" x14ac:dyDescent="0.25">
      <c r="A224" s="226" t="s">
        <v>253</v>
      </c>
      <c r="B224" s="294">
        <v>0</v>
      </c>
      <c r="C224" s="278">
        <v>0</v>
      </c>
      <c r="D224" s="294">
        <v>0</v>
      </c>
      <c r="E224" s="278">
        <v>0</v>
      </c>
      <c r="F224" s="294">
        <v>0</v>
      </c>
      <c r="G224" s="278">
        <v>0</v>
      </c>
      <c r="H224" s="278" t="s">
        <v>33</v>
      </c>
      <c r="I224" s="279" t="s">
        <v>33</v>
      </c>
    </row>
    <row r="225" spans="1:9" x14ac:dyDescent="0.25">
      <c r="A225" s="226" t="s">
        <v>282</v>
      </c>
      <c r="B225" s="294">
        <v>0</v>
      </c>
      <c r="C225" s="278">
        <v>0</v>
      </c>
      <c r="D225" s="294">
        <v>1.4545199999999999E-3</v>
      </c>
      <c r="E225" s="278">
        <v>1.4991489289864783E-7</v>
      </c>
      <c r="F225" s="294">
        <v>0</v>
      </c>
      <c r="G225" s="278">
        <v>0</v>
      </c>
      <c r="H225" s="278">
        <v>-1</v>
      </c>
      <c r="I225" s="279" t="s">
        <v>33</v>
      </c>
    </row>
    <row r="226" spans="1:9" ht="45" x14ac:dyDescent="0.25">
      <c r="A226" s="226" t="s">
        <v>226</v>
      </c>
      <c r="B226" s="294">
        <v>3.2799999999999999E-3</v>
      </c>
      <c r="C226" s="278">
        <v>4.0068294777668952E-7</v>
      </c>
      <c r="D226" s="294">
        <v>0</v>
      </c>
      <c r="E226" s="278">
        <v>0</v>
      </c>
      <c r="F226" s="294">
        <v>0</v>
      </c>
      <c r="G226" s="278">
        <v>0</v>
      </c>
      <c r="H226" s="278" t="s">
        <v>33</v>
      </c>
      <c r="I226" s="279">
        <v>-1</v>
      </c>
    </row>
    <row r="227" spans="1:9" ht="30" x14ac:dyDescent="0.25">
      <c r="A227" s="226" t="s">
        <v>206</v>
      </c>
      <c r="B227" s="294">
        <v>0</v>
      </c>
      <c r="C227" s="278">
        <v>0</v>
      </c>
      <c r="D227" s="294">
        <v>0</v>
      </c>
      <c r="E227" s="278">
        <v>0</v>
      </c>
      <c r="F227" s="294">
        <v>0</v>
      </c>
      <c r="G227" s="278">
        <v>0</v>
      </c>
      <c r="H227" s="278" t="s">
        <v>33</v>
      </c>
      <c r="I227" s="279" t="s">
        <v>33</v>
      </c>
    </row>
    <row r="228" spans="1:9" x14ac:dyDescent="0.25">
      <c r="A228" s="226" t="s">
        <v>203</v>
      </c>
      <c r="B228" s="294">
        <v>0.19703999999999999</v>
      </c>
      <c r="C228" s="278">
        <v>2.4070295131072838E-5</v>
      </c>
      <c r="D228" s="294">
        <v>0</v>
      </c>
      <c r="E228" s="278">
        <v>0</v>
      </c>
      <c r="F228" s="294">
        <v>0</v>
      </c>
      <c r="G228" s="278">
        <v>0</v>
      </c>
      <c r="H228" s="278" t="s">
        <v>33</v>
      </c>
      <c r="I228" s="279">
        <v>-1</v>
      </c>
    </row>
    <row r="229" spans="1:9" ht="30" x14ac:dyDescent="0.25">
      <c r="A229" s="226" t="s">
        <v>57</v>
      </c>
      <c r="B229" s="294">
        <v>1.1900000000000001E-2</v>
      </c>
      <c r="C229" s="278">
        <v>1.4536972800434774E-6</v>
      </c>
      <c r="D229" s="294">
        <v>1.7364810000000001E-2</v>
      </c>
      <c r="E229" s="278">
        <v>1.7897613173798703E-6</v>
      </c>
      <c r="F229" s="294">
        <v>0</v>
      </c>
      <c r="G229" s="278">
        <v>0</v>
      </c>
      <c r="H229" s="278">
        <v>-1</v>
      </c>
      <c r="I229" s="279">
        <v>-1</v>
      </c>
    </row>
    <row r="230" spans="1:9" ht="45" x14ac:dyDescent="0.25">
      <c r="A230" s="226" t="s">
        <v>60</v>
      </c>
      <c r="B230" s="294">
        <v>0</v>
      </c>
      <c r="C230" s="278">
        <v>0</v>
      </c>
      <c r="D230" s="294">
        <v>0.26800000000000002</v>
      </c>
      <c r="E230" s="278">
        <v>2.7622302406867984E-5</v>
      </c>
      <c r="F230" s="294">
        <v>0</v>
      </c>
      <c r="G230" s="278">
        <v>0</v>
      </c>
      <c r="H230" s="278">
        <v>-1</v>
      </c>
      <c r="I230" s="279" t="s">
        <v>33</v>
      </c>
    </row>
    <row r="231" spans="1:9" ht="45" x14ac:dyDescent="0.25">
      <c r="A231" s="226" t="s">
        <v>233</v>
      </c>
      <c r="B231" s="294">
        <v>4.3558680000000002E-2</v>
      </c>
      <c r="C231" s="278">
        <v>5.3211037511163208E-6</v>
      </c>
      <c r="D231" s="294">
        <v>2.0730599999999998E-3</v>
      </c>
      <c r="E231" s="278">
        <v>2.1366675458052886E-7</v>
      </c>
      <c r="F231" s="294">
        <v>0</v>
      </c>
      <c r="G231" s="278">
        <v>0</v>
      </c>
      <c r="H231" s="278">
        <v>-1</v>
      </c>
      <c r="I231" s="279">
        <v>-1</v>
      </c>
    </row>
    <row r="232" spans="1:9" ht="45" x14ac:dyDescent="0.25">
      <c r="A232" s="226" t="s">
        <v>62</v>
      </c>
      <c r="B232" s="294">
        <v>0</v>
      </c>
      <c r="C232" s="278">
        <v>0</v>
      </c>
      <c r="D232" s="294">
        <v>6.7049999999999998E-4</v>
      </c>
      <c r="E232" s="278">
        <v>6.9107290163451423E-8</v>
      </c>
      <c r="F232" s="294">
        <v>0</v>
      </c>
      <c r="G232" s="278">
        <v>0</v>
      </c>
      <c r="H232" s="278">
        <v>-1</v>
      </c>
      <c r="I232" s="279" t="s">
        <v>33</v>
      </c>
    </row>
    <row r="233" spans="1:9" x14ac:dyDescent="0.25">
      <c r="A233" s="226" t="s">
        <v>66</v>
      </c>
      <c r="B233" s="294">
        <v>1.9629199999999999E-3</v>
      </c>
      <c r="C233" s="278">
        <v>2.3978919873470103E-7</v>
      </c>
      <c r="D233" s="294">
        <v>0</v>
      </c>
      <c r="E233" s="278">
        <v>0</v>
      </c>
      <c r="F233" s="294">
        <v>0</v>
      </c>
      <c r="G233" s="278">
        <v>0</v>
      </c>
      <c r="H233" s="278" t="s">
        <v>33</v>
      </c>
      <c r="I233" s="279">
        <v>-1</v>
      </c>
    </row>
    <row r="234" spans="1:9" ht="30" x14ac:dyDescent="0.25">
      <c r="A234" s="226" t="s">
        <v>223</v>
      </c>
      <c r="B234" s="294">
        <v>0</v>
      </c>
      <c r="C234" s="278">
        <v>0</v>
      </c>
      <c r="D234" s="294">
        <v>4.5059999999999996E-3</v>
      </c>
      <c r="E234" s="278">
        <v>4.6442572628860868E-7</v>
      </c>
      <c r="F234" s="294">
        <v>0</v>
      </c>
      <c r="G234" s="278">
        <v>0</v>
      </c>
      <c r="H234" s="278">
        <v>-1</v>
      </c>
      <c r="I234" s="279" t="s">
        <v>33</v>
      </c>
    </row>
    <row r="235" spans="1:9" ht="30" x14ac:dyDescent="0.25">
      <c r="A235" s="226" t="s">
        <v>132</v>
      </c>
      <c r="B235" s="294">
        <v>3.8555520599999999</v>
      </c>
      <c r="C235" s="278">
        <v>4.7099206241075847E-4</v>
      </c>
      <c r="D235" s="294">
        <v>10.61363163</v>
      </c>
      <c r="E235" s="278">
        <v>1.0939288899961164E-3</v>
      </c>
      <c r="F235" s="294">
        <v>0</v>
      </c>
      <c r="G235" s="278">
        <v>0</v>
      </c>
      <c r="H235" s="278">
        <v>-1</v>
      </c>
      <c r="I235" s="279">
        <v>-1</v>
      </c>
    </row>
    <row r="236" spans="1:9" ht="30" x14ac:dyDescent="0.25">
      <c r="A236" s="226" t="s">
        <v>269</v>
      </c>
      <c r="B236" s="294">
        <v>0</v>
      </c>
      <c r="C236" s="278">
        <v>0</v>
      </c>
      <c r="D236" s="294">
        <v>0.34074677000000003</v>
      </c>
      <c r="E236" s="278">
        <v>3.5120187780236912E-5</v>
      </c>
      <c r="F236" s="294">
        <v>0</v>
      </c>
      <c r="G236" s="278">
        <v>0</v>
      </c>
      <c r="H236" s="278">
        <v>-1</v>
      </c>
      <c r="I236" s="279" t="s">
        <v>33</v>
      </c>
    </row>
    <row r="237" spans="1:9" ht="30" x14ac:dyDescent="0.25">
      <c r="A237" s="226" t="s">
        <v>78</v>
      </c>
      <c r="B237" s="294">
        <v>3.4499999999999999E-3</v>
      </c>
      <c r="C237" s="278">
        <v>4.2145005177731063E-7</v>
      </c>
      <c r="D237" s="294">
        <v>4.508529E-2</v>
      </c>
      <c r="E237" s="278">
        <v>4.6468638600050035E-6</v>
      </c>
      <c r="F237" s="294">
        <v>0</v>
      </c>
      <c r="G237" s="278">
        <v>0</v>
      </c>
      <c r="H237" s="278">
        <v>-1</v>
      </c>
      <c r="I237" s="279">
        <v>-1</v>
      </c>
    </row>
    <row r="238" spans="1:9" ht="30" x14ac:dyDescent="0.25">
      <c r="A238" s="226" t="s">
        <v>87</v>
      </c>
      <c r="B238" s="294">
        <v>0</v>
      </c>
      <c r="C238" s="278">
        <v>0</v>
      </c>
      <c r="D238" s="294">
        <v>5.2389999999999997E-3</v>
      </c>
      <c r="E238" s="278">
        <v>5.3997478473724385E-7</v>
      </c>
      <c r="F238" s="294">
        <v>0</v>
      </c>
      <c r="G238" s="278">
        <v>0</v>
      </c>
      <c r="H238" s="278">
        <v>-1</v>
      </c>
      <c r="I238" s="279" t="s">
        <v>33</v>
      </c>
    </row>
    <row r="239" spans="1:9" ht="45" x14ac:dyDescent="0.25">
      <c r="A239" s="226" t="s">
        <v>256</v>
      </c>
      <c r="B239" s="294">
        <v>3.6562999999999998E-4</v>
      </c>
      <c r="C239" s="278">
        <v>4.466515432792408E-8</v>
      </c>
      <c r="D239" s="294">
        <v>0</v>
      </c>
      <c r="E239" s="278">
        <v>0</v>
      </c>
      <c r="F239" s="294">
        <v>0</v>
      </c>
      <c r="G239" s="278">
        <v>0</v>
      </c>
      <c r="H239" s="278" t="s">
        <v>33</v>
      </c>
      <c r="I239" s="279">
        <v>-1</v>
      </c>
    </row>
    <row r="240" spans="1:9" ht="45" x14ac:dyDescent="0.25">
      <c r="A240" s="226" t="s">
        <v>266</v>
      </c>
      <c r="B240" s="294">
        <v>0.17765</v>
      </c>
      <c r="C240" s="278">
        <v>2.1701623680649054E-5</v>
      </c>
      <c r="D240" s="294">
        <v>0.85037099999999999</v>
      </c>
      <c r="E240" s="278">
        <v>8.7646287015040052E-5</v>
      </c>
      <c r="F240" s="294">
        <v>0</v>
      </c>
      <c r="G240" s="278">
        <v>0</v>
      </c>
      <c r="H240" s="278">
        <v>-1</v>
      </c>
      <c r="I240" s="279">
        <v>-1</v>
      </c>
    </row>
    <row r="241" spans="1:9" x14ac:dyDescent="0.25">
      <c r="A241" s="226" t="s">
        <v>96</v>
      </c>
      <c r="B241" s="294">
        <v>3.8815999999999998E-3</v>
      </c>
      <c r="C241" s="278">
        <v>4.7417406405182866E-7</v>
      </c>
      <c r="D241" s="294">
        <v>0</v>
      </c>
      <c r="E241" s="278">
        <v>0</v>
      </c>
      <c r="F241" s="294">
        <v>0</v>
      </c>
      <c r="G241" s="278">
        <v>0</v>
      </c>
      <c r="H241" s="297" t="s">
        <v>33</v>
      </c>
      <c r="I241" s="299">
        <v>-1</v>
      </c>
    </row>
    <row r="242" spans="1:9" ht="15.75" thickBot="1" x14ac:dyDescent="0.3">
      <c r="A242" s="300" t="s">
        <v>59</v>
      </c>
      <c r="B242" s="296">
        <v>0</v>
      </c>
      <c r="C242" s="295">
        <v>0</v>
      </c>
      <c r="D242" s="296">
        <v>2.5000000000000001E-4</v>
      </c>
      <c r="E242" s="295">
        <v>2.5767073140735059E-8</v>
      </c>
      <c r="F242" s="296">
        <v>0</v>
      </c>
      <c r="G242" s="295">
        <v>0</v>
      </c>
      <c r="H242" s="301">
        <v>-1</v>
      </c>
      <c r="I242" s="302" t="s">
        <v>33</v>
      </c>
    </row>
    <row r="243" spans="1:9" ht="15.75" thickBot="1" x14ac:dyDescent="0.3">
      <c r="A243" s="303" t="s">
        <v>402</v>
      </c>
      <c r="B243" s="304">
        <v>8186.023433739997</v>
      </c>
      <c r="C243" s="305">
        <v>1</v>
      </c>
      <c r="D243" s="304">
        <v>9702.3049003100023</v>
      </c>
      <c r="E243" s="306">
        <v>1</v>
      </c>
      <c r="F243" s="304">
        <v>9337.4389530799908</v>
      </c>
      <c r="G243" s="305">
        <v>1</v>
      </c>
      <c r="H243" s="307">
        <v>-3.760611019535709E-2</v>
      </c>
      <c r="I243" s="308">
        <v>0.14065626963566369</v>
      </c>
    </row>
  </sheetData>
  <sortState ref="A6:I243">
    <sortCondition descending="1" ref="F5:F243"/>
  </sortState>
  <mergeCells count="7">
    <mergeCell ref="A2:I2"/>
    <mergeCell ref="I3:I4"/>
    <mergeCell ref="A3:A4"/>
    <mergeCell ref="F3:G3"/>
    <mergeCell ref="D3:E3"/>
    <mergeCell ref="B3:C3"/>
    <mergeCell ref="H3:H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workbookViewId="0">
      <selection activeCell="J2" sqref="J2"/>
    </sheetView>
  </sheetViews>
  <sheetFormatPr defaultColWidth="9.28515625" defaultRowHeight="15" x14ac:dyDescent="0.25"/>
  <cols>
    <col min="1" max="1" width="40.5703125" style="32" customWidth="1"/>
    <col min="2" max="2" width="12.5703125" style="32" bestFit="1" customWidth="1"/>
    <col min="3" max="3" width="7.5703125" style="32" bestFit="1" customWidth="1"/>
    <col min="4" max="4" width="12.5703125" style="32" bestFit="1" customWidth="1"/>
    <col min="5" max="5" width="7.5703125" style="32" bestFit="1" customWidth="1"/>
    <col min="6" max="6" width="12.5703125" style="32" bestFit="1" customWidth="1"/>
    <col min="7" max="7" width="7.5703125" style="32" bestFit="1" customWidth="1"/>
    <col min="8" max="8" width="10.140625" style="32" bestFit="1" customWidth="1"/>
    <col min="9" max="9" width="14.28515625" style="32" bestFit="1" customWidth="1"/>
    <col min="10" max="16384" width="9.28515625" style="32"/>
  </cols>
  <sheetData>
    <row r="1" spans="1:18" ht="15.75" thickBot="1" x14ac:dyDescent="0.3"/>
    <row r="2" spans="1:18" ht="15.75" thickBot="1" x14ac:dyDescent="0.3">
      <c r="A2" s="431" t="s">
        <v>448</v>
      </c>
      <c r="B2" s="432"/>
      <c r="C2" s="432"/>
      <c r="D2" s="432"/>
      <c r="E2" s="432"/>
      <c r="F2" s="432"/>
      <c r="G2" s="432"/>
      <c r="H2" s="432"/>
      <c r="I2" s="433"/>
      <c r="K2" s="48"/>
      <c r="L2" s="48"/>
      <c r="M2" s="48"/>
      <c r="N2" s="48"/>
      <c r="O2" s="48"/>
      <c r="P2" s="48"/>
      <c r="Q2" s="48"/>
      <c r="R2" s="48"/>
    </row>
    <row r="3" spans="1:18" ht="15.75" thickBot="1" x14ac:dyDescent="0.3">
      <c r="A3" s="457" t="s">
        <v>390</v>
      </c>
      <c r="B3" s="454">
        <v>44186</v>
      </c>
      <c r="C3" s="417"/>
      <c r="D3" s="454">
        <v>44501</v>
      </c>
      <c r="E3" s="417"/>
      <c r="F3" s="454">
        <v>44531</v>
      </c>
      <c r="G3" s="417"/>
      <c r="H3" s="410" t="s">
        <v>310</v>
      </c>
      <c r="I3" s="410" t="s">
        <v>433</v>
      </c>
    </row>
    <row r="4" spans="1:18" ht="15.75" thickBot="1" x14ac:dyDescent="0.3">
      <c r="A4" s="460"/>
      <c r="B4" s="83" t="s">
        <v>311</v>
      </c>
      <c r="C4" s="84" t="s">
        <v>312</v>
      </c>
      <c r="D4" s="84" t="s">
        <v>311</v>
      </c>
      <c r="E4" s="84" t="s">
        <v>312</v>
      </c>
      <c r="F4" s="84" t="s">
        <v>311</v>
      </c>
      <c r="G4" s="85" t="s">
        <v>312</v>
      </c>
      <c r="H4" s="411"/>
      <c r="I4" s="411"/>
    </row>
    <row r="5" spans="1:18" x14ac:dyDescent="0.25">
      <c r="A5" s="228" t="s">
        <v>670</v>
      </c>
      <c r="B5" s="270">
        <v>2528.9267575100002</v>
      </c>
      <c r="C5" s="271">
        <v>0.62904067905128258</v>
      </c>
      <c r="D5" s="270">
        <v>2059.7735577499998</v>
      </c>
      <c r="E5" s="271">
        <v>0.51793228076571296</v>
      </c>
      <c r="F5" s="270">
        <v>3210.8623829099997</v>
      </c>
      <c r="G5" s="271">
        <v>0.65616938542928649</v>
      </c>
      <c r="H5" s="271">
        <v>0.55884241295795412</v>
      </c>
      <c r="I5" s="271">
        <v>0.26965416193841785</v>
      </c>
    </row>
    <row r="6" spans="1:18" x14ac:dyDescent="0.25">
      <c r="A6" s="228" t="s">
        <v>99</v>
      </c>
      <c r="B6" s="270">
        <v>678.34506375000001</v>
      </c>
      <c r="C6" s="271">
        <v>0.16873032730790671</v>
      </c>
      <c r="D6" s="270">
        <v>374.66292897000005</v>
      </c>
      <c r="E6" s="271">
        <v>9.4209397236735867E-2</v>
      </c>
      <c r="F6" s="270">
        <v>401.45762220999995</v>
      </c>
      <c r="G6" s="271">
        <v>8.2041573205855492E-2</v>
      </c>
      <c r="H6" s="271">
        <v>7.1516798615924415E-2</v>
      </c>
      <c r="I6" s="271">
        <v>-0.40818081583629717</v>
      </c>
    </row>
    <row r="7" spans="1:18" x14ac:dyDescent="0.25">
      <c r="A7" s="228" t="s">
        <v>632</v>
      </c>
      <c r="B7" s="270">
        <v>125.29691722</v>
      </c>
      <c r="C7" s="271">
        <v>3.1166129132464394E-2</v>
      </c>
      <c r="D7" s="270">
        <v>6.6345420000000002E-2</v>
      </c>
      <c r="E7" s="271">
        <v>1.6682627354676336E-5</v>
      </c>
      <c r="F7" s="270">
        <v>206.69707419999997</v>
      </c>
      <c r="G7" s="271">
        <v>4.2240456292905924E-2</v>
      </c>
      <c r="H7" s="271">
        <v>3114.4686216471305</v>
      </c>
      <c r="I7" s="271">
        <v>0.64965809842771471</v>
      </c>
    </row>
    <row r="8" spans="1:18" x14ac:dyDescent="0.25">
      <c r="A8" s="228" t="s">
        <v>107</v>
      </c>
      <c r="B8" s="270">
        <v>1.0000000000000001E-5</v>
      </c>
      <c r="C8" s="271">
        <v>2.4873819583080399E-9</v>
      </c>
      <c r="D8" s="270">
        <v>152.01988818000001</v>
      </c>
      <c r="E8" s="271">
        <v>3.8225564703735483E-2</v>
      </c>
      <c r="F8" s="270">
        <v>190.95934209000001</v>
      </c>
      <c r="G8" s="271">
        <v>3.902430537294329E-2</v>
      </c>
      <c r="H8" s="271">
        <v>0.25614710269944108</v>
      </c>
      <c r="I8" s="271">
        <v>19095933.208999999</v>
      </c>
    </row>
    <row r="9" spans="1:18" x14ac:dyDescent="0.25">
      <c r="A9" s="228" t="s">
        <v>63</v>
      </c>
      <c r="B9" s="270">
        <v>56.100213060000002</v>
      </c>
      <c r="C9" s="271">
        <v>1.3954265782268108E-2</v>
      </c>
      <c r="D9" s="270">
        <v>153.75559328</v>
      </c>
      <c r="E9" s="271">
        <v>3.866200962157474E-2</v>
      </c>
      <c r="F9" s="270">
        <v>182.72241803999998</v>
      </c>
      <c r="G9" s="271">
        <v>3.7341013862075778E-2</v>
      </c>
      <c r="H9" s="271">
        <v>0.18839525861832751</v>
      </c>
      <c r="I9" s="271">
        <v>2.257071730629181</v>
      </c>
    </row>
    <row r="10" spans="1:18" ht="30" x14ac:dyDescent="0.25">
      <c r="A10" s="228" t="s">
        <v>284</v>
      </c>
      <c r="B10" s="270">
        <v>34.774414</v>
      </c>
      <c r="C10" s="271">
        <v>8.6497249994334519E-3</v>
      </c>
      <c r="D10" s="270">
        <v>205.38315584</v>
      </c>
      <c r="E10" s="271">
        <v>5.1643815862589114E-2</v>
      </c>
      <c r="F10" s="270">
        <v>69.047653999999994</v>
      </c>
      <c r="G10" s="271">
        <v>1.4110525861109122E-2</v>
      </c>
      <c r="H10" s="271">
        <v>-0.66381053150341929</v>
      </c>
      <c r="I10" s="271">
        <v>0.98558785203396937</v>
      </c>
    </row>
    <row r="11" spans="1:18" x14ac:dyDescent="0.25">
      <c r="A11" s="228" t="s">
        <v>71</v>
      </c>
      <c r="B11" s="270">
        <v>56.081592749999999</v>
      </c>
      <c r="C11" s="271">
        <v>1.3949634199952897E-2</v>
      </c>
      <c r="D11" s="270">
        <v>72.551409269999994</v>
      </c>
      <c r="E11" s="271">
        <v>1.8243130044365084E-2</v>
      </c>
      <c r="F11" s="270">
        <v>65.93262759000001</v>
      </c>
      <c r="G11" s="271">
        <v>1.3473941441943445E-2</v>
      </c>
      <c r="H11" s="271">
        <v>-9.1228850639802128E-2</v>
      </c>
      <c r="I11" s="271">
        <v>0.17565540415219405</v>
      </c>
    </row>
    <row r="12" spans="1:18" ht="60" x14ac:dyDescent="0.25">
      <c r="A12" s="228" t="s">
        <v>67</v>
      </c>
      <c r="B12" s="270">
        <v>67.235554230000005</v>
      </c>
      <c r="C12" s="271">
        <v>1.6724050454854384E-2</v>
      </c>
      <c r="D12" s="270">
        <v>92.11126831</v>
      </c>
      <c r="E12" s="271">
        <v>2.3161477678223116E-2</v>
      </c>
      <c r="F12" s="270">
        <v>56.82683986</v>
      </c>
      <c r="G12" s="271">
        <v>1.1613089612713515E-2</v>
      </c>
      <c r="H12" s="271">
        <v>-0.38306310506170038</v>
      </c>
      <c r="I12" s="271">
        <v>-0.1548096760590949</v>
      </c>
    </row>
    <row r="13" spans="1:18" ht="30" x14ac:dyDescent="0.25">
      <c r="A13" s="228" t="s">
        <v>297</v>
      </c>
      <c r="B13" s="270">
        <v>76.141199010000008</v>
      </c>
      <c r="C13" s="271">
        <v>1.89392244701416E-2</v>
      </c>
      <c r="D13" s="270">
        <v>122.64743593</v>
      </c>
      <c r="E13" s="271">
        <v>3.0839829932898629E-2</v>
      </c>
      <c r="F13" s="270">
        <v>47.821732450000006</v>
      </c>
      <c r="G13" s="271">
        <v>9.7728127368203761E-3</v>
      </c>
      <c r="H13" s="271">
        <v>-0.61008779280723113</v>
      </c>
      <c r="I13" s="271">
        <v>-0.37193355145721652</v>
      </c>
    </row>
    <row r="14" spans="1:18" ht="45" x14ac:dyDescent="0.25">
      <c r="A14" s="228" t="s">
        <v>104</v>
      </c>
      <c r="B14" s="270">
        <v>26.088890039999999</v>
      </c>
      <c r="C14" s="271">
        <v>6.4893034397778314E-3</v>
      </c>
      <c r="D14" s="270">
        <v>18.848921219999998</v>
      </c>
      <c r="E14" s="271">
        <v>4.7395815528925916E-3</v>
      </c>
      <c r="F14" s="270">
        <v>45.564273409999998</v>
      </c>
      <c r="G14" s="271">
        <v>9.3114801307290149E-3</v>
      </c>
      <c r="H14" s="271">
        <v>1.4173411771519944</v>
      </c>
      <c r="I14" s="271">
        <v>0.74650103320378758</v>
      </c>
    </row>
    <row r="15" spans="1:18" x14ac:dyDescent="0.25">
      <c r="A15" s="228" t="s">
        <v>77</v>
      </c>
      <c r="B15" s="270">
        <v>19.91250728</v>
      </c>
      <c r="C15" s="271">
        <v>4.95300113529495E-3</v>
      </c>
      <c r="D15" s="270">
        <v>13.02559578</v>
      </c>
      <c r="E15" s="271">
        <v>3.2753000956265653E-3</v>
      </c>
      <c r="F15" s="270">
        <v>34.07360001</v>
      </c>
      <c r="G15" s="271">
        <v>6.9632548865772191E-3</v>
      </c>
      <c r="H15" s="271">
        <v>1.6158957014709388</v>
      </c>
      <c r="I15" s="271">
        <v>0.71116572769433795</v>
      </c>
    </row>
    <row r="16" spans="1:18" x14ac:dyDescent="0.25">
      <c r="A16" s="228" t="s">
        <v>196</v>
      </c>
      <c r="B16" s="270">
        <v>1.39E-3</v>
      </c>
      <c r="C16" s="271">
        <v>3.4574609220481754E-7</v>
      </c>
      <c r="D16" s="270">
        <v>75.320149000000001</v>
      </c>
      <c r="E16" s="271">
        <v>1.8939332633144797E-2</v>
      </c>
      <c r="F16" s="270">
        <v>29.71631344</v>
      </c>
      <c r="G16" s="271">
        <v>6.0728031294436831E-3</v>
      </c>
      <c r="H16" s="271">
        <v>-0.60546661372111732</v>
      </c>
      <c r="I16" s="271">
        <v>21377.64276258993</v>
      </c>
    </row>
    <row r="17" spans="1:9" x14ac:dyDescent="0.25">
      <c r="A17" s="228" t="s">
        <v>250</v>
      </c>
      <c r="B17" s="270">
        <v>11.661179259999999</v>
      </c>
      <c r="C17" s="271">
        <v>2.9005806903919895E-3</v>
      </c>
      <c r="D17" s="270">
        <v>27.007225590000001</v>
      </c>
      <c r="E17" s="271">
        <v>6.7909959783455853E-3</v>
      </c>
      <c r="F17" s="270">
        <v>28.16700286</v>
      </c>
      <c r="G17" s="271">
        <v>5.7561872020440354E-3</v>
      </c>
      <c r="H17" s="271">
        <v>4.2943221477345306E-2</v>
      </c>
      <c r="I17" s="271">
        <v>1.4154506359933965</v>
      </c>
    </row>
    <row r="18" spans="1:9" x14ac:dyDescent="0.25">
      <c r="A18" s="228" t="s">
        <v>86</v>
      </c>
      <c r="B18" s="270">
        <v>20.151231729999999</v>
      </c>
      <c r="C18" s="271">
        <v>5.0123810242886507E-3</v>
      </c>
      <c r="D18" s="270">
        <v>20.5116081</v>
      </c>
      <c r="E18" s="271">
        <v>5.157665960626381E-3</v>
      </c>
      <c r="F18" s="270">
        <v>26.90271877</v>
      </c>
      <c r="G18" s="271">
        <v>5.4978190705542414E-3</v>
      </c>
      <c r="H18" s="271">
        <v>0.31158506143650433</v>
      </c>
      <c r="I18" s="271">
        <v>0.33504091116915569</v>
      </c>
    </row>
    <row r="19" spans="1:9" x14ac:dyDescent="0.25">
      <c r="A19" s="228" t="s">
        <v>95</v>
      </c>
      <c r="B19" s="270">
        <v>21.142115629999999</v>
      </c>
      <c r="C19" s="271">
        <v>5.2588516978524418E-3</v>
      </c>
      <c r="D19" s="270">
        <v>28.74921775</v>
      </c>
      <c r="E19" s="271">
        <v>7.2290217841969569E-3</v>
      </c>
      <c r="F19" s="270">
        <v>22.738439149999998</v>
      </c>
      <c r="G19" s="271">
        <v>4.6468100663830105E-3</v>
      </c>
      <c r="H19" s="271">
        <v>-0.2090762486920188</v>
      </c>
      <c r="I19" s="271">
        <v>7.5504436166022426E-2</v>
      </c>
    </row>
    <row r="20" spans="1:9" ht="30" x14ac:dyDescent="0.25">
      <c r="A20" s="228" t="s">
        <v>100</v>
      </c>
      <c r="B20" s="270">
        <v>14.315347490000001</v>
      </c>
      <c r="C20" s="271">
        <v>3.5607737073536285E-3</v>
      </c>
      <c r="D20" s="270">
        <v>64.258639930000001</v>
      </c>
      <c r="E20" s="271">
        <v>1.6157904257302388E-2</v>
      </c>
      <c r="F20" s="270">
        <v>21.50046364</v>
      </c>
      <c r="G20" s="271">
        <v>4.3938183362182935E-3</v>
      </c>
      <c r="H20" s="271">
        <v>-0.66540742749268456</v>
      </c>
      <c r="I20" s="271">
        <v>0.50191699188714556</v>
      </c>
    </row>
    <row r="21" spans="1:9" x14ac:dyDescent="0.25">
      <c r="A21" s="228" t="s">
        <v>90</v>
      </c>
      <c r="B21" s="270">
        <v>1.4932248799999999</v>
      </c>
      <c r="C21" s="271">
        <v>3.7142206262086872E-4</v>
      </c>
      <c r="D21" s="270">
        <v>12.583106320000001</v>
      </c>
      <c r="E21" s="271">
        <v>3.1640356440705733E-3</v>
      </c>
      <c r="F21" s="270">
        <v>19.70885225</v>
      </c>
      <c r="G21" s="271">
        <v>4.02768600025721E-3</v>
      </c>
      <c r="H21" s="271">
        <v>0.56629466117393479</v>
      </c>
      <c r="I21" s="271">
        <v>12.198850698228389</v>
      </c>
    </row>
    <row r="22" spans="1:9" x14ac:dyDescent="0.25">
      <c r="A22" s="228" t="s">
        <v>130</v>
      </c>
      <c r="B22" s="270">
        <v>0</v>
      </c>
      <c r="C22" s="271">
        <v>0</v>
      </c>
      <c r="D22" s="270">
        <v>17.82007355</v>
      </c>
      <c r="E22" s="271">
        <v>4.4808766975561274E-3</v>
      </c>
      <c r="F22" s="270">
        <v>18.882635140000001</v>
      </c>
      <c r="G22" s="271">
        <v>3.8588409023839958E-3</v>
      </c>
      <c r="H22" s="271">
        <v>5.9627228081783112E-2</v>
      </c>
      <c r="I22" s="271" t="s">
        <v>33</v>
      </c>
    </row>
    <row r="23" spans="1:9" ht="60" x14ac:dyDescent="0.25">
      <c r="A23" s="228" t="s">
        <v>73</v>
      </c>
      <c r="B23" s="270">
        <v>2.01916341</v>
      </c>
      <c r="C23" s="271">
        <v>5.0224306369097392E-4</v>
      </c>
      <c r="D23" s="270">
        <v>16.456792029999999</v>
      </c>
      <c r="E23" s="271">
        <v>4.1380780902419111E-3</v>
      </c>
      <c r="F23" s="270">
        <v>15.555116210000001</v>
      </c>
      <c r="G23" s="271">
        <v>3.1788316740459098E-3</v>
      </c>
      <c r="H23" s="271">
        <v>-5.4790497343363276E-2</v>
      </c>
      <c r="I23" s="271">
        <v>6.7037431111135284</v>
      </c>
    </row>
    <row r="24" spans="1:9" ht="90" x14ac:dyDescent="0.25">
      <c r="A24" s="228" t="s">
        <v>91</v>
      </c>
      <c r="B24" s="270">
        <v>20.230830659999999</v>
      </c>
      <c r="C24" s="271">
        <v>5.032180318526913E-3</v>
      </c>
      <c r="D24" s="270">
        <v>11.070648460000001</v>
      </c>
      <c r="E24" s="271">
        <v>2.7837264853067699E-3</v>
      </c>
      <c r="F24" s="270">
        <v>14.76660749</v>
      </c>
      <c r="G24" s="271">
        <v>3.017692633966864E-3</v>
      </c>
      <c r="H24" s="271">
        <v>0.33385208132604727</v>
      </c>
      <c r="I24" s="271">
        <v>-0.27009386128686019</v>
      </c>
    </row>
    <row r="25" spans="1:9" ht="30" x14ac:dyDescent="0.25">
      <c r="A25" s="228" t="s">
        <v>111</v>
      </c>
      <c r="B25" s="270">
        <v>34.059152429999997</v>
      </c>
      <c r="C25" s="271">
        <v>8.4718121269645435E-3</v>
      </c>
      <c r="D25" s="270">
        <v>75.448536810000007</v>
      </c>
      <c r="E25" s="271">
        <v>1.8971615886323588E-2</v>
      </c>
      <c r="F25" s="270">
        <v>13.00063284</v>
      </c>
      <c r="G25" s="271">
        <v>2.6567994026213339E-3</v>
      </c>
      <c r="H25" s="271">
        <v>-0.82768873473664395</v>
      </c>
      <c r="I25" s="271">
        <v>-0.61829253189081779</v>
      </c>
    </row>
    <row r="26" spans="1:9" ht="30" x14ac:dyDescent="0.25">
      <c r="A26" s="228" t="s">
        <v>252</v>
      </c>
      <c r="B26" s="270">
        <v>1.7604212100000001</v>
      </c>
      <c r="C26" s="271">
        <v>4.378839956776809E-4</v>
      </c>
      <c r="D26" s="270">
        <v>11.10631293</v>
      </c>
      <c r="E26" s="271">
        <v>2.792694354721298E-3</v>
      </c>
      <c r="F26" s="270">
        <v>12.815414499999999</v>
      </c>
      <c r="G26" s="271">
        <v>2.6189483240528755E-3</v>
      </c>
      <c r="H26" s="271">
        <v>0.15388559468583241</v>
      </c>
      <c r="I26" s="271">
        <v>6.2797432950719783</v>
      </c>
    </row>
    <row r="27" spans="1:9" ht="30" x14ac:dyDescent="0.25">
      <c r="A27" s="228" t="s">
        <v>123</v>
      </c>
      <c r="B27" s="270">
        <v>0.50968588000000004</v>
      </c>
      <c r="C27" s="271">
        <v>1.2677834623163567E-4</v>
      </c>
      <c r="D27" s="270">
        <v>14.002438199999999</v>
      </c>
      <c r="E27" s="271">
        <v>3.5209281748082213E-3</v>
      </c>
      <c r="F27" s="270">
        <v>12.40838179</v>
      </c>
      <c r="G27" s="271">
        <v>2.5357674301622257E-3</v>
      </c>
      <c r="H27" s="271">
        <v>-0.11384134585932315</v>
      </c>
      <c r="I27" s="271">
        <v>23.345155078653541</v>
      </c>
    </row>
    <row r="28" spans="1:9" ht="45" x14ac:dyDescent="0.25">
      <c r="A28" s="228" t="s">
        <v>81</v>
      </c>
      <c r="B28" s="270">
        <v>51.536749590000007</v>
      </c>
      <c r="C28" s="271">
        <v>1.2819158112000529E-2</v>
      </c>
      <c r="D28" s="270">
        <v>133.7106795</v>
      </c>
      <c r="E28" s="271">
        <v>3.3621694450635183E-2</v>
      </c>
      <c r="F28" s="270">
        <v>9.6626844999999992</v>
      </c>
      <c r="G28" s="271">
        <v>1.9746588280173615E-3</v>
      </c>
      <c r="H28" s="271">
        <v>-0.92773438489630888</v>
      </c>
      <c r="I28" s="271">
        <v>-0.81250884898889875</v>
      </c>
    </row>
    <row r="29" spans="1:9" ht="30" x14ac:dyDescent="0.25">
      <c r="A29" s="228" t="s">
        <v>138</v>
      </c>
      <c r="B29" s="270">
        <v>13.2166421</v>
      </c>
      <c r="C29" s="271">
        <v>3.2874837108954483E-3</v>
      </c>
      <c r="D29" s="270">
        <v>13.968130859999999</v>
      </c>
      <c r="E29" s="271">
        <v>3.5123015571946743E-3</v>
      </c>
      <c r="F29" s="270">
        <v>8.7869937699999987</v>
      </c>
      <c r="G29" s="271">
        <v>1.7957033389286439E-3</v>
      </c>
      <c r="H29" s="271">
        <v>-0.37092558352506733</v>
      </c>
      <c r="I29" s="271">
        <v>-0.33515686484390772</v>
      </c>
    </row>
    <row r="30" spans="1:9" ht="30" x14ac:dyDescent="0.25">
      <c r="A30" s="228" t="s">
        <v>134</v>
      </c>
      <c r="B30" s="270">
        <v>5.3119687500000001</v>
      </c>
      <c r="C30" s="271">
        <v>1.3212895231846111E-3</v>
      </c>
      <c r="D30" s="270">
        <v>9.3338318100000013</v>
      </c>
      <c r="E30" s="271">
        <v>2.347002067022172E-3</v>
      </c>
      <c r="F30" s="270">
        <v>6.0752956100000004</v>
      </c>
      <c r="G30" s="271">
        <v>1.2415427730359634E-3</v>
      </c>
      <c r="H30" s="271">
        <v>-0.34911023321728363</v>
      </c>
      <c r="I30" s="271">
        <v>0.14369942594259433</v>
      </c>
    </row>
    <row r="31" spans="1:9" ht="30" x14ac:dyDescent="0.25">
      <c r="A31" s="228" t="s">
        <v>127</v>
      </c>
      <c r="B31" s="270">
        <v>9.2814483499999998</v>
      </c>
      <c r="C31" s="271">
        <v>2.3086507172757923E-3</v>
      </c>
      <c r="D31" s="270">
        <v>3.4121344200000001</v>
      </c>
      <c r="E31" s="271">
        <v>8.5798487692028596E-4</v>
      </c>
      <c r="F31" s="270">
        <v>5.1253477400000005</v>
      </c>
      <c r="G31" s="271">
        <v>1.0474121515040497E-3</v>
      </c>
      <c r="H31" s="271">
        <v>0.50209432253258068</v>
      </c>
      <c r="I31" s="271">
        <v>-0.44778578226963894</v>
      </c>
    </row>
    <row r="32" spans="1:9" ht="30" x14ac:dyDescent="0.25">
      <c r="A32" s="228" t="s">
        <v>187</v>
      </c>
      <c r="B32" s="270">
        <v>1.1491959999999999E-2</v>
      </c>
      <c r="C32" s="271">
        <v>2.8584893969597657E-6</v>
      </c>
      <c r="D32" s="270">
        <v>6.1300630199999997</v>
      </c>
      <c r="E32" s="271">
        <v>1.5414109523060045E-3</v>
      </c>
      <c r="F32" s="270">
        <v>4.7111789100000001</v>
      </c>
      <c r="G32" s="271">
        <v>9.6277292557784644E-4</v>
      </c>
      <c r="H32" s="271">
        <v>-0.231463217485813</v>
      </c>
      <c r="I32" s="271">
        <v>408.95434286231421</v>
      </c>
    </row>
    <row r="33" spans="1:9" ht="45" x14ac:dyDescent="0.25">
      <c r="A33" s="228" t="s">
        <v>61</v>
      </c>
      <c r="B33" s="270">
        <v>1.3706004700000001</v>
      </c>
      <c r="C33" s="271">
        <v>3.4092068811265202E-4</v>
      </c>
      <c r="D33" s="270">
        <v>1.2645955500000001</v>
      </c>
      <c r="E33" s="271">
        <v>3.1798391381096042E-4</v>
      </c>
      <c r="F33" s="270">
        <v>4.6055855599999997</v>
      </c>
      <c r="G33" s="271">
        <v>9.4119394918081847E-4</v>
      </c>
      <c r="H33" s="271">
        <v>2.6419435130860607</v>
      </c>
      <c r="I33" s="271">
        <v>2.3602684814488644</v>
      </c>
    </row>
    <row r="34" spans="1:9" ht="30" x14ac:dyDescent="0.25">
      <c r="A34" s="228" t="s">
        <v>272</v>
      </c>
      <c r="B34" s="270">
        <v>8.4864081999999996</v>
      </c>
      <c r="C34" s="271">
        <v>2.1108938647517407E-3</v>
      </c>
      <c r="D34" s="270">
        <v>9.8432913099999997</v>
      </c>
      <c r="E34" s="271">
        <v>2.4751062073049483E-3</v>
      </c>
      <c r="F34" s="270">
        <v>4.0244434700000005</v>
      </c>
      <c r="G34" s="271">
        <v>8.2243219530683473E-4</v>
      </c>
      <c r="H34" s="271">
        <v>-0.59114859621075255</v>
      </c>
      <c r="I34" s="271">
        <v>-0.52577776426073863</v>
      </c>
    </row>
    <row r="35" spans="1:9" ht="30" x14ac:dyDescent="0.25">
      <c r="A35" s="228" t="s">
        <v>173</v>
      </c>
      <c r="B35" s="270">
        <v>2.1611166900000001</v>
      </c>
      <c r="C35" s="271">
        <v>5.3755226645043892E-4</v>
      </c>
      <c r="D35" s="270">
        <v>1.79835846</v>
      </c>
      <c r="E35" s="271">
        <v>4.5219917272826986E-4</v>
      </c>
      <c r="F35" s="270">
        <v>3.85972253</v>
      </c>
      <c r="G35" s="271">
        <v>7.887699497548539E-4</v>
      </c>
      <c r="H35" s="271">
        <v>1.1462476007147098</v>
      </c>
      <c r="I35" s="271">
        <v>0.78598524913525147</v>
      </c>
    </row>
    <row r="36" spans="1:9" ht="30" x14ac:dyDescent="0.25">
      <c r="A36" s="228" t="s">
        <v>98</v>
      </c>
      <c r="B36" s="270">
        <v>0.65023026000000006</v>
      </c>
      <c r="C36" s="271">
        <v>1.6173710174699461E-4</v>
      </c>
      <c r="D36" s="270">
        <v>3.3606376499999997</v>
      </c>
      <c r="E36" s="271">
        <v>8.450359586094292E-4</v>
      </c>
      <c r="F36" s="270">
        <v>3.8016809900000004</v>
      </c>
      <c r="G36" s="271">
        <v>7.7690862494882076E-4</v>
      </c>
      <c r="H36" s="271">
        <v>0.13123799288507065</v>
      </c>
      <c r="I36" s="271">
        <v>4.8466688246714327</v>
      </c>
    </row>
    <row r="37" spans="1:9" ht="60" x14ac:dyDescent="0.25">
      <c r="A37" s="228" t="s">
        <v>175</v>
      </c>
      <c r="B37" s="270">
        <v>4.8799605700000006</v>
      </c>
      <c r="C37" s="271">
        <v>1.2138325879072619E-3</v>
      </c>
      <c r="D37" s="270">
        <v>4.4370500199999992</v>
      </c>
      <c r="E37" s="271">
        <v>1.1157010090179424E-3</v>
      </c>
      <c r="F37" s="270">
        <v>3.6127909799999998</v>
      </c>
      <c r="G37" s="271">
        <v>7.3830720670208102E-4</v>
      </c>
      <c r="H37" s="271">
        <v>-0.18576735359859642</v>
      </c>
      <c r="I37" s="271">
        <v>-0.25966799768630111</v>
      </c>
    </row>
    <row r="38" spans="1:9" ht="30" x14ac:dyDescent="0.25">
      <c r="A38" s="228" t="s">
        <v>133</v>
      </c>
      <c r="B38" s="270">
        <v>1.1085208500000001</v>
      </c>
      <c r="C38" s="271">
        <v>2.7573147626982933E-4</v>
      </c>
      <c r="D38" s="270">
        <v>1.69976046</v>
      </c>
      <c r="E38" s="271">
        <v>4.2740659937631314E-4</v>
      </c>
      <c r="F38" s="270">
        <v>3.5742520799999999</v>
      </c>
      <c r="G38" s="271">
        <v>7.3043142651831549E-4</v>
      </c>
      <c r="H38" s="271">
        <v>1.1027975200693865</v>
      </c>
      <c r="I38" s="271">
        <v>2.2243435745931164</v>
      </c>
    </row>
    <row r="39" spans="1:9" ht="60" x14ac:dyDescent="0.25">
      <c r="A39" s="228" t="s">
        <v>106</v>
      </c>
      <c r="B39" s="270">
        <v>4.8486926200000005</v>
      </c>
      <c r="C39" s="271">
        <v>1.2060550544369341E-3</v>
      </c>
      <c r="D39" s="270">
        <v>3.8198773300000002</v>
      </c>
      <c r="E39" s="271">
        <v>9.6051227103492612E-4</v>
      </c>
      <c r="F39" s="270">
        <v>3.45004965</v>
      </c>
      <c r="G39" s="271">
        <v>7.0504951273848461E-4</v>
      </c>
      <c r="H39" s="271">
        <v>-9.6816637826429908E-2</v>
      </c>
      <c r="I39" s="271">
        <v>-0.28845775131854001</v>
      </c>
    </row>
    <row r="40" spans="1:9" x14ac:dyDescent="0.25">
      <c r="A40" s="228" t="s">
        <v>80</v>
      </c>
      <c r="B40" s="270">
        <v>0</v>
      </c>
      <c r="C40" s="271">
        <v>0</v>
      </c>
      <c r="D40" s="270">
        <v>0</v>
      </c>
      <c r="E40" s="271">
        <v>0</v>
      </c>
      <c r="F40" s="270">
        <v>3.3199425599999999</v>
      </c>
      <c r="G40" s="271">
        <v>6.7846092714861578E-4</v>
      </c>
      <c r="H40" s="271" t="s">
        <v>33</v>
      </c>
      <c r="I40" s="271" t="s">
        <v>33</v>
      </c>
    </row>
    <row r="41" spans="1:9" ht="30" x14ac:dyDescent="0.25">
      <c r="A41" s="228" t="s">
        <v>108</v>
      </c>
      <c r="B41" s="270">
        <v>9.6649821799999991</v>
      </c>
      <c r="C41" s="271">
        <v>2.4040502301900706E-3</v>
      </c>
      <c r="D41" s="270">
        <v>8.603880890000001</v>
      </c>
      <c r="E41" s="271">
        <v>2.1634551215726871E-3</v>
      </c>
      <c r="F41" s="270">
        <v>2.9914033199999999</v>
      </c>
      <c r="G41" s="271">
        <v>6.1132089886598733E-4</v>
      </c>
      <c r="H41" s="271">
        <v>-0.6523193012264028</v>
      </c>
      <c r="I41" s="271">
        <v>-0.69049054987497138</v>
      </c>
    </row>
    <row r="42" spans="1:9" ht="45" x14ac:dyDescent="0.25">
      <c r="A42" s="228" t="s">
        <v>75</v>
      </c>
      <c r="B42" s="270">
        <v>2.1871099900000002</v>
      </c>
      <c r="C42" s="271">
        <v>5.4401779299612779E-4</v>
      </c>
      <c r="D42" s="270">
        <v>2.19190518</v>
      </c>
      <c r="E42" s="271">
        <v>5.5115691956919945E-4</v>
      </c>
      <c r="F42" s="270">
        <v>2.5936382299999998</v>
      </c>
      <c r="G42" s="271">
        <v>5.3003392872372299E-4</v>
      </c>
      <c r="H42" s="271">
        <v>0.18328030503582271</v>
      </c>
      <c r="I42" s="271">
        <v>0.18587462078210315</v>
      </c>
    </row>
    <row r="43" spans="1:9" ht="75" x14ac:dyDescent="0.25">
      <c r="A43" s="228" t="s">
        <v>142</v>
      </c>
      <c r="B43" s="270">
        <v>0.83411518000000007</v>
      </c>
      <c r="C43" s="271">
        <v>2.0747630498828634E-4</v>
      </c>
      <c r="D43" s="270">
        <v>7.00452662</v>
      </c>
      <c r="E43" s="271">
        <v>1.7612957668723867E-3</v>
      </c>
      <c r="F43" s="270">
        <v>2.5387488999999999</v>
      </c>
      <c r="G43" s="271">
        <v>5.1881678714692226E-4</v>
      </c>
      <c r="H43" s="271">
        <v>-0.63755596377475121</v>
      </c>
      <c r="I43" s="271">
        <v>2.0436430853590264</v>
      </c>
    </row>
    <row r="44" spans="1:9" ht="45" x14ac:dyDescent="0.25">
      <c r="A44" s="228" t="s">
        <v>119</v>
      </c>
      <c r="B44" s="270">
        <v>1.3507269799999999</v>
      </c>
      <c r="C44" s="271">
        <v>3.3597739206519042E-4</v>
      </c>
      <c r="D44" s="270">
        <v>5.6404744500000001</v>
      </c>
      <c r="E44" s="271">
        <v>1.4183033787851967E-3</v>
      </c>
      <c r="F44" s="270">
        <v>2.5142417799999999</v>
      </c>
      <c r="G44" s="271">
        <v>5.1380853081222765E-4</v>
      </c>
      <c r="H44" s="271">
        <v>-0.55424994789223803</v>
      </c>
      <c r="I44" s="271">
        <v>0.86139894829079378</v>
      </c>
    </row>
    <row r="45" spans="1:9" ht="45" x14ac:dyDescent="0.25">
      <c r="A45" s="228" t="s">
        <v>115</v>
      </c>
      <c r="B45" s="270">
        <v>1.2867735200000001</v>
      </c>
      <c r="C45" s="271">
        <v>3.20069723807653E-4</v>
      </c>
      <c r="D45" s="270">
        <v>2.4010574099999999</v>
      </c>
      <c r="E45" s="271">
        <v>6.0374847319098009E-4</v>
      </c>
      <c r="F45" s="270">
        <v>2.4892433700000001</v>
      </c>
      <c r="G45" s="271">
        <v>5.0869987482817923E-4</v>
      </c>
      <c r="H45" s="271">
        <v>3.6727968116347487E-2</v>
      </c>
      <c r="I45" s="271">
        <v>0.93448445379883149</v>
      </c>
    </row>
    <row r="46" spans="1:9" ht="90" x14ac:dyDescent="0.25">
      <c r="A46" s="228" t="s">
        <v>151</v>
      </c>
      <c r="B46" s="270">
        <v>1.4280315299999999</v>
      </c>
      <c r="C46" s="271">
        <v>3.5520598636170264E-4</v>
      </c>
      <c r="D46" s="270">
        <v>3.7120509799999999</v>
      </c>
      <c r="E46" s="271">
        <v>9.3339921913074178E-4</v>
      </c>
      <c r="F46" s="270">
        <v>2.4462167000000004</v>
      </c>
      <c r="G46" s="271">
        <v>4.9990697739313522E-4</v>
      </c>
      <c r="H46" s="271">
        <v>-0.34100670675595079</v>
      </c>
      <c r="I46" s="271">
        <v>0.71299908203007289</v>
      </c>
    </row>
    <row r="47" spans="1:9" x14ac:dyDescent="0.25">
      <c r="A47" s="228" t="s">
        <v>195</v>
      </c>
      <c r="B47" s="270">
        <v>0.21849441</v>
      </c>
      <c r="C47" s="271">
        <v>5.4347905342515975E-5</v>
      </c>
      <c r="D47" s="270">
        <v>1.5249215</v>
      </c>
      <c r="E47" s="271">
        <v>3.8344315447296997E-4</v>
      </c>
      <c r="F47" s="270">
        <v>2.3356789999999998</v>
      </c>
      <c r="G47" s="271">
        <v>4.7731757740457765E-4</v>
      </c>
      <c r="H47" s="271">
        <v>0.5316716303101503</v>
      </c>
      <c r="I47" s="271">
        <v>9.6898798921217253</v>
      </c>
    </row>
    <row r="48" spans="1:9" x14ac:dyDescent="0.25">
      <c r="A48" s="228" t="s">
        <v>117</v>
      </c>
      <c r="B48" s="270">
        <v>0.94970924000000001</v>
      </c>
      <c r="C48" s="271">
        <v>2.3622896292144403E-4</v>
      </c>
      <c r="D48" s="270">
        <v>3.1070632499999999</v>
      </c>
      <c r="E48" s="271">
        <v>7.8127440247057834E-4</v>
      </c>
      <c r="F48" s="270">
        <v>2.31815506</v>
      </c>
      <c r="G48" s="271">
        <v>4.7373639840378896E-4</v>
      </c>
      <c r="H48" s="271">
        <v>-0.25390799173463874</v>
      </c>
      <c r="I48" s="271">
        <v>1.4409102937652793</v>
      </c>
    </row>
    <row r="49" spans="1:9" ht="30" x14ac:dyDescent="0.25">
      <c r="A49" s="228" t="s">
        <v>156</v>
      </c>
      <c r="B49" s="270">
        <v>0.79318579</v>
      </c>
      <c r="C49" s="271">
        <v>1.9729560236323096E-4</v>
      </c>
      <c r="D49" s="270">
        <v>0.45135238999999999</v>
      </c>
      <c r="E49" s="271">
        <v>1.13493044855433E-4</v>
      </c>
      <c r="F49" s="270">
        <v>2.2570152700000001</v>
      </c>
      <c r="G49" s="271">
        <v>4.6124191759293071E-4</v>
      </c>
      <c r="H49" s="271">
        <v>4.0005612466126523</v>
      </c>
      <c r="I49" s="271">
        <v>1.8455064355098951</v>
      </c>
    </row>
    <row r="50" spans="1:9" ht="30" x14ac:dyDescent="0.25">
      <c r="A50" s="228" t="s">
        <v>69</v>
      </c>
      <c r="B50" s="270">
        <v>1.9356205900000001</v>
      </c>
      <c r="C50" s="271">
        <v>4.8146277336955638E-4</v>
      </c>
      <c r="D50" s="270">
        <v>0.50332546999999994</v>
      </c>
      <c r="E50" s="271">
        <v>1.265617318290746E-4</v>
      </c>
      <c r="F50" s="270">
        <v>2.1704453399999997</v>
      </c>
      <c r="G50" s="271">
        <v>4.4355055278480249E-4</v>
      </c>
      <c r="H50" s="271">
        <v>3.3122104271814417</v>
      </c>
      <c r="I50" s="271">
        <v>0.12131755118393306</v>
      </c>
    </row>
    <row r="51" spans="1:9" ht="60" x14ac:dyDescent="0.25">
      <c r="A51" s="228" t="s">
        <v>113</v>
      </c>
      <c r="B51" s="270">
        <v>4.0128898099999999</v>
      </c>
      <c r="C51" s="271">
        <v>9.9815897140721776E-4</v>
      </c>
      <c r="D51" s="270">
        <v>3.86218051</v>
      </c>
      <c r="E51" s="271">
        <v>9.7114945123301355E-4</v>
      </c>
      <c r="F51" s="270">
        <v>2.1229164200000001</v>
      </c>
      <c r="G51" s="271">
        <v>4.3383757897673392E-4</v>
      </c>
      <c r="H51" s="271">
        <v>-0.45033215964315454</v>
      </c>
      <c r="I51" s="271">
        <v>-0.47097565083652271</v>
      </c>
    </row>
    <row r="52" spans="1:9" x14ac:dyDescent="0.25">
      <c r="A52" s="228" t="s">
        <v>152</v>
      </c>
      <c r="B52" s="270">
        <v>2.7501624800000002</v>
      </c>
      <c r="C52" s="271">
        <v>6.8407045351676955E-4</v>
      </c>
      <c r="D52" s="270">
        <v>2.8469184599999999</v>
      </c>
      <c r="E52" s="271">
        <v>7.158607146857919E-4</v>
      </c>
      <c r="F52" s="270">
        <v>2.0478675000000002</v>
      </c>
      <c r="G52" s="271">
        <v>4.1850063897717497E-4</v>
      </c>
      <c r="H52" s="271">
        <v>-0.2806722325303268</v>
      </c>
      <c r="I52" s="271">
        <v>-0.25536490484009511</v>
      </c>
    </row>
    <row r="53" spans="1:9" ht="30" x14ac:dyDescent="0.25">
      <c r="A53" s="228" t="s">
        <v>161</v>
      </c>
      <c r="B53" s="270">
        <v>0.23388082999999998</v>
      </c>
      <c r="C53" s="271">
        <v>5.8175095693610972E-5</v>
      </c>
      <c r="D53" s="270">
        <v>0.42258190999999995</v>
      </c>
      <c r="E53" s="271">
        <v>1.0625867665556074E-4</v>
      </c>
      <c r="F53" s="270">
        <v>1.9646503899999999</v>
      </c>
      <c r="G53" s="271">
        <v>4.0149445390473548E-4</v>
      </c>
      <c r="H53" s="271">
        <v>3.6491587630904503</v>
      </c>
      <c r="I53" s="271">
        <v>7.4002198470049905</v>
      </c>
    </row>
    <row r="54" spans="1:9" ht="45" x14ac:dyDescent="0.25">
      <c r="A54" s="228" t="s">
        <v>79</v>
      </c>
      <c r="B54" s="270">
        <v>1.5579219600000001</v>
      </c>
      <c r="C54" s="271">
        <v>3.8751469757559E-4</v>
      </c>
      <c r="D54" s="270">
        <v>1.85098699</v>
      </c>
      <c r="E54" s="271">
        <v>4.6543267331074272E-4</v>
      </c>
      <c r="F54" s="270">
        <v>1.9503599599999999</v>
      </c>
      <c r="G54" s="271">
        <v>3.9857407253911557E-4</v>
      </c>
      <c r="H54" s="271">
        <v>5.3686476748277867E-2</v>
      </c>
      <c r="I54" s="271">
        <v>0.25189836851648195</v>
      </c>
    </row>
    <row r="55" spans="1:9" ht="30" x14ac:dyDescent="0.25">
      <c r="A55" s="228" t="s">
        <v>118</v>
      </c>
      <c r="B55" s="270">
        <v>1.1896611399999999</v>
      </c>
      <c r="C55" s="271">
        <v>2.9591416561361748E-4</v>
      </c>
      <c r="D55" s="270">
        <v>0</v>
      </c>
      <c r="E55" s="271">
        <v>0</v>
      </c>
      <c r="F55" s="270">
        <v>1.9322454899999999</v>
      </c>
      <c r="G55" s="271">
        <v>3.9487221327833195E-4</v>
      </c>
      <c r="H55" s="271" t="s">
        <v>33</v>
      </c>
      <c r="I55" s="271">
        <v>0.62419820655821368</v>
      </c>
    </row>
    <row r="56" spans="1:9" x14ac:dyDescent="0.25">
      <c r="A56" s="228" t="s">
        <v>293</v>
      </c>
      <c r="B56" s="270">
        <v>0.64797344999999995</v>
      </c>
      <c r="C56" s="271">
        <v>1.6117574689926165E-4</v>
      </c>
      <c r="D56" s="270">
        <v>3.9423699999999997E-3</v>
      </c>
      <c r="E56" s="271">
        <v>9.9131318490794617E-7</v>
      </c>
      <c r="F56" s="270">
        <v>1.9205837299999999</v>
      </c>
      <c r="G56" s="271">
        <v>3.9248902490721002E-4</v>
      </c>
      <c r="H56" s="271">
        <v>486.16475876186155</v>
      </c>
      <c r="I56" s="271">
        <v>1.9639852219253737</v>
      </c>
    </row>
    <row r="57" spans="1:9" x14ac:dyDescent="0.25">
      <c r="A57" s="228" t="s">
        <v>164</v>
      </c>
      <c r="B57" s="270">
        <v>0.51953293</v>
      </c>
      <c r="C57" s="271">
        <v>1.2922768368289138E-4</v>
      </c>
      <c r="D57" s="270">
        <v>4.6519954199999995</v>
      </c>
      <c r="E57" s="271">
        <v>1.1697492614791047E-3</v>
      </c>
      <c r="F57" s="270">
        <v>1.8473295199999999</v>
      </c>
      <c r="G57" s="271">
        <v>3.7751885047318626E-4</v>
      </c>
      <c r="H57" s="271">
        <v>-0.60289524102755887</v>
      </c>
      <c r="I57" s="271">
        <v>2.555750585434498</v>
      </c>
    </row>
    <row r="58" spans="1:9" ht="30" x14ac:dyDescent="0.25">
      <c r="A58" s="228" t="s">
        <v>131</v>
      </c>
      <c r="B58" s="270">
        <v>0.17068701</v>
      </c>
      <c r="C58" s="271">
        <v>4.2456378919154396E-5</v>
      </c>
      <c r="D58" s="270">
        <v>0.65758136999999994</v>
      </c>
      <c r="E58" s="271">
        <v>1.6534954411453781E-4</v>
      </c>
      <c r="F58" s="270">
        <v>1.6702901399999999</v>
      </c>
      <c r="G58" s="271">
        <v>3.4133921792658701E-4</v>
      </c>
      <c r="H58" s="271">
        <v>1.5400508837408213</v>
      </c>
      <c r="I58" s="271">
        <v>8.7856898424783463</v>
      </c>
    </row>
    <row r="59" spans="1:9" x14ac:dyDescent="0.25">
      <c r="A59" s="228" t="s">
        <v>213</v>
      </c>
      <c r="B59" s="270">
        <v>1.6321920000000001</v>
      </c>
      <c r="C59" s="271">
        <v>4.0598849332947165E-4</v>
      </c>
      <c r="D59" s="270">
        <v>0</v>
      </c>
      <c r="E59" s="271">
        <v>0</v>
      </c>
      <c r="F59" s="270">
        <v>1.656671</v>
      </c>
      <c r="G59" s="271">
        <v>3.3855602087291066E-4</v>
      </c>
      <c r="H59" s="271" t="s">
        <v>33</v>
      </c>
      <c r="I59" s="271">
        <v>1.4997622828686774E-2</v>
      </c>
    </row>
    <row r="60" spans="1:9" ht="30" x14ac:dyDescent="0.25">
      <c r="A60" s="228" t="s">
        <v>102</v>
      </c>
      <c r="B60" s="270">
        <v>3.5257072099999998</v>
      </c>
      <c r="C60" s="271">
        <v>8.7697805044305744E-4</v>
      </c>
      <c r="D60" s="270">
        <v>0.52570148999999999</v>
      </c>
      <c r="E60" s="271">
        <v>1.321882061710983E-4</v>
      </c>
      <c r="F60" s="270">
        <v>1.62909426</v>
      </c>
      <c r="G60" s="271">
        <v>3.3292045933833511E-4</v>
      </c>
      <c r="H60" s="271">
        <v>2.098896029379715</v>
      </c>
      <c r="I60" s="271">
        <v>-0.53793830202933957</v>
      </c>
    </row>
    <row r="61" spans="1:9" x14ac:dyDescent="0.25">
      <c r="A61" s="228" t="s">
        <v>239</v>
      </c>
      <c r="B61" s="270">
        <v>6.5907500000000003E-3</v>
      </c>
      <c r="C61" s="271">
        <v>1.6393712641718713E-6</v>
      </c>
      <c r="D61" s="270">
        <v>1.3528911100000001</v>
      </c>
      <c r="E61" s="271">
        <v>3.4018592752272026E-4</v>
      </c>
      <c r="F61" s="270">
        <v>1.6010691499999998</v>
      </c>
      <c r="G61" s="271">
        <v>3.2719326925284093E-4</v>
      </c>
      <c r="H61" s="271">
        <v>0.18344273102659359</v>
      </c>
      <c r="I61" s="271">
        <v>241.92670029966237</v>
      </c>
    </row>
    <row r="62" spans="1:9" ht="30" x14ac:dyDescent="0.25">
      <c r="A62" s="228" t="s">
        <v>194</v>
      </c>
      <c r="B62" s="270">
        <v>0.23097279000000001</v>
      </c>
      <c r="C62" s="271">
        <v>5.7451755070607163E-5</v>
      </c>
      <c r="D62" s="270">
        <v>9.0255360000000007E-2</v>
      </c>
      <c r="E62" s="271">
        <v>2.2694807533695024E-5</v>
      </c>
      <c r="F62" s="270">
        <v>1.4147557800000001</v>
      </c>
      <c r="G62" s="271">
        <v>2.8911841118951862E-4</v>
      </c>
      <c r="H62" s="271">
        <v>14.675033371979238</v>
      </c>
      <c r="I62" s="271">
        <v>5.1252053975708574</v>
      </c>
    </row>
    <row r="63" spans="1:9" ht="45" x14ac:dyDescent="0.25">
      <c r="A63" s="228" t="s">
        <v>122</v>
      </c>
      <c r="B63" s="270">
        <v>2.1709102999999996</v>
      </c>
      <c r="C63" s="271">
        <v>5.3998831133250929E-4</v>
      </c>
      <c r="D63" s="270">
        <v>4.2577187800000003</v>
      </c>
      <c r="E63" s="271">
        <v>1.0706079754675931E-3</v>
      </c>
      <c r="F63" s="270">
        <v>1.34980806</v>
      </c>
      <c r="G63" s="271">
        <v>2.7584574471079833E-4</v>
      </c>
      <c r="H63" s="271">
        <v>-0.68297388114486979</v>
      </c>
      <c r="I63" s="271">
        <v>-0.37822946438643723</v>
      </c>
    </row>
    <row r="64" spans="1:9" ht="45" x14ac:dyDescent="0.25">
      <c r="A64" s="228" t="s">
        <v>190</v>
      </c>
      <c r="B64" s="270">
        <v>15.71412922</v>
      </c>
      <c r="C64" s="271">
        <v>3.9087041512349194E-3</v>
      </c>
      <c r="D64" s="270">
        <v>0.90769876999999999</v>
      </c>
      <c r="E64" s="271">
        <v>2.2824183387802903E-4</v>
      </c>
      <c r="F64" s="270">
        <v>1.3042059500000001</v>
      </c>
      <c r="G64" s="271">
        <v>2.6652653232342108E-4</v>
      </c>
      <c r="H64" s="271">
        <v>0.43682683408285339</v>
      </c>
      <c r="I64" s="271">
        <v>-0.91700424937704561</v>
      </c>
    </row>
    <row r="65" spans="1:9" x14ac:dyDescent="0.25">
      <c r="A65" s="228" t="s">
        <v>174</v>
      </c>
      <c r="B65" s="270">
        <v>4.6432569999999999E-2</v>
      </c>
      <c r="C65" s="271">
        <v>1.1549553689587513E-5</v>
      </c>
      <c r="D65" s="270">
        <v>5.6060760000000001E-2</v>
      </c>
      <c r="E65" s="271">
        <v>1.4096538514639668E-5</v>
      </c>
      <c r="F65" s="270">
        <v>1.288143</v>
      </c>
      <c r="G65" s="271">
        <v>2.6324392012372632E-4</v>
      </c>
      <c r="H65" s="271">
        <v>21.977622850635633</v>
      </c>
      <c r="I65" s="271">
        <v>26.742229215397728</v>
      </c>
    </row>
    <row r="66" spans="1:9" ht="30" x14ac:dyDescent="0.25">
      <c r="A66" s="228" t="s">
        <v>241</v>
      </c>
      <c r="B66" s="270">
        <v>2.0996999999999999E-3</v>
      </c>
      <c r="C66" s="271">
        <v>5.2227558978593914E-7</v>
      </c>
      <c r="D66" s="270">
        <v>0.50638229999999995</v>
      </c>
      <c r="E66" s="271">
        <v>1.2733037502669992E-4</v>
      </c>
      <c r="F66" s="270">
        <v>1.2214860000000001</v>
      </c>
      <c r="G66" s="271">
        <v>2.4962194648905434E-4</v>
      </c>
      <c r="H66" s="271">
        <v>1.4121814684281029</v>
      </c>
      <c r="I66" s="271">
        <v>580.74310615802267</v>
      </c>
    </row>
    <row r="67" spans="1:9" ht="30" x14ac:dyDescent="0.25">
      <c r="A67" s="228" t="s">
        <v>148</v>
      </c>
      <c r="B67" s="270">
        <v>0.40161881999999999</v>
      </c>
      <c r="C67" s="271">
        <v>9.9897940698496417E-5</v>
      </c>
      <c r="D67" s="270">
        <v>0.99500268999999997</v>
      </c>
      <c r="E67" s="271">
        <v>2.5019449864316991E-4</v>
      </c>
      <c r="F67" s="270">
        <v>1.1559157799999999</v>
      </c>
      <c r="G67" s="271">
        <v>2.3622206638554473E-4</v>
      </c>
      <c r="H67" s="271">
        <v>0.16172126127618802</v>
      </c>
      <c r="I67" s="271">
        <v>1.8781414675736561</v>
      </c>
    </row>
    <row r="68" spans="1:9" ht="60" x14ac:dyDescent="0.25">
      <c r="A68" s="228" t="s">
        <v>154</v>
      </c>
      <c r="B68" s="270">
        <v>0.86208555000000009</v>
      </c>
      <c r="C68" s="271">
        <v>2.1443360435880639E-4</v>
      </c>
      <c r="D68" s="270">
        <v>0.55278365000000007</v>
      </c>
      <c r="E68" s="271">
        <v>1.3899804448758981E-4</v>
      </c>
      <c r="F68" s="270">
        <v>1.06222774</v>
      </c>
      <c r="G68" s="271">
        <v>2.1707605005171496E-4</v>
      </c>
      <c r="H68" s="271">
        <v>0.92159760875706054</v>
      </c>
      <c r="I68" s="271">
        <v>0.23216047409679907</v>
      </c>
    </row>
    <row r="69" spans="1:9" x14ac:dyDescent="0.25">
      <c r="A69" s="228" t="s">
        <v>171</v>
      </c>
      <c r="B69" s="270">
        <v>0.65550393000000007</v>
      </c>
      <c r="C69" s="271">
        <v>1.6304886490820165E-4</v>
      </c>
      <c r="D69" s="270">
        <v>1.5478608899999999</v>
      </c>
      <c r="E69" s="271">
        <v>3.8921128880859687E-4</v>
      </c>
      <c r="F69" s="270">
        <v>1.0276183800000001</v>
      </c>
      <c r="G69" s="271">
        <v>2.1000330766257551E-4</v>
      </c>
      <c r="H69" s="271">
        <v>-0.33610417664858749</v>
      </c>
      <c r="I69" s="271">
        <v>0.56767691690269495</v>
      </c>
    </row>
    <row r="70" spans="1:9" ht="45" x14ac:dyDescent="0.25">
      <c r="A70" s="228" t="s">
        <v>292</v>
      </c>
      <c r="B70" s="270">
        <v>8.2901610000000001E-2</v>
      </c>
      <c r="C70" s="271">
        <v>2.0620796902868939E-5</v>
      </c>
      <c r="D70" s="270">
        <v>9.1850000000000005E-3</v>
      </c>
      <c r="E70" s="271">
        <v>2.3095781480123597E-6</v>
      </c>
      <c r="F70" s="270">
        <v>1.01108792</v>
      </c>
      <c r="G70" s="271">
        <v>2.0662515547617349E-4</v>
      </c>
      <c r="H70" s="271">
        <v>109.08033968426783</v>
      </c>
      <c r="I70" s="271">
        <v>11.196239855896646</v>
      </c>
    </row>
    <row r="71" spans="1:9" ht="75" x14ac:dyDescent="0.25">
      <c r="A71" s="228" t="s">
        <v>188</v>
      </c>
      <c r="B71" s="270">
        <v>0.89738590000000007</v>
      </c>
      <c r="C71" s="271">
        <v>2.232141497300023E-4</v>
      </c>
      <c r="D71" s="270">
        <v>1.0053811699999999</v>
      </c>
      <c r="E71" s="271">
        <v>2.5280417862330964E-4</v>
      </c>
      <c r="F71" s="270">
        <v>0.92094476999999997</v>
      </c>
      <c r="G71" s="271">
        <v>1.8820357015660798E-4</v>
      </c>
      <c r="H71" s="271">
        <v>-8.3984465314781986E-2</v>
      </c>
      <c r="I71" s="271">
        <v>2.6252774865305861E-2</v>
      </c>
    </row>
    <row r="72" spans="1:9" x14ac:dyDescent="0.25">
      <c r="A72" s="228" t="s">
        <v>294</v>
      </c>
      <c r="B72" s="270">
        <v>3.973927E-2</v>
      </c>
      <c r="C72" s="271">
        <v>9.8846743234331944E-6</v>
      </c>
      <c r="D72" s="270">
        <v>7.4844999999999998E-3</v>
      </c>
      <c r="E72" s="271">
        <v>1.8819855905060973E-6</v>
      </c>
      <c r="F72" s="270">
        <v>0.89607753000000001</v>
      </c>
      <c r="G72" s="271">
        <v>1.8312171997362557E-4</v>
      </c>
      <c r="H72" s="271">
        <v>118.72443449796246</v>
      </c>
      <c r="I72" s="271">
        <v>21.548917733013212</v>
      </c>
    </row>
    <row r="73" spans="1:9" ht="30" x14ac:dyDescent="0.25">
      <c r="A73" s="228" t="s">
        <v>215</v>
      </c>
      <c r="B73" s="270">
        <v>0.51310840000000002</v>
      </c>
      <c r="C73" s="271">
        <v>1.2762965768163052E-4</v>
      </c>
      <c r="D73" s="270">
        <v>1.2920384499999999</v>
      </c>
      <c r="E73" s="271">
        <v>3.2488446058919537E-4</v>
      </c>
      <c r="F73" s="270">
        <v>0.83683968000000009</v>
      </c>
      <c r="G73" s="271">
        <v>1.7101591816924417E-4</v>
      </c>
      <c r="H73" s="271">
        <v>-0.3523105446281416</v>
      </c>
      <c r="I73" s="271">
        <v>0.63092180911479923</v>
      </c>
    </row>
    <row r="74" spans="1:9" ht="30" x14ac:dyDescent="0.25">
      <c r="A74" s="228" t="s">
        <v>93</v>
      </c>
      <c r="B74" s="270">
        <v>7.74349284</v>
      </c>
      <c r="C74" s="271">
        <v>1.9261024384503486E-3</v>
      </c>
      <c r="D74" s="270">
        <v>19.829751920000003</v>
      </c>
      <c r="E74" s="271">
        <v>4.9862124893781312E-3</v>
      </c>
      <c r="F74" s="270">
        <v>0.82838982999999999</v>
      </c>
      <c r="G74" s="271">
        <v>1.6928911327378031E-4</v>
      </c>
      <c r="H74" s="271">
        <v>-0.95822490198858723</v>
      </c>
      <c r="I74" s="271">
        <v>-0.89302116665997977</v>
      </c>
    </row>
    <row r="75" spans="1:9" ht="45" x14ac:dyDescent="0.25">
      <c r="A75" s="228" t="s">
        <v>150</v>
      </c>
      <c r="B75" s="270">
        <v>1.0407516999999999</v>
      </c>
      <c r="C75" s="271">
        <v>2.5887470016584216E-4</v>
      </c>
      <c r="D75" s="270">
        <v>0</v>
      </c>
      <c r="E75" s="271">
        <v>0</v>
      </c>
      <c r="F75" s="270">
        <v>0.81939561999999999</v>
      </c>
      <c r="G75" s="271">
        <v>1.6745106338427579E-4</v>
      </c>
      <c r="H75" s="271" t="s">
        <v>33</v>
      </c>
      <c r="I75" s="271">
        <v>-0.21268865570913786</v>
      </c>
    </row>
    <row r="76" spans="1:9" ht="30" x14ac:dyDescent="0.25">
      <c r="A76" s="228" t="s">
        <v>136</v>
      </c>
      <c r="B76" s="270">
        <v>3.82621E-3</v>
      </c>
      <c r="C76" s="271">
        <v>9.5172457226978054E-7</v>
      </c>
      <c r="D76" s="270">
        <v>1.3669704599999999</v>
      </c>
      <c r="E76" s="271">
        <v>3.4372619525252073E-4</v>
      </c>
      <c r="F76" s="270">
        <v>0.81553044999999991</v>
      </c>
      <c r="G76" s="271">
        <v>1.6666118019371026E-4</v>
      </c>
      <c r="H76" s="271">
        <v>-0.40340301867240058</v>
      </c>
      <c r="I76" s="271">
        <v>212.14314948735168</v>
      </c>
    </row>
    <row r="77" spans="1:9" ht="30" x14ac:dyDescent="0.25">
      <c r="A77" s="228" t="s">
        <v>129</v>
      </c>
      <c r="B77" s="270">
        <v>3.7553000000000003E-2</v>
      </c>
      <c r="C77" s="271">
        <v>9.3408654680341823E-6</v>
      </c>
      <c r="D77" s="270">
        <v>6.9922940000000003E-2</v>
      </c>
      <c r="E77" s="271">
        <v>1.758219861391174E-5</v>
      </c>
      <c r="F77" s="270">
        <v>0.81443855000000009</v>
      </c>
      <c r="G77" s="271">
        <v>1.6643804034325652E-4</v>
      </c>
      <c r="H77" s="271">
        <v>10.647658836999703</v>
      </c>
      <c r="I77" s="271">
        <v>20.687709370756</v>
      </c>
    </row>
    <row r="78" spans="1:9" ht="30" x14ac:dyDescent="0.25">
      <c r="A78" s="228" t="s">
        <v>116</v>
      </c>
      <c r="B78" s="270">
        <v>3.3886180000000002E-2</v>
      </c>
      <c r="C78" s="271">
        <v>8.4287872767978742E-6</v>
      </c>
      <c r="D78" s="270">
        <v>3.2278919999999996E-2</v>
      </c>
      <c r="E78" s="271">
        <v>8.1165692186651177E-6</v>
      </c>
      <c r="F78" s="270">
        <v>0.79285469999999991</v>
      </c>
      <c r="G78" s="271">
        <v>1.6202718123416496E-4</v>
      </c>
      <c r="H78" s="271">
        <v>23.562615477841266</v>
      </c>
      <c r="I78" s="271">
        <v>22.39758273136718</v>
      </c>
    </row>
    <row r="79" spans="1:9" ht="30" x14ac:dyDescent="0.25">
      <c r="A79" s="228" t="s">
        <v>296</v>
      </c>
      <c r="B79" s="270">
        <v>0.84448656000000011</v>
      </c>
      <c r="C79" s="271">
        <v>2.1005606333776203E-4</v>
      </c>
      <c r="D79" s="270">
        <v>0.29680119999999999</v>
      </c>
      <c r="E79" s="271">
        <v>7.463098158125704E-5</v>
      </c>
      <c r="F79" s="270">
        <v>0.75692908999999997</v>
      </c>
      <c r="G79" s="271">
        <v>1.5468545099983839E-4</v>
      </c>
      <c r="H79" s="271">
        <v>1.5502898573186363</v>
      </c>
      <c r="I79" s="271">
        <v>-0.10368130666283204</v>
      </c>
    </row>
    <row r="80" spans="1:9" ht="30" x14ac:dyDescent="0.25">
      <c r="A80" s="228" t="s">
        <v>120</v>
      </c>
      <c r="B80" s="270">
        <v>0.8631664</v>
      </c>
      <c r="C80" s="271">
        <v>2.1470245303777008E-4</v>
      </c>
      <c r="D80" s="270">
        <v>4.2781135999999993</v>
      </c>
      <c r="E80" s="271">
        <v>1.0757362749346201E-3</v>
      </c>
      <c r="F80" s="270">
        <v>0.72186246999999992</v>
      </c>
      <c r="G80" s="271">
        <v>1.4751926330616689E-4</v>
      </c>
      <c r="H80" s="271">
        <v>-0.8312661753535483</v>
      </c>
      <c r="I80" s="271">
        <v>-0.16370415947608719</v>
      </c>
    </row>
    <row r="81" spans="1:9" ht="30" x14ac:dyDescent="0.25">
      <c r="A81" s="228" t="s">
        <v>140</v>
      </c>
      <c r="B81" s="270">
        <v>4.1812580000000002E-2</v>
      </c>
      <c r="C81" s="271">
        <v>1.0400385712231159E-5</v>
      </c>
      <c r="D81" s="270">
        <v>2.3888943999999999</v>
      </c>
      <c r="E81" s="271">
        <v>6.0069007121928098E-4</v>
      </c>
      <c r="F81" s="270">
        <v>0.72088805</v>
      </c>
      <c r="G81" s="271">
        <v>1.4732013157882999E-4</v>
      </c>
      <c r="H81" s="271">
        <v>-0.69823360547037994</v>
      </c>
      <c r="I81" s="271">
        <v>16.240936818536429</v>
      </c>
    </row>
    <row r="82" spans="1:9" ht="30" x14ac:dyDescent="0.25">
      <c r="A82" s="228" t="s">
        <v>167</v>
      </c>
      <c r="B82" s="270">
        <v>1.3013815900000001</v>
      </c>
      <c r="C82" s="271">
        <v>3.2370330878402309E-4</v>
      </c>
      <c r="D82" s="270">
        <v>0.27952765000000002</v>
      </c>
      <c r="E82" s="271">
        <v>7.0287528819297447E-5</v>
      </c>
      <c r="F82" s="270">
        <v>0.68258220999999997</v>
      </c>
      <c r="G82" s="271">
        <v>1.3949197935874864E-4</v>
      </c>
      <c r="H82" s="271">
        <v>1.4419130272085781</v>
      </c>
      <c r="I82" s="271">
        <v>-0.47549418614412708</v>
      </c>
    </row>
    <row r="83" spans="1:9" ht="30" x14ac:dyDescent="0.25">
      <c r="A83" s="228" t="s">
        <v>83</v>
      </c>
      <c r="B83" s="270">
        <v>0.1204128</v>
      </c>
      <c r="C83" s="271">
        <v>2.9951262626935436E-5</v>
      </c>
      <c r="D83" s="270">
        <v>1.9344378899999999</v>
      </c>
      <c r="E83" s="271">
        <v>4.8641649204476169E-4</v>
      </c>
      <c r="F83" s="270">
        <v>0.60348791000000002</v>
      </c>
      <c r="G83" s="271">
        <v>1.2332832859059478E-4</v>
      </c>
      <c r="H83" s="271">
        <v>-0.68802931687819657</v>
      </c>
      <c r="I83" s="271">
        <v>4.011825237848468</v>
      </c>
    </row>
    <row r="84" spans="1:9" ht="30" x14ac:dyDescent="0.25">
      <c r="A84" s="228" t="s">
        <v>89</v>
      </c>
      <c r="B84" s="270">
        <v>0</v>
      </c>
      <c r="C84" s="271">
        <v>0</v>
      </c>
      <c r="D84" s="270">
        <v>2.9999999999999997E-4</v>
      </c>
      <c r="E84" s="271">
        <v>7.5435323288373195E-8</v>
      </c>
      <c r="F84" s="270">
        <v>0.59785714000000001</v>
      </c>
      <c r="G84" s="271">
        <v>1.2217762873187172E-4</v>
      </c>
      <c r="H84" s="271">
        <v>1991.8571333333336</v>
      </c>
      <c r="I84" s="271" t="s">
        <v>33</v>
      </c>
    </row>
    <row r="85" spans="1:9" ht="30" x14ac:dyDescent="0.25">
      <c r="A85" s="228" t="s">
        <v>85</v>
      </c>
      <c r="B85" s="270">
        <v>3.6801959900000001</v>
      </c>
      <c r="C85" s="271">
        <v>9.1540531085635953E-4</v>
      </c>
      <c r="D85" s="270">
        <v>7.9161622899999999</v>
      </c>
      <c r="E85" s="271">
        <v>1.9905275384979292E-3</v>
      </c>
      <c r="F85" s="270">
        <v>0.57124694999999992</v>
      </c>
      <c r="G85" s="271">
        <v>1.1673959061744095E-4</v>
      </c>
      <c r="H85" s="271">
        <v>-0.92783789302530839</v>
      </c>
      <c r="I85" s="271">
        <v>-0.84477811737412389</v>
      </c>
    </row>
    <row r="86" spans="1:9" ht="30" x14ac:dyDescent="0.25">
      <c r="A86" s="228" t="s">
        <v>149</v>
      </c>
      <c r="B86" s="270">
        <v>7.5202789999999992E-2</v>
      </c>
      <c r="C86" s="271">
        <v>1.8705806306042825E-5</v>
      </c>
      <c r="D86" s="270">
        <v>0.20125479999999998</v>
      </c>
      <c r="E86" s="271">
        <v>5.0605736337789632E-5</v>
      </c>
      <c r="F86" s="270">
        <v>0.54503634000000001</v>
      </c>
      <c r="G86" s="271">
        <v>1.1138321036677459E-4</v>
      </c>
      <c r="H86" s="271">
        <v>1.7081905127231751</v>
      </c>
      <c r="I86" s="271">
        <v>6.24755477822033</v>
      </c>
    </row>
    <row r="87" spans="1:9" ht="30" x14ac:dyDescent="0.25">
      <c r="A87" s="228" t="s">
        <v>88</v>
      </c>
      <c r="B87" s="270">
        <v>1.16333909</v>
      </c>
      <c r="C87" s="271">
        <v>2.8936686638604932E-4</v>
      </c>
      <c r="D87" s="270">
        <v>1.44636521</v>
      </c>
      <c r="E87" s="271">
        <v>3.6369009069801931E-4</v>
      </c>
      <c r="F87" s="270">
        <v>0.54308315000000007</v>
      </c>
      <c r="G87" s="271">
        <v>1.1098405794942151E-4</v>
      </c>
      <c r="H87" s="271">
        <v>-0.62451865805041029</v>
      </c>
      <c r="I87" s="271">
        <v>-0.5331686567843259</v>
      </c>
    </row>
    <row r="88" spans="1:9" ht="30" x14ac:dyDescent="0.25">
      <c r="A88" s="228" t="s">
        <v>139</v>
      </c>
      <c r="B88" s="270">
        <v>6.4712290000000006E-2</v>
      </c>
      <c r="C88" s="271">
        <v>1.609641826267978E-5</v>
      </c>
      <c r="D88" s="270">
        <v>1.6348084700000001</v>
      </c>
      <c r="E88" s="271">
        <v>4.1107435149673589E-4</v>
      </c>
      <c r="F88" s="270">
        <v>0.53701218000000006</v>
      </c>
      <c r="G88" s="271">
        <v>1.0974339915474301E-4</v>
      </c>
      <c r="H88" s="271">
        <v>-0.67151370337590677</v>
      </c>
      <c r="I88" s="271">
        <v>7.2984573718531678</v>
      </c>
    </row>
    <row r="89" spans="1:9" ht="30" x14ac:dyDescent="0.25">
      <c r="A89" s="228" t="s">
        <v>193</v>
      </c>
      <c r="B89" s="270">
        <v>9.6582199999999986E-3</v>
      </c>
      <c r="C89" s="271">
        <v>2.4023682177369871E-6</v>
      </c>
      <c r="D89" s="270">
        <v>0.17689995999999999</v>
      </c>
      <c r="E89" s="271">
        <v>4.4481685574334292E-5</v>
      </c>
      <c r="F89" s="270">
        <v>0.47339640000000005</v>
      </c>
      <c r="G89" s="271">
        <v>9.6742926917632279E-5</v>
      </c>
      <c r="H89" s="271">
        <v>1.6760684400380876</v>
      </c>
      <c r="I89" s="271">
        <v>48.014870234888015</v>
      </c>
    </row>
    <row r="90" spans="1:9" ht="30" x14ac:dyDescent="0.25">
      <c r="A90" s="228" t="s">
        <v>198</v>
      </c>
      <c r="B90" s="270">
        <v>3.5514300000000006E-2</v>
      </c>
      <c r="C90" s="271">
        <v>8.8337629081939228E-6</v>
      </c>
      <c r="D90" s="270">
        <v>9.6231649999999988E-2</v>
      </c>
      <c r="E90" s="271">
        <v>2.4197552094411924E-5</v>
      </c>
      <c r="F90" s="270">
        <v>0.45966778000000003</v>
      </c>
      <c r="G90" s="271">
        <v>9.3937356614731904E-5</v>
      </c>
      <c r="H90" s="271">
        <v>3.7766798137618975</v>
      </c>
      <c r="I90" s="271">
        <v>11.943174439591937</v>
      </c>
    </row>
    <row r="91" spans="1:9" ht="30" x14ac:dyDescent="0.25">
      <c r="A91" s="228" t="s">
        <v>65</v>
      </c>
      <c r="B91" s="270">
        <v>1.1517674599999999</v>
      </c>
      <c r="C91" s="271">
        <v>2.8648856001702765E-4</v>
      </c>
      <c r="D91" s="270">
        <v>2.4640895</v>
      </c>
      <c r="E91" s="271">
        <v>6.195979601466196E-4</v>
      </c>
      <c r="F91" s="270">
        <v>0.45746461999999999</v>
      </c>
      <c r="G91" s="271">
        <v>9.3487120519003558E-5</v>
      </c>
      <c r="H91" s="271">
        <v>-0.81434740093653257</v>
      </c>
      <c r="I91" s="271">
        <v>-0.60281512033687767</v>
      </c>
    </row>
    <row r="92" spans="1:9" x14ac:dyDescent="0.25">
      <c r="A92" s="228" t="s">
        <v>229</v>
      </c>
      <c r="B92" s="270">
        <v>2.6225910000000002E-2</v>
      </c>
      <c r="C92" s="271">
        <v>6.5233855374210411E-6</v>
      </c>
      <c r="D92" s="270">
        <v>2.7355999999999998E-2</v>
      </c>
      <c r="E92" s="271">
        <v>6.8786956795891233E-6</v>
      </c>
      <c r="F92" s="270">
        <v>0.42808465999999995</v>
      </c>
      <c r="G92" s="271">
        <v>8.7483054321789203E-5</v>
      </c>
      <c r="H92" s="271">
        <v>14.648656967392894</v>
      </c>
      <c r="I92" s="271">
        <v>15.322966867498589</v>
      </c>
    </row>
    <row r="93" spans="1:9" x14ac:dyDescent="0.25">
      <c r="A93" s="228" t="s">
        <v>144</v>
      </c>
      <c r="B93" s="270">
        <v>1.3567440100000001</v>
      </c>
      <c r="C93" s="271">
        <v>3.3747405725165029E-4</v>
      </c>
      <c r="D93" s="270">
        <v>0.39457009999999998</v>
      </c>
      <c r="E93" s="271">
        <v>9.9215076844752463E-5</v>
      </c>
      <c r="F93" s="270">
        <v>0.41694244000000003</v>
      </c>
      <c r="G93" s="271">
        <v>8.5206038748455369E-5</v>
      </c>
      <c r="H93" s="271">
        <v>5.6700545733191721E-2</v>
      </c>
      <c r="I93" s="271">
        <v>-0.6926889398981021</v>
      </c>
    </row>
    <row r="94" spans="1:9" ht="30" x14ac:dyDescent="0.25">
      <c r="A94" s="228" t="s">
        <v>125</v>
      </c>
      <c r="B94" s="270">
        <v>8.8026320000000005E-2</v>
      </c>
      <c r="C94" s="271">
        <v>2.1895508022425017E-5</v>
      </c>
      <c r="D94" s="270">
        <v>2.3358834399999999</v>
      </c>
      <c r="E94" s="271">
        <v>5.8736040820119094E-4</v>
      </c>
      <c r="F94" s="270">
        <v>0.41609961000000001</v>
      </c>
      <c r="G94" s="271">
        <v>8.5033798653063873E-5</v>
      </c>
      <c r="H94" s="271">
        <v>-0.82186627856739292</v>
      </c>
      <c r="I94" s="271">
        <v>3.7269908590975973</v>
      </c>
    </row>
    <row r="95" spans="1:9" x14ac:dyDescent="0.25">
      <c r="A95" s="228" t="s">
        <v>209</v>
      </c>
      <c r="B95" s="270">
        <v>0.18173644</v>
      </c>
      <c r="C95" s="271">
        <v>4.5204794202313157E-5</v>
      </c>
      <c r="D95" s="270">
        <v>0.23304376000000002</v>
      </c>
      <c r="E95" s="271">
        <v>5.8599104586460185E-5</v>
      </c>
      <c r="F95" s="270">
        <v>0.40732489</v>
      </c>
      <c r="G95" s="271">
        <v>8.3240603572402747E-5</v>
      </c>
      <c r="H95" s="271">
        <v>0.74784722834887307</v>
      </c>
      <c r="I95" s="271">
        <v>1.2412945361975836</v>
      </c>
    </row>
    <row r="96" spans="1:9" ht="30" x14ac:dyDescent="0.25">
      <c r="A96" s="228" t="s">
        <v>92</v>
      </c>
      <c r="B96" s="270">
        <v>0.25971920000000004</v>
      </c>
      <c r="C96" s="271">
        <v>6.4602085230619751E-5</v>
      </c>
      <c r="D96" s="270">
        <v>0.88110685</v>
      </c>
      <c r="E96" s="271">
        <v>2.2155526693783383E-4</v>
      </c>
      <c r="F96" s="270">
        <v>0.40433542</v>
      </c>
      <c r="G96" s="271">
        <v>8.2629677765336081E-5</v>
      </c>
      <c r="H96" s="271">
        <v>-0.54110512249450782</v>
      </c>
      <c r="I96" s="271">
        <v>0.55681759377050266</v>
      </c>
    </row>
    <row r="97" spans="1:9" ht="30" x14ac:dyDescent="0.25">
      <c r="A97" s="228" t="s">
        <v>268</v>
      </c>
      <c r="B97" s="270">
        <v>5.6232650000000002E-2</v>
      </c>
      <c r="C97" s="271">
        <v>1.398720790778506E-5</v>
      </c>
      <c r="D97" s="270">
        <v>5.0731370000000005E-2</v>
      </c>
      <c r="E97" s="271">
        <v>1.275645765604026E-5</v>
      </c>
      <c r="F97" s="270">
        <v>0.38475539000000003</v>
      </c>
      <c r="G97" s="271">
        <v>7.8628317781747185E-5</v>
      </c>
      <c r="H97" s="271">
        <v>6.5841710957145452</v>
      </c>
      <c r="I97" s="271">
        <v>5.8422062627317048</v>
      </c>
    </row>
    <row r="98" spans="1:9" x14ac:dyDescent="0.25">
      <c r="A98" s="228" t="s">
        <v>172</v>
      </c>
      <c r="B98" s="270">
        <v>0.5669290600000001</v>
      </c>
      <c r="C98" s="271">
        <v>1.4101691154845366E-4</v>
      </c>
      <c r="D98" s="270">
        <v>0.25284381</v>
      </c>
      <c r="E98" s="271">
        <v>6.357784849604669E-5</v>
      </c>
      <c r="F98" s="270">
        <v>0.37260247999999996</v>
      </c>
      <c r="G98" s="271">
        <v>7.6144758371564584E-5</v>
      </c>
      <c r="H98" s="271">
        <v>0.47364683359264337</v>
      </c>
      <c r="I98" s="271">
        <v>-0.3427705399331622</v>
      </c>
    </row>
    <row r="99" spans="1:9" ht="30" x14ac:dyDescent="0.25">
      <c r="A99" s="228" t="s">
        <v>105</v>
      </c>
      <c r="B99" s="270">
        <v>0.58878719999999996</v>
      </c>
      <c r="C99" s="271">
        <v>1.4645386585627074E-4</v>
      </c>
      <c r="D99" s="270">
        <v>0</v>
      </c>
      <c r="E99" s="271">
        <v>0</v>
      </c>
      <c r="F99" s="270">
        <v>0.36549999999999999</v>
      </c>
      <c r="G99" s="271">
        <v>7.469330098073114E-5</v>
      </c>
      <c r="H99" s="271" t="s">
        <v>33</v>
      </c>
      <c r="I99" s="271">
        <v>-0.37923242896584708</v>
      </c>
    </row>
    <row r="100" spans="1:9" ht="45" x14ac:dyDescent="0.25">
      <c r="A100" s="228" t="s">
        <v>216</v>
      </c>
      <c r="B100" s="270">
        <v>0</v>
      </c>
      <c r="C100" s="271">
        <v>0</v>
      </c>
      <c r="D100" s="270">
        <v>0.47882458</v>
      </c>
      <c r="E100" s="271">
        <v>1.2040095663573172E-4</v>
      </c>
      <c r="F100" s="270">
        <v>0.35617592999999997</v>
      </c>
      <c r="G100" s="271">
        <v>7.2787841153438643E-5</v>
      </c>
      <c r="H100" s="271">
        <v>-0.2561452672291803</v>
      </c>
      <c r="I100" s="271" t="s">
        <v>33</v>
      </c>
    </row>
    <row r="101" spans="1:9" ht="30" x14ac:dyDescent="0.25">
      <c r="A101" s="228" t="s">
        <v>234</v>
      </c>
      <c r="B101" s="270">
        <v>0.25817105000000001</v>
      </c>
      <c r="C101" s="271">
        <v>6.4217001192744293E-5</v>
      </c>
      <c r="D101" s="270">
        <v>0.18884355</v>
      </c>
      <c r="E101" s="271">
        <v>4.7484914150580227E-5</v>
      </c>
      <c r="F101" s="270">
        <v>0.34366273999999997</v>
      </c>
      <c r="G101" s="271">
        <v>7.0230655197490416E-5</v>
      </c>
      <c r="H101" s="271">
        <v>0.81982778866421424</v>
      </c>
      <c r="I101" s="271">
        <v>0.33114359646443692</v>
      </c>
    </row>
    <row r="102" spans="1:9" ht="30" x14ac:dyDescent="0.25">
      <c r="A102" s="228" t="s">
        <v>237</v>
      </c>
      <c r="B102" s="270">
        <v>1.0951000000000001E-2</v>
      </c>
      <c r="C102" s="271">
        <v>2.7239319825431345E-6</v>
      </c>
      <c r="D102" s="270">
        <v>0.12797633</v>
      </c>
      <c r="E102" s="271">
        <v>3.2179786089365115E-5</v>
      </c>
      <c r="F102" s="270">
        <v>0.29483458000000001</v>
      </c>
      <c r="G102" s="271">
        <v>6.0252169694849398E-5</v>
      </c>
      <c r="H102" s="271">
        <v>1.3038211831828592</v>
      </c>
      <c r="I102" s="271">
        <v>25.923073691900282</v>
      </c>
    </row>
    <row r="103" spans="1:9" ht="30" x14ac:dyDescent="0.25">
      <c r="A103" s="228" t="s">
        <v>153</v>
      </c>
      <c r="B103" s="270">
        <v>3.523917E-2</v>
      </c>
      <c r="C103" s="271">
        <v>8.7653275683749923E-6</v>
      </c>
      <c r="D103" s="270">
        <v>0</v>
      </c>
      <c r="E103" s="271">
        <v>0</v>
      </c>
      <c r="F103" s="270">
        <v>0.28209173999999998</v>
      </c>
      <c r="G103" s="271">
        <v>5.7648052640213824E-5</v>
      </c>
      <c r="H103" s="271" t="s">
        <v>33</v>
      </c>
      <c r="I103" s="271">
        <v>7.0050619807447223</v>
      </c>
    </row>
    <row r="104" spans="1:9" ht="45" x14ac:dyDescent="0.25">
      <c r="A104" s="228" t="s">
        <v>189</v>
      </c>
      <c r="B104" s="270">
        <v>8.7547189999999997E-2</v>
      </c>
      <c r="C104" s="271">
        <v>2.1776330090656604E-5</v>
      </c>
      <c r="D104" s="270">
        <v>0.44968261999999998</v>
      </c>
      <c r="E104" s="271">
        <v>1.1307317938954225E-4</v>
      </c>
      <c r="F104" s="270">
        <v>0.28161825000000001</v>
      </c>
      <c r="G104" s="271">
        <v>5.755129058527165E-5</v>
      </c>
      <c r="H104" s="271">
        <v>-0.37373997242766455</v>
      </c>
      <c r="I104" s="271">
        <v>2.2167594413938358</v>
      </c>
    </row>
    <row r="105" spans="1:9" x14ac:dyDescent="0.25">
      <c r="A105" s="228" t="s">
        <v>110</v>
      </c>
      <c r="B105" s="270">
        <v>2.7455711300000001</v>
      </c>
      <c r="C105" s="271">
        <v>6.8292840940134178E-4</v>
      </c>
      <c r="D105" s="270">
        <v>3.9026451299999998</v>
      </c>
      <c r="E105" s="271">
        <v>9.8132432353781741E-4</v>
      </c>
      <c r="F105" s="270">
        <v>0.28106596</v>
      </c>
      <c r="G105" s="271">
        <v>5.7438425022484649E-5</v>
      </c>
      <c r="H105" s="271">
        <v>-0.92798065142038677</v>
      </c>
      <c r="I105" s="271">
        <v>-0.89762932858344846</v>
      </c>
    </row>
    <row r="106" spans="1:9" ht="30" x14ac:dyDescent="0.25">
      <c r="A106" s="228" t="s">
        <v>210</v>
      </c>
      <c r="B106" s="270">
        <v>2.4765470000000001E-2</v>
      </c>
      <c r="C106" s="271">
        <v>6.1601183267019018E-6</v>
      </c>
      <c r="D106" s="270">
        <v>0.22054152999999999</v>
      </c>
      <c r="E106" s="271">
        <v>5.5455405380208185E-5</v>
      </c>
      <c r="F106" s="270">
        <v>0.26387100000000002</v>
      </c>
      <c r="G106" s="271">
        <v>5.3924476123355701E-5</v>
      </c>
      <c r="H106" s="271">
        <v>0.19646852907930779</v>
      </c>
      <c r="I106" s="271">
        <v>9.654794760608219</v>
      </c>
    </row>
    <row r="107" spans="1:9" x14ac:dyDescent="0.25">
      <c r="A107" s="228" t="s">
        <v>166</v>
      </c>
      <c r="B107" s="270">
        <v>0.46118665000000003</v>
      </c>
      <c r="C107" s="271">
        <v>1.1471473526225246E-4</v>
      </c>
      <c r="D107" s="270">
        <v>0.16053481</v>
      </c>
      <c r="E107" s="271">
        <v>4.0366650971291885E-5</v>
      </c>
      <c r="F107" s="270">
        <v>0.25794927000000001</v>
      </c>
      <c r="G107" s="271">
        <v>5.271431590114879E-5</v>
      </c>
      <c r="H107" s="271">
        <v>0.60681206773783214</v>
      </c>
      <c r="I107" s="271">
        <v>-0.44068357139132286</v>
      </c>
    </row>
    <row r="108" spans="1:9" ht="30" x14ac:dyDescent="0.25">
      <c r="A108" s="228" t="s">
        <v>205</v>
      </c>
      <c r="B108" s="270">
        <v>1.39598486</v>
      </c>
      <c r="C108" s="271">
        <v>3.4723475548351746E-4</v>
      </c>
      <c r="D108" s="270">
        <v>0.34398256999999999</v>
      </c>
      <c r="E108" s="271">
        <v>8.6494787911718212E-5</v>
      </c>
      <c r="F108" s="270">
        <v>0.24562679000000001</v>
      </c>
      <c r="G108" s="271">
        <v>5.0196103295214347E-5</v>
      </c>
      <c r="H108" s="271">
        <v>-0.28593245291469271</v>
      </c>
      <c r="I108" s="271">
        <v>-0.824047669112973</v>
      </c>
    </row>
    <row r="109" spans="1:9" x14ac:dyDescent="0.25">
      <c r="A109" s="228" t="s">
        <v>285</v>
      </c>
      <c r="B109" s="270">
        <v>2.2243536699999997</v>
      </c>
      <c r="C109" s="271">
        <v>5.5328171876542747E-4</v>
      </c>
      <c r="D109" s="270">
        <v>0.65711255000000002</v>
      </c>
      <c r="E109" s="271">
        <v>1.6523165882032434E-4</v>
      </c>
      <c r="F109" s="270">
        <v>0.23718738</v>
      </c>
      <c r="G109" s="271">
        <v>4.8471431910180713E-5</v>
      </c>
      <c r="H109" s="271">
        <v>-0.63904603556879258</v>
      </c>
      <c r="I109" s="271">
        <v>-0.89336795528563584</v>
      </c>
    </row>
    <row r="110" spans="1:9" x14ac:dyDescent="0.25">
      <c r="A110" s="228" t="s">
        <v>165</v>
      </c>
      <c r="B110" s="270">
        <v>0.47133512999999999</v>
      </c>
      <c r="C110" s="271">
        <v>1.1723904986787745E-4</v>
      </c>
      <c r="D110" s="270">
        <v>0.11959544</v>
      </c>
      <c r="E110" s="271">
        <v>3.007240226738413E-5</v>
      </c>
      <c r="F110" s="270">
        <v>0.22888692999999999</v>
      </c>
      <c r="G110" s="271">
        <v>4.6775158284666317E-5</v>
      </c>
      <c r="H110" s="271">
        <v>0.91384328700157802</v>
      </c>
      <c r="I110" s="271">
        <v>-0.51438601659078542</v>
      </c>
    </row>
    <row r="111" spans="1:9" ht="30" x14ac:dyDescent="0.25">
      <c r="A111" s="228" t="s">
        <v>141</v>
      </c>
      <c r="B111" s="270">
        <v>0.23016300000000001</v>
      </c>
      <c r="C111" s="271">
        <v>5.7250329367005338E-5</v>
      </c>
      <c r="D111" s="270">
        <v>0.11411936</v>
      </c>
      <c r="E111" s="271">
        <v>2.8695436050207483E-5</v>
      </c>
      <c r="F111" s="270">
        <v>0.22542577</v>
      </c>
      <c r="G111" s="271">
        <v>4.6067838269283372E-5</v>
      </c>
      <c r="H111" s="271">
        <v>0.97535080813632313</v>
      </c>
      <c r="I111" s="271">
        <v>-2.0582065753400935E-2</v>
      </c>
    </row>
    <row r="112" spans="1:9" x14ac:dyDescent="0.25">
      <c r="A112" s="228" t="s">
        <v>225</v>
      </c>
      <c r="B112" s="270">
        <v>0.25110435999999997</v>
      </c>
      <c r="C112" s="271">
        <v>6.2459245471648697E-5</v>
      </c>
      <c r="D112" s="270">
        <v>7.0440759999999991E-2</v>
      </c>
      <c r="E112" s="271">
        <v>1.7712405010929023E-5</v>
      </c>
      <c r="F112" s="270">
        <v>0.21603501999999999</v>
      </c>
      <c r="G112" s="271">
        <v>4.4148751768093765E-5</v>
      </c>
      <c r="H112" s="271">
        <v>2.0669035938851317</v>
      </c>
      <c r="I112" s="271">
        <v>-0.13966041848098532</v>
      </c>
    </row>
    <row r="113" spans="1:9" x14ac:dyDescent="0.25">
      <c r="A113" s="228" t="s">
        <v>183</v>
      </c>
      <c r="B113" s="270">
        <v>0.90169098000000003</v>
      </c>
      <c r="C113" s="271">
        <v>2.2428498756210956E-4</v>
      </c>
      <c r="D113" s="270">
        <v>0.41976251000000003</v>
      </c>
      <c r="E113" s="271">
        <v>1.0554973548729664E-4</v>
      </c>
      <c r="F113" s="270">
        <v>0.20583472</v>
      </c>
      <c r="G113" s="271">
        <v>4.2064226246907028E-5</v>
      </c>
      <c r="H113" s="271">
        <v>-0.50964005813668312</v>
      </c>
      <c r="I113" s="271">
        <v>-0.77172365636839357</v>
      </c>
    </row>
    <row r="114" spans="1:9" ht="45" x14ac:dyDescent="0.25">
      <c r="A114" s="228" t="s">
        <v>121</v>
      </c>
      <c r="B114" s="270">
        <v>0.69682506000000011</v>
      </c>
      <c r="C114" s="271">
        <v>1.7332700823409177E-4</v>
      </c>
      <c r="D114" s="270">
        <v>0.38657653999999997</v>
      </c>
      <c r="E114" s="271">
        <v>9.7205087568669101E-5</v>
      </c>
      <c r="F114" s="270">
        <v>0.19540935999999998</v>
      </c>
      <c r="G114" s="271">
        <v>3.9933707635928985E-5</v>
      </c>
      <c r="H114" s="271">
        <v>-0.49451314350322451</v>
      </c>
      <c r="I114" s="271">
        <v>-0.71957185351514208</v>
      </c>
    </row>
    <row r="115" spans="1:9" ht="60" x14ac:dyDescent="0.25">
      <c r="A115" s="228" t="s">
        <v>242</v>
      </c>
      <c r="B115" s="270">
        <v>3.38048467</v>
      </c>
      <c r="C115" s="271">
        <v>8.4085565784949075E-4</v>
      </c>
      <c r="D115" s="270">
        <v>0.15303537</v>
      </c>
      <c r="E115" s="271">
        <v>3.8480908701686032E-5</v>
      </c>
      <c r="F115" s="270">
        <v>0.18803963000000001</v>
      </c>
      <c r="G115" s="271">
        <v>3.8427635239111689E-5</v>
      </c>
      <c r="H115" s="271">
        <v>0.22873313535295803</v>
      </c>
      <c r="I115" s="271">
        <v>-0.94437494964294577</v>
      </c>
    </row>
    <row r="116" spans="1:9" ht="60" x14ac:dyDescent="0.25">
      <c r="A116" s="228" t="s">
        <v>247</v>
      </c>
      <c r="B116" s="270">
        <v>0.40353306</v>
      </c>
      <c r="C116" s="271">
        <v>1.0037408530248357E-4</v>
      </c>
      <c r="D116" s="270">
        <v>0.36520932</v>
      </c>
      <c r="E116" s="271">
        <v>9.183227707375646E-5</v>
      </c>
      <c r="F116" s="270">
        <v>0.18694339999999998</v>
      </c>
      <c r="G116" s="271">
        <v>3.8203610513163373E-5</v>
      </c>
      <c r="H116" s="271">
        <v>-0.48811985411544268</v>
      </c>
      <c r="I116" s="271">
        <v>-0.53673337198196358</v>
      </c>
    </row>
    <row r="117" spans="1:9" ht="45" x14ac:dyDescent="0.25">
      <c r="A117" s="228" t="s">
        <v>137</v>
      </c>
      <c r="B117" s="270">
        <v>0.34286220000000001</v>
      </c>
      <c r="C117" s="271">
        <v>8.5282925046580285E-5</v>
      </c>
      <c r="D117" s="270">
        <v>4.7892030000000002E-2</v>
      </c>
      <c r="E117" s="271">
        <v>1.2042502553288227E-5</v>
      </c>
      <c r="F117" s="270">
        <v>0.15033685999999999</v>
      </c>
      <c r="G117" s="271">
        <v>3.0722725943852369E-5</v>
      </c>
      <c r="H117" s="271">
        <v>2.1390788822273765</v>
      </c>
      <c r="I117" s="271">
        <v>-0.5615239591882687</v>
      </c>
    </row>
    <row r="118" spans="1:9" ht="45" x14ac:dyDescent="0.25">
      <c r="A118" s="228" t="s">
        <v>244</v>
      </c>
      <c r="B118" s="270">
        <v>0.73122193000000002</v>
      </c>
      <c r="C118" s="271">
        <v>1.8188282362011844E-4</v>
      </c>
      <c r="D118" s="270">
        <v>0.64407117000000003</v>
      </c>
      <c r="E118" s="271">
        <v>1.6195238976556925E-4</v>
      </c>
      <c r="F118" s="270">
        <v>0.14899297</v>
      </c>
      <c r="G118" s="271">
        <v>3.0448089609365379E-5</v>
      </c>
      <c r="H118" s="271">
        <v>-0.76867002135804341</v>
      </c>
      <c r="I118" s="271">
        <v>-0.79624110835953732</v>
      </c>
    </row>
    <row r="119" spans="1:9" x14ac:dyDescent="0.25">
      <c r="A119" s="228" t="s">
        <v>224</v>
      </c>
      <c r="B119" s="270">
        <v>6.2214470000000001E-2</v>
      </c>
      <c r="C119" s="271">
        <v>1.5475115022369681E-5</v>
      </c>
      <c r="D119" s="270">
        <v>0.19673648999999999</v>
      </c>
      <c r="E119" s="271">
        <v>4.9469602419232666E-5</v>
      </c>
      <c r="F119" s="270">
        <v>0.13702745000000002</v>
      </c>
      <c r="G119" s="271">
        <v>2.8002825076531023E-5</v>
      </c>
      <c r="H119" s="271">
        <v>-0.30349753622218212</v>
      </c>
      <c r="I119" s="271">
        <v>1.2025012830616419</v>
      </c>
    </row>
    <row r="120" spans="1:9" x14ac:dyDescent="0.25">
      <c r="A120" s="228" t="s">
        <v>267</v>
      </c>
      <c r="B120" s="270">
        <v>0.14105623</v>
      </c>
      <c r="C120" s="271">
        <v>3.5086072160894931E-5</v>
      </c>
      <c r="D120" s="270">
        <v>1.39603422</v>
      </c>
      <c r="E120" s="271">
        <v>3.5103430902443973E-4</v>
      </c>
      <c r="F120" s="270">
        <v>0.13256666</v>
      </c>
      <c r="G120" s="271">
        <v>2.709122143745623E-5</v>
      </c>
      <c r="H120" s="271">
        <v>-0.90504053690030606</v>
      </c>
      <c r="I120" s="271">
        <v>-6.0185714590557216E-2</v>
      </c>
    </row>
    <row r="121" spans="1:9" ht="30" x14ac:dyDescent="0.25">
      <c r="A121" s="228" t="s">
        <v>177</v>
      </c>
      <c r="B121" s="270">
        <v>6.2108949999999996E-2</v>
      </c>
      <c r="C121" s="271">
        <v>1.5448868167945613E-5</v>
      </c>
      <c r="D121" s="270">
        <v>9.1138E-3</v>
      </c>
      <c r="E121" s="271">
        <v>2.2916748312852522E-6</v>
      </c>
      <c r="F121" s="270">
        <v>0.13065111999999998</v>
      </c>
      <c r="G121" s="271">
        <v>2.6699763145361479E-5</v>
      </c>
      <c r="H121" s="271">
        <v>13.335526344664133</v>
      </c>
      <c r="I121" s="271">
        <v>1.1035795968213917</v>
      </c>
    </row>
    <row r="122" spans="1:9" ht="30" x14ac:dyDescent="0.25">
      <c r="A122" s="228" t="s">
        <v>112</v>
      </c>
      <c r="B122" s="270">
        <v>0.10825685</v>
      </c>
      <c r="C122" s="271">
        <v>2.6927613555325973E-5</v>
      </c>
      <c r="D122" s="270">
        <v>0.24826814999999999</v>
      </c>
      <c r="E122" s="271">
        <v>6.242729385818776E-5</v>
      </c>
      <c r="F122" s="270">
        <v>0.12696691000000002</v>
      </c>
      <c r="G122" s="271">
        <v>2.5946860802252814E-5</v>
      </c>
      <c r="H122" s="271">
        <v>-0.48858961570382664</v>
      </c>
      <c r="I122" s="271">
        <v>0.17283026432045645</v>
      </c>
    </row>
    <row r="123" spans="1:9" ht="45" x14ac:dyDescent="0.25">
      <c r="A123" s="228" t="s">
        <v>70</v>
      </c>
      <c r="B123" s="270">
        <v>0</v>
      </c>
      <c r="C123" s="271">
        <v>0</v>
      </c>
      <c r="D123" s="270">
        <v>0</v>
      </c>
      <c r="E123" s="271">
        <v>0</v>
      </c>
      <c r="F123" s="270">
        <v>0.10948334</v>
      </c>
      <c r="G123" s="271">
        <v>2.2373931783846022E-5</v>
      </c>
      <c r="H123" s="271" t="s">
        <v>33</v>
      </c>
      <c r="I123" s="271" t="s">
        <v>33</v>
      </c>
    </row>
    <row r="124" spans="1:9" ht="30" x14ac:dyDescent="0.25">
      <c r="A124" s="228" t="s">
        <v>199</v>
      </c>
      <c r="B124" s="270">
        <v>5.6434099999999997E-3</v>
      </c>
      <c r="C124" s="271">
        <v>1.4037316217335174E-6</v>
      </c>
      <c r="D124" s="270">
        <v>1.7861999999999999E-2</v>
      </c>
      <c r="E124" s="271">
        <v>4.4914191485897402E-6</v>
      </c>
      <c r="F124" s="270">
        <v>0.105435</v>
      </c>
      <c r="G124" s="271">
        <v>2.1546616111910774E-5</v>
      </c>
      <c r="H124" s="271">
        <v>4.9027544507893852</v>
      </c>
      <c r="I124" s="271">
        <v>17.682853097683846</v>
      </c>
    </row>
    <row r="125" spans="1:9" x14ac:dyDescent="0.25">
      <c r="A125" s="228" t="s">
        <v>281</v>
      </c>
      <c r="B125" s="270">
        <v>9.2209749999999993E-2</v>
      </c>
      <c r="C125" s="271">
        <v>2.2936086853009477E-5</v>
      </c>
      <c r="D125" s="270">
        <v>9.6603499999999995E-2</v>
      </c>
      <c r="E125" s="271">
        <v>2.4291054177627867E-5</v>
      </c>
      <c r="F125" s="270">
        <v>0.10483155000000001</v>
      </c>
      <c r="G125" s="271">
        <v>2.1423295530578841E-5</v>
      </c>
      <c r="H125" s="271">
        <v>8.5173415041898126E-2</v>
      </c>
      <c r="I125" s="271">
        <v>0.13688140353921385</v>
      </c>
    </row>
    <row r="126" spans="1:9" ht="30" x14ac:dyDescent="0.25">
      <c r="A126" s="228" t="s">
        <v>197</v>
      </c>
      <c r="B126" s="270">
        <v>0.12409729</v>
      </c>
      <c r="C126" s="271">
        <v>3.086773602209207E-5</v>
      </c>
      <c r="D126" s="270">
        <v>0.34492192999999999</v>
      </c>
      <c r="E126" s="271">
        <v>8.6730990995998768E-5</v>
      </c>
      <c r="F126" s="270">
        <v>0.10387207000000001</v>
      </c>
      <c r="G126" s="271">
        <v>2.1227216930236868E-5</v>
      </c>
      <c r="H126" s="271">
        <v>-0.69885338980910838</v>
      </c>
      <c r="I126" s="271">
        <v>-0.16297874030931692</v>
      </c>
    </row>
    <row r="127" spans="1:9" x14ac:dyDescent="0.25">
      <c r="A127" s="228" t="s">
        <v>273</v>
      </c>
      <c r="B127" s="270">
        <v>9.7949250000000002E-2</v>
      </c>
      <c r="C127" s="271">
        <v>2.4363719727980377E-5</v>
      </c>
      <c r="D127" s="270">
        <v>3.0190999999999998E-3</v>
      </c>
      <c r="E127" s="271">
        <v>7.5915594846642499E-7</v>
      </c>
      <c r="F127" s="270">
        <v>9.3614749999999997E-2</v>
      </c>
      <c r="G127" s="271">
        <v>1.9131038845378662E-5</v>
      </c>
      <c r="H127" s="271">
        <v>30.007502235765624</v>
      </c>
      <c r="I127" s="271">
        <v>-4.4252508314254646E-2</v>
      </c>
    </row>
    <row r="128" spans="1:9" ht="60" x14ac:dyDescent="0.25">
      <c r="A128" s="228" t="s">
        <v>160</v>
      </c>
      <c r="B128" s="270">
        <v>4.2535000000000003E-2</v>
      </c>
      <c r="C128" s="271">
        <v>1.0580079159663249E-5</v>
      </c>
      <c r="D128" s="270">
        <v>3.0000000000000001E-3</v>
      </c>
      <c r="E128" s="271">
        <v>7.5435323288373203E-7</v>
      </c>
      <c r="F128" s="270">
        <v>9.019858E-2</v>
      </c>
      <c r="G128" s="271">
        <v>1.8432912952050769E-5</v>
      </c>
      <c r="H128" s="271">
        <v>29.066193333333334</v>
      </c>
      <c r="I128" s="271">
        <v>1.1205731750323262</v>
      </c>
    </row>
    <row r="129" spans="1:9" ht="45" x14ac:dyDescent="0.25">
      <c r="A129" s="228" t="s">
        <v>283</v>
      </c>
      <c r="B129" s="270">
        <v>3.3425000000000003E-2</v>
      </c>
      <c r="C129" s="271">
        <v>8.3140741956446237E-6</v>
      </c>
      <c r="D129" s="270">
        <v>5.5747400000000003E-2</v>
      </c>
      <c r="E129" s="271">
        <v>1.4017743804954187E-5</v>
      </c>
      <c r="F129" s="270">
        <v>8.3110000000000003E-2</v>
      </c>
      <c r="G129" s="271">
        <v>1.6984296154606198E-5</v>
      </c>
      <c r="H129" s="271">
        <v>0.49083185942304031</v>
      </c>
      <c r="I129" s="271">
        <v>1.4864622288706055</v>
      </c>
    </row>
    <row r="130" spans="1:9" ht="30" x14ac:dyDescent="0.25">
      <c r="A130" s="228" t="s">
        <v>143</v>
      </c>
      <c r="B130" s="270">
        <v>6.4547610000000005E-2</v>
      </c>
      <c r="C130" s="271">
        <v>1.6055456056590361E-5</v>
      </c>
      <c r="D130" s="270">
        <v>0.91146923999999996</v>
      </c>
      <c r="E130" s="271">
        <v>2.2918992262269271E-4</v>
      </c>
      <c r="F130" s="270">
        <v>7.2269529999999998E-2</v>
      </c>
      <c r="G130" s="271">
        <v>1.476894598091923E-5</v>
      </c>
      <c r="H130" s="271">
        <v>-0.92071095015779136</v>
      </c>
      <c r="I130" s="271">
        <v>0.1196313852674018</v>
      </c>
    </row>
    <row r="131" spans="1:9" ht="45" x14ac:dyDescent="0.25">
      <c r="A131" s="228" t="s">
        <v>275</v>
      </c>
      <c r="B131" s="270">
        <v>0</v>
      </c>
      <c r="C131" s="271">
        <v>0</v>
      </c>
      <c r="D131" s="270">
        <v>0</v>
      </c>
      <c r="E131" s="271">
        <v>0</v>
      </c>
      <c r="F131" s="270">
        <v>6.7708309999999994E-2</v>
      </c>
      <c r="G131" s="271">
        <v>1.3836818543711759E-5</v>
      </c>
      <c r="H131" s="271" t="s">
        <v>33</v>
      </c>
      <c r="I131" s="271" t="s">
        <v>33</v>
      </c>
    </row>
    <row r="132" spans="1:9" ht="60" x14ac:dyDescent="0.25">
      <c r="A132" s="228" t="s">
        <v>271</v>
      </c>
      <c r="B132" s="270">
        <v>2.9850970000000001E-2</v>
      </c>
      <c r="C132" s="271">
        <v>7.4250764215994547E-6</v>
      </c>
      <c r="D132" s="270">
        <v>0.10581934</v>
      </c>
      <c r="E132" s="271">
        <v>2.6608387076874269E-5</v>
      </c>
      <c r="F132" s="270">
        <v>6.4208660000000001E-2</v>
      </c>
      <c r="G132" s="271">
        <v>1.3121632741311717E-5</v>
      </c>
      <c r="H132" s="271">
        <v>-0.39322377176043621</v>
      </c>
      <c r="I132" s="271">
        <v>1.1509739884499566</v>
      </c>
    </row>
    <row r="133" spans="1:9" ht="30" x14ac:dyDescent="0.25">
      <c r="A133" s="228" t="s">
        <v>238</v>
      </c>
      <c r="B133" s="270">
        <v>4.365E-3</v>
      </c>
      <c r="C133" s="271">
        <v>1.0857422248014593E-6</v>
      </c>
      <c r="D133" s="270">
        <v>1.0104999999999999E-2</v>
      </c>
      <c r="E133" s="271">
        <v>2.5409131394300369E-6</v>
      </c>
      <c r="F133" s="270">
        <v>6.1023000000000001E-2</v>
      </c>
      <c r="G133" s="271">
        <v>1.2470613695614655E-5</v>
      </c>
      <c r="H133" s="271">
        <v>5.0388916378030686</v>
      </c>
      <c r="I133" s="271">
        <v>12.980068728522337</v>
      </c>
    </row>
    <row r="134" spans="1:9" x14ac:dyDescent="0.25">
      <c r="A134" s="228" t="s">
        <v>186</v>
      </c>
      <c r="B134" s="270">
        <v>1.25E-4</v>
      </c>
      <c r="C134" s="271">
        <v>3.1092274478850502E-8</v>
      </c>
      <c r="D134" s="270">
        <v>5.6984940000000005E-2</v>
      </c>
      <c r="E134" s="271">
        <v>1.4328924571561832E-5</v>
      </c>
      <c r="F134" s="270">
        <v>5.8747779999999999E-2</v>
      </c>
      <c r="G134" s="271">
        <v>1.2005651473296244E-5</v>
      </c>
      <c r="H134" s="271">
        <v>3.0935190946941304E-2</v>
      </c>
      <c r="I134" s="271">
        <v>468.98223999999999</v>
      </c>
    </row>
    <row r="135" spans="1:9" ht="60" x14ac:dyDescent="0.25">
      <c r="A135" s="228" t="s">
        <v>263</v>
      </c>
      <c r="B135" s="270">
        <v>2.454831E-2</v>
      </c>
      <c r="C135" s="271">
        <v>6.1061023400952839E-6</v>
      </c>
      <c r="D135" s="270">
        <v>0.65128149999999996</v>
      </c>
      <c r="E135" s="271">
        <v>1.637654350141221E-4</v>
      </c>
      <c r="F135" s="270">
        <v>5.645696E-2</v>
      </c>
      <c r="G135" s="271">
        <v>1.1537501246886728E-5</v>
      </c>
      <c r="H135" s="271">
        <v>-0.91331404315952469</v>
      </c>
      <c r="I135" s="271">
        <v>1.2998308233845832</v>
      </c>
    </row>
    <row r="136" spans="1:9" ht="60" x14ac:dyDescent="0.25">
      <c r="A136" s="228" t="s">
        <v>289</v>
      </c>
      <c r="B136" s="270">
        <v>0.16658518999999999</v>
      </c>
      <c r="C136" s="271">
        <v>4.1436099612731686E-5</v>
      </c>
      <c r="D136" s="270">
        <v>1.7772E-2</v>
      </c>
      <c r="E136" s="271">
        <v>4.468788551603228E-6</v>
      </c>
      <c r="F136" s="270">
        <v>5.3138749999999998E-2</v>
      </c>
      <c r="G136" s="271">
        <v>1.0859394384377092E-5</v>
      </c>
      <c r="H136" s="271">
        <v>1.9900264460949808</v>
      </c>
      <c r="I136" s="271">
        <v>-0.68101155931088475</v>
      </c>
    </row>
    <row r="137" spans="1:9" ht="75" x14ac:dyDescent="0.25">
      <c r="A137" s="228" t="s">
        <v>147</v>
      </c>
      <c r="B137" s="270">
        <v>0.28459946000000003</v>
      </c>
      <c r="C137" s="271">
        <v>7.0790756214821074E-5</v>
      </c>
      <c r="D137" s="270">
        <v>0.97565905000000008</v>
      </c>
      <c r="E137" s="271">
        <v>2.4533051951992359E-4</v>
      </c>
      <c r="F137" s="270">
        <v>5.0922120000000001E-2</v>
      </c>
      <c r="G137" s="271">
        <v>1.0406405569731626E-5</v>
      </c>
      <c r="H137" s="271">
        <v>-0.94780746409311734</v>
      </c>
      <c r="I137" s="271">
        <v>-0.8210744321159289</v>
      </c>
    </row>
    <row r="138" spans="1:9" x14ac:dyDescent="0.25">
      <c r="A138" s="228" t="s">
        <v>180</v>
      </c>
      <c r="B138" s="270">
        <v>0</v>
      </c>
      <c r="C138" s="271">
        <v>0</v>
      </c>
      <c r="D138" s="270">
        <v>0</v>
      </c>
      <c r="E138" s="271">
        <v>0</v>
      </c>
      <c r="F138" s="270">
        <v>5.071283E-2</v>
      </c>
      <c r="G138" s="271">
        <v>1.0363635225101646E-5</v>
      </c>
      <c r="H138" s="271" t="s">
        <v>33</v>
      </c>
      <c r="I138" s="271" t="s">
        <v>33</v>
      </c>
    </row>
    <row r="139" spans="1:9" x14ac:dyDescent="0.25">
      <c r="A139" s="228" t="s">
        <v>288</v>
      </c>
      <c r="B139" s="270">
        <v>3.3145830000000001E-2</v>
      </c>
      <c r="C139" s="271">
        <v>8.2446339535145374E-6</v>
      </c>
      <c r="D139" s="270">
        <v>2.4226060000000001E-2</v>
      </c>
      <c r="E139" s="271">
        <v>6.0916688936784219E-6</v>
      </c>
      <c r="F139" s="270">
        <v>4.7794059999999999E-2</v>
      </c>
      <c r="G139" s="271">
        <v>9.7671576160632639E-6</v>
      </c>
      <c r="H139" s="271">
        <v>0.97283668908605025</v>
      </c>
      <c r="I139" s="271">
        <v>0.44193281628488412</v>
      </c>
    </row>
    <row r="140" spans="1:9" ht="30" x14ac:dyDescent="0.25">
      <c r="A140" s="228" t="s">
        <v>204</v>
      </c>
      <c r="B140" s="270">
        <v>0</v>
      </c>
      <c r="C140" s="271">
        <v>0</v>
      </c>
      <c r="D140" s="270">
        <v>0</v>
      </c>
      <c r="E140" s="271">
        <v>0</v>
      </c>
      <c r="F140" s="270">
        <v>4.5999999999999999E-2</v>
      </c>
      <c r="G140" s="271">
        <v>9.4005248840318257E-6</v>
      </c>
      <c r="H140" s="271" t="s">
        <v>33</v>
      </c>
      <c r="I140" s="271" t="s">
        <v>33</v>
      </c>
    </row>
    <row r="141" spans="1:9" ht="60" x14ac:dyDescent="0.25">
      <c r="A141" s="228" t="s">
        <v>287</v>
      </c>
      <c r="B141" s="270">
        <v>5.6693050000000002E-2</v>
      </c>
      <c r="C141" s="271">
        <v>1.4101726973145562E-5</v>
      </c>
      <c r="D141" s="270">
        <v>7.4357999999999994E-2</v>
      </c>
      <c r="E141" s="271">
        <v>1.8697399230256178E-5</v>
      </c>
      <c r="F141" s="270">
        <v>4.4918339999999994E-2</v>
      </c>
      <c r="G141" s="271">
        <v>9.1794776721609145E-6</v>
      </c>
      <c r="H141" s="271">
        <v>-0.39591785685467606</v>
      </c>
      <c r="I141" s="271">
        <v>-0.20769230090813617</v>
      </c>
    </row>
    <row r="142" spans="1:9" x14ac:dyDescent="0.25">
      <c r="A142" s="228" t="s">
        <v>202</v>
      </c>
      <c r="B142" s="270">
        <v>0.54097276999999999</v>
      </c>
      <c r="C142" s="271">
        <v>1.3456059080339247E-4</v>
      </c>
      <c r="D142" s="270">
        <v>6.3083130000000001E-2</v>
      </c>
      <c r="E142" s="271">
        <v>1.5862321018641579E-5</v>
      </c>
      <c r="F142" s="270">
        <v>4.4860999999999998E-2</v>
      </c>
      <c r="G142" s="271">
        <v>9.1677597135337328E-6</v>
      </c>
      <c r="H142" s="271">
        <v>-0.28885900239889817</v>
      </c>
      <c r="I142" s="271">
        <v>-0.91707346009300983</v>
      </c>
    </row>
    <row r="143" spans="1:9" ht="45" x14ac:dyDescent="0.25">
      <c r="A143" s="228" t="s">
        <v>298</v>
      </c>
      <c r="B143" s="270">
        <v>4.5931515199999993</v>
      </c>
      <c r="C143" s="271">
        <v>1.1424922222623148E-3</v>
      </c>
      <c r="D143" s="270">
        <v>6.2632999999999994E-2</v>
      </c>
      <c r="E143" s="271">
        <v>1.5749135345068928E-5</v>
      </c>
      <c r="F143" s="270">
        <v>4.4345999999999997E-2</v>
      </c>
      <c r="G143" s="271">
        <v>9.0625147066798979E-6</v>
      </c>
      <c r="H143" s="271">
        <v>-0.29197068637938461</v>
      </c>
      <c r="I143" s="271">
        <v>-0.99034519113795749</v>
      </c>
    </row>
    <row r="144" spans="1:9" ht="30" x14ac:dyDescent="0.25">
      <c r="A144" s="228" t="s">
        <v>169</v>
      </c>
      <c r="B144" s="270">
        <v>5.8319999999999997E-2</v>
      </c>
      <c r="C144" s="271">
        <v>1.4506411580852487E-5</v>
      </c>
      <c r="D144" s="270">
        <v>0.60315775999999999</v>
      </c>
      <c r="E144" s="271">
        <v>1.5166466873163669E-4</v>
      </c>
      <c r="F144" s="270">
        <v>4.087652E-2</v>
      </c>
      <c r="G144" s="271">
        <v>8.3534944224483608E-6</v>
      </c>
      <c r="H144" s="271">
        <v>-0.93222914018382186</v>
      </c>
      <c r="I144" s="271">
        <v>-0.29909945130315496</v>
      </c>
    </row>
    <row r="145" spans="1:9" ht="45" x14ac:dyDescent="0.25">
      <c r="A145" s="228" t="s">
        <v>260</v>
      </c>
      <c r="B145" s="270">
        <v>2.205E-2</v>
      </c>
      <c r="C145" s="271">
        <v>5.4846772180692275E-6</v>
      </c>
      <c r="D145" s="270">
        <v>2.4344999999999999E-2</v>
      </c>
      <c r="E145" s="271">
        <v>6.1215764848514847E-6</v>
      </c>
      <c r="F145" s="270">
        <v>3.8743E-2</v>
      </c>
      <c r="G145" s="271">
        <v>7.9174899039575016E-6</v>
      </c>
      <c r="H145" s="271">
        <v>0.59141507496405832</v>
      </c>
      <c r="I145" s="271">
        <v>0.75705215419501126</v>
      </c>
    </row>
    <row r="146" spans="1:9" ht="45" x14ac:dyDescent="0.25">
      <c r="A146" s="228" t="s">
        <v>163</v>
      </c>
      <c r="B146" s="270">
        <v>3.5016579999999999E-2</v>
      </c>
      <c r="C146" s="271">
        <v>8.7099609333650137E-6</v>
      </c>
      <c r="D146" s="270">
        <v>0.19486423999999999</v>
      </c>
      <c r="E146" s="271">
        <v>4.8998823139143815E-5</v>
      </c>
      <c r="F146" s="270">
        <v>3.8513449999999998E-2</v>
      </c>
      <c r="G146" s="271">
        <v>7.8705792411938156E-6</v>
      </c>
      <c r="H146" s="271">
        <v>-0.80235752850292075</v>
      </c>
      <c r="I146" s="271">
        <v>9.9863264773430105E-2</v>
      </c>
    </row>
    <row r="147" spans="1:9" ht="30" x14ac:dyDescent="0.25">
      <c r="A147" s="228" t="s">
        <v>217</v>
      </c>
      <c r="B147" s="270">
        <v>2.1476500000000001E-3</v>
      </c>
      <c r="C147" s="271">
        <v>5.3420258627602619E-7</v>
      </c>
      <c r="D147" s="270">
        <v>9.9695800000000001E-2</v>
      </c>
      <c r="E147" s="271">
        <v>2.5068616344976654E-5</v>
      </c>
      <c r="F147" s="270">
        <v>3.4674150000000001E-2</v>
      </c>
      <c r="G147" s="271">
        <v>7.0859828240793949E-6</v>
      </c>
      <c r="H147" s="271">
        <v>-0.65220049390245127</v>
      </c>
      <c r="I147" s="271">
        <v>15.145158661793122</v>
      </c>
    </row>
    <row r="148" spans="1:9" ht="30" x14ac:dyDescent="0.25">
      <c r="A148" s="228" t="s">
        <v>276</v>
      </c>
      <c r="B148" s="270">
        <v>2.958071E-2</v>
      </c>
      <c r="C148" s="271">
        <v>7.3578524367942214E-6</v>
      </c>
      <c r="D148" s="270">
        <v>2.04254E-2</v>
      </c>
      <c r="E148" s="271">
        <v>5.1359888409811265E-6</v>
      </c>
      <c r="F148" s="270">
        <v>3.3209250000000003E-2</v>
      </c>
      <c r="G148" s="271">
        <v>6.7866169783703032E-6</v>
      </c>
      <c r="H148" s="271">
        <v>0.62588003172520512</v>
      </c>
      <c r="I148" s="271">
        <v>0.12266575075446129</v>
      </c>
    </row>
    <row r="149" spans="1:9" x14ac:dyDescent="0.25">
      <c r="A149" s="228" t="s">
        <v>162</v>
      </c>
      <c r="B149" s="270">
        <v>2.6730072799999998</v>
      </c>
      <c r="C149" s="271">
        <v>6.648790082698046E-4</v>
      </c>
      <c r="D149" s="270">
        <v>0.32330246000000001</v>
      </c>
      <c r="E149" s="271">
        <v>8.1294751966754487E-5</v>
      </c>
      <c r="F149" s="270">
        <v>3.17746E-2</v>
      </c>
      <c r="G149" s="271">
        <v>6.4934329995686449E-6</v>
      </c>
      <c r="H149" s="271">
        <v>-0.90171865688866082</v>
      </c>
      <c r="I149" s="271">
        <v>-0.98811278957683946</v>
      </c>
    </row>
    <row r="150" spans="1:9" ht="30" x14ac:dyDescent="0.25">
      <c r="A150" s="228" t="s">
        <v>290</v>
      </c>
      <c r="B150" s="270">
        <v>2.9159999999999998E-2</v>
      </c>
      <c r="C150" s="271">
        <v>7.2532057904262434E-6</v>
      </c>
      <c r="D150" s="270">
        <v>5.2121809999999998E-2</v>
      </c>
      <c r="E150" s="271">
        <v>1.3106085292417209E-5</v>
      </c>
      <c r="F150" s="270">
        <v>2.9454000000000001E-2</v>
      </c>
      <c r="G150" s="271">
        <v>6.0191969550929009E-6</v>
      </c>
      <c r="H150" s="271">
        <v>-0.43490066826152041</v>
      </c>
      <c r="I150" s="271">
        <v>1.0082304526749075E-2</v>
      </c>
    </row>
    <row r="151" spans="1:9" ht="45" x14ac:dyDescent="0.25">
      <c r="A151" s="228" t="s">
        <v>158</v>
      </c>
      <c r="B151" s="270">
        <v>0.33882640999999997</v>
      </c>
      <c r="C151" s="271">
        <v>8.427906992322827E-5</v>
      </c>
      <c r="D151" s="270">
        <v>0.31955420000000001</v>
      </c>
      <c r="E151" s="271">
        <v>8.0352247950524891E-5</v>
      </c>
      <c r="F151" s="270">
        <v>2.670115E-2</v>
      </c>
      <c r="G151" s="271">
        <v>5.4566266305927475E-6</v>
      </c>
      <c r="H151" s="271">
        <v>-0.91644250020810247</v>
      </c>
      <c r="I151" s="271">
        <v>-0.92119519254712168</v>
      </c>
    </row>
    <row r="152" spans="1:9" ht="75" x14ac:dyDescent="0.25">
      <c r="A152" s="228" t="s">
        <v>291</v>
      </c>
      <c r="B152" s="270">
        <v>0</v>
      </c>
      <c r="C152" s="271">
        <v>0</v>
      </c>
      <c r="D152" s="270">
        <v>2.524181E-2</v>
      </c>
      <c r="E152" s="271">
        <v>6.3470803257789716E-6</v>
      </c>
      <c r="F152" s="270">
        <v>2.5353490000000003E-2</v>
      </c>
      <c r="G152" s="271">
        <v>5.1812198617837414E-6</v>
      </c>
      <c r="H152" s="271">
        <v>4.4244053813891071E-3</v>
      </c>
      <c r="I152" s="271" t="s">
        <v>33</v>
      </c>
    </row>
    <row r="153" spans="1:9" ht="75" x14ac:dyDescent="0.25">
      <c r="A153" s="228" t="s">
        <v>255</v>
      </c>
      <c r="B153" s="270">
        <v>6.6731850000000009E-2</v>
      </c>
      <c r="C153" s="271">
        <v>1.6598759973451838E-5</v>
      </c>
      <c r="D153" s="270">
        <v>0.42167730999999997</v>
      </c>
      <c r="E153" s="271">
        <v>1.0603121401073854E-4</v>
      </c>
      <c r="F153" s="270">
        <v>2.1968000000000001E-2</v>
      </c>
      <c r="G153" s="271">
        <v>4.4893637098350255E-6</v>
      </c>
      <c r="H153" s="271">
        <v>-0.94790329126316997</v>
      </c>
      <c r="I153" s="271">
        <v>-0.6708018734682164</v>
      </c>
    </row>
    <row r="154" spans="1:9" ht="30" x14ac:dyDescent="0.25">
      <c r="A154" s="228" t="s">
        <v>227</v>
      </c>
      <c r="B154" s="270">
        <v>7.2300000000000003E-3</v>
      </c>
      <c r="C154" s="271">
        <v>1.7983771558567129E-6</v>
      </c>
      <c r="D154" s="270">
        <v>3.7059879999999996E-2</v>
      </c>
      <c r="E154" s="271">
        <v>9.3187467627610534E-6</v>
      </c>
      <c r="F154" s="270">
        <v>2.088404E-2</v>
      </c>
      <c r="G154" s="271">
        <v>4.2678464717199134E-6</v>
      </c>
      <c r="H154" s="271">
        <v>-0.436478477534196</v>
      </c>
      <c r="I154" s="271">
        <v>1.8885255878284921</v>
      </c>
    </row>
    <row r="155" spans="1:9" ht="60" x14ac:dyDescent="0.25">
      <c r="A155" s="228" t="s">
        <v>201</v>
      </c>
      <c r="B155" s="270">
        <v>1.2535839999999999E-2</v>
      </c>
      <c r="C155" s="271">
        <v>3.1181422248236257E-6</v>
      </c>
      <c r="D155" s="270">
        <v>1.085E-3</v>
      </c>
      <c r="E155" s="271">
        <v>2.7282441922628307E-7</v>
      </c>
      <c r="F155" s="270">
        <v>1.7974E-2</v>
      </c>
      <c r="G155" s="271">
        <v>3.6731529188171318E-6</v>
      </c>
      <c r="H155" s="271">
        <v>15.565898617511522</v>
      </c>
      <c r="I155" s="271">
        <v>0.43380898288427439</v>
      </c>
    </row>
    <row r="156" spans="1:9" ht="45" x14ac:dyDescent="0.25">
      <c r="A156" s="228" t="s">
        <v>44</v>
      </c>
      <c r="B156" s="270">
        <v>2.2904499999999999E-3</v>
      </c>
      <c r="C156" s="271">
        <v>5.6972240064066498E-7</v>
      </c>
      <c r="D156" s="270">
        <v>4.4561999999999998E-4</v>
      </c>
      <c r="E156" s="271">
        <v>1.1205162921254954E-7</v>
      </c>
      <c r="F156" s="270">
        <v>1.7887200000000002E-2</v>
      </c>
      <c r="G156" s="271">
        <v>3.6554145370794372E-6</v>
      </c>
      <c r="H156" s="271">
        <v>39.14002962165074</v>
      </c>
      <c r="I156" s="271">
        <v>6.8094697548516683</v>
      </c>
    </row>
    <row r="157" spans="1:9" x14ac:dyDescent="0.25">
      <c r="A157" s="228" t="s">
        <v>124</v>
      </c>
      <c r="B157" s="270">
        <v>0</v>
      </c>
      <c r="C157" s="271">
        <v>0</v>
      </c>
      <c r="D157" s="270">
        <v>0</v>
      </c>
      <c r="E157" s="271">
        <v>0</v>
      </c>
      <c r="F157" s="270">
        <v>1.751948E-2</v>
      </c>
      <c r="G157" s="271">
        <v>3.5802675585934327E-6</v>
      </c>
      <c r="H157" s="271" t="s">
        <v>33</v>
      </c>
      <c r="I157" s="271" t="s">
        <v>33</v>
      </c>
    </row>
    <row r="158" spans="1:9" x14ac:dyDescent="0.25">
      <c r="A158" s="228" t="s">
        <v>155</v>
      </c>
      <c r="B158" s="270">
        <v>3.5570860000000003E-2</v>
      </c>
      <c r="C158" s="271">
        <v>8.847831540550113E-6</v>
      </c>
      <c r="D158" s="270">
        <v>4.9311019999999997E-2</v>
      </c>
      <c r="E158" s="271">
        <v>1.2399309117931455E-5</v>
      </c>
      <c r="F158" s="270">
        <v>1.6388400000000001E-2</v>
      </c>
      <c r="G158" s="271">
        <v>3.3491209132492867E-6</v>
      </c>
      <c r="H158" s="271">
        <v>-0.66765238277366801</v>
      </c>
      <c r="I158" s="271">
        <v>-0.5392745635050713</v>
      </c>
    </row>
    <row r="159" spans="1:9" x14ac:dyDescent="0.25">
      <c r="A159" s="228" t="s">
        <v>262</v>
      </c>
      <c r="B159" s="270">
        <v>0</v>
      </c>
      <c r="C159" s="271">
        <v>0</v>
      </c>
      <c r="D159" s="270">
        <v>0</v>
      </c>
      <c r="E159" s="271">
        <v>0</v>
      </c>
      <c r="F159" s="270">
        <v>1.5893999999999998E-2</v>
      </c>
      <c r="G159" s="271">
        <v>3.2480857066696053E-6</v>
      </c>
      <c r="H159" s="271" t="s">
        <v>33</v>
      </c>
      <c r="I159" s="271" t="s">
        <v>33</v>
      </c>
    </row>
    <row r="160" spans="1:9" x14ac:dyDescent="0.25">
      <c r="A160" s="228" t="s">
        <v>221</v>
      </c>
      <c r="B160" s="270">
        <v>1.633252E-2</v>
      </c>
      <c r="C160" s="271">
        <v>4.0625215581705223E-6</v>
      </c>
      <c r="D160" s="270">
        <v>1.3794540000000001E-2</v>
      </c>
      <c r="E160" s="271">
        <v>3.4686519483813191E-6</v>
      </c>
      <c r="F160" s="270">
        <v>1.5792879999999999E-2</v>
      </c>
      <c r="G160" s="271">
        <v>3.2274209006636641E-6</v>
      </c>
      <c r="H160" s="271">
        <v>0.14486456235583045</v>
      </c>
      <c r="I160" s="271">
        <v>-3.3040828971891756E-2</v>
      </c>
    </row>
    <row r="161" spans="1:9" ht="30" x14ac:dyDescent="0.25">
      <c r="A161" s="228" t="s">
        <v>181</v>
      </c>
      <c r="B161" s="270">
        <v>5.6325699999999999E-3</v>
      </c>
      <c r="C161" s="271">
        <v>1.4010352996907116E-6</v>
      </c>
      <c r="D161" s="270">
        <v>2.3379E-3</v>
      </c>
      <c r="E161" s="271">
        <v>5.8786747438629232E-7</v>
      </c>
      <c r="F161" s="270">
        <v>1.52406E-2</v>
      </c>
      <c r="G161" s="271">
        <v>3.1145573814690315E-6</v>
      </c>
      <c r="H161" s="271">
        <v>5.518927242397023</v>
      </c>
      <c r="I161" s="271">
        <v>1.7057985963778526</v>
      </c>
    </row>
    <row r="162" spans="1:9" ht="30" x14ac:dyDescent="0.25">
      <c r="A162" s="228" t="s">
        <v>218</v>
      </c>
      <c r="B162" s="270">
        <v>0</v>
      </c>
      <c r="C162" s="271">
        <v>0</v>
      </c>
      <c r="D162" s="270">
        <v>0</v>
      </c>
      <c r="E162" s="271">
        <v>0</v>
      </c>
      <c r="F162" s="270">
        <v>1.512988E-2</v>
      </c>
      <c r="G162" s="271">
        <v>3.0919307267916402E-6</v>
      </c>
      <c r="H162" s="271" t="s">
        <v>33</v>
      </c>
      <c r="I162" s="271" t="s">
        <v>33</v>
      </c>
    </row>
    <row r="163" spans="1:9" ht="60" x14ac:dyDescent="0.25">
      <c r="A163" s="228" t="s">
        <v>240</v>
      </c>
      <c r="B163" s="270">
        <v>0.21934070999999999</v>
      </c>
      <c r="C163" s="271">
        <v>5.4558412477647587E-5</v>
      </c>
      <c r="D163" s="270">
        <v>4.2040769999999998E-2</v>
      </c>
      <c r="E163" s="271">
        <v>1.0571196920807137E-5</v>
      </c>
      <c r="F163" s="270">
        <v>1.3141999999999999E-2</v>
      </c>
      <c r="G163" s="271">
        <v>2.6856890875205707E-6</v>
      </c>
      <c r="H163" s="271">
        <v>-0.68739868465777387</v>
      </c>
      <c r="I163" s="271">
        <v>-0.94008408197456828</v>
      </c>
    </row>
    <row r="164" spans="1:9" ht="60" x14ac:dyDescent="0.25">
      <c r="A164" s="228" t="s">
        <v>277</v>
      </c>
      <c r="B164" s="270">
        <v>1.976019E-2</v>
      </c>
      <c r="C164" s="271">
        <v>4.915114009873895E-6</v>
      </c>
      <c r="D164" s="270">
        <v>3.6447E-2</v>
      </c>
      <c r="E164" s="271">
        <v>9.1646374263044604E-6</v>
      </c>
      <c r="F164" s="270">
        <v>1.2198000000000001E-2</v>
      </c>
      <c r="G164" s="271">
        <v>2.4927739681613091E-6</v>
      </c>
      <c r="H164" s="271">
        <v>-0.66532224874475265</v>
      </c>
      <c r="I164" s="271">
        <v>-0.38269824328612223</v>
      </c>
    </row>
    <row r="165" spans="1:9" ht="30" x14ac:dyDescent="0.25">
      <c r="A165" s="228" t="s">
        <v>126</v>
      </c>
      <c r="B165" s="270">
        <v>1.9606980000000001</v>
      </c>
      <c r="C165" s="271">
        <v>4.8770048308906569E-4</v>
      </c>
      <c r="D165" s="270">
        <v>0.26802300000000001</v>
      </c>
      <c r="E165" s="271">
        <v>6.73946721790655E-5</v>
      </c>
      <c r="F165" s="270">
        <v>1.1849999999999999E-2</v>
      </c>
      <c r="G165" s="271">
        <v>2.4216569538212421E-6</v>
      </c>
      <c r="H165" s="271">
        <v>-0.95578737645649814</v>
      </c>
      <c r="I165" s="271">
        <v>-0.99395623395341859</v>
      </c>
    </row>
    <row r="166" spans="1:9" ht="30" x14ac:dyDescent="0.25">
      <c r="A166" s="228" t="s">
        <v>58</v>
      </c>
      <c r="B166" s="270">
        <v>0</v>
      </c>
      <c r="C166" s="271">
        <v>0</v>
      </c>
      <c r="D166" s="270">
        <v>0</v>
      </c>
      <c r="E166" s="271">
        <v>0</v>
      </c>
      <c r="F166" s="270">
        <v>1.18E-2</v>
      </c>
      <c r="G166" s="271">
        <v>2.4114389919907727E-6</v>
      </c>
      <c r="H166" s="271" t="s">
        <v>33</v>
      </c>
      <c r="I166" s="271" t="s">
        <v>33</v>
      </c>
    </row>
    <row r="167" spans="1:9" ht="30" x14ac:dyDescent="0.25">
      <c r="A167" s="228" t="s">
        <v>286</v>
      </c>
      <c r="B167" s="270">
        <v>1.3680504899999999</v>
      </c>
      <c r="C167" s="271">
        <v>3.4028641068804735E-4</v>
      </c>
      <c r="D167" s="270">
        <v>3.7694999999999999E-2</v>
      </c>
      <c r="E167" s="271">
        <v>9.4784483711840916E-6</v>
      </c>
      <c r="F167" s="270">
        <v>1.1216450000000001E-2</v>
      </c>
      <c r="G167" s="271">
        <v>2.2921851594673651E-6</v>
      </c>
      <c r="H167" s="271">
        <v>-0.70244196843082629</v>
      </c>
      <c r="I167" s="271">
        <v>-0.99180114324581692</v>
      </c>
    </row>
    <row r="168" spans="1:9" x14ac:dyDescent="0.25">
      <c r="A168" s="228" t="s">
        <v>265</v>
      </c>
      <c r="B168" s="270">
        <v>3.1559999999999998E-2</v>
      </c>
      <c r="C168" s="271">
        <v>7.850177460420173E-6</v>
      </c>
      <c r="D168" s="270">
        <v>1.2876169999999999E-2</v>
      </c>
      <c r="E168" s="271">
        <v>3.2377268222201744E-6</v>
      </c>
      <c r="F168" s="270">
        <v>9.6185200000000002E-3</v>
      </c>
      <c r="G168" s="271">
        <v>1.9656334045121262E-6</v>
      </c>
      <c r="H168" s="271">
        <v>-0.25299836830361822</v>
      </c>
      <c r="I168" s="271">
        <v>-0.69523067173637521</v>
      </c>
    </row>
    <row r="169" spans="1:9" ht="30" x14ac:dyDescent="0.25">
      <c r="A169" s="228" t="s">
        <v>179</v>
      </c>
      <c r="B169" s="270">
        <v>0.40908299999999997</v>
      </c>
      <c r="C169" s="271">
        <v>1.0175456736505278E-4</v>
      </c>
      <c r="D169" s="270">
        <v>0.47608</v>
      </c>
      <c r="E169" s="271">
        <v>1.197108290370957E-4</v>
      </c>
      <c r="F169" s="270">
        <v>8.9374999999999993E-3</v>
      </c>
      <c r="G169" s="271">
        <v>1.8264606771964009E-6</v>
      </c>
      <c r="H169" s="271">
        <v>-0.98122689463955637</v>
      </c>
      <c r="I169" s="271">
        <v>-0.97815235538998202</v>
      </c>
    </row>
    <row r="170" spans="1:9" ht="30" x14ac:dyDescent="0.25">
      <c r="A170" s="228" t="s">
        <v>278</v>
      </c>
      <c r="B170" s="270">
        <v>8.8130100000000003E-2</v>
      </c>
      <c r="C170" s="271">
        <v>2.192132207238834E-5</v>
      </c>
      <c r="D170" s="270">
        <v>4.4033299999999996E-3</v>
      </c>
      <c r="E170" s="271">
        <v>1.1072220736513077E-6</v>
      </c>
      <c r="F170" s="270">
        <v>7.9369999999999996E-3</v>
      </c>
      <c r="G170" s="271">
        <v>1.6219992609687088E-6</v>
      </c>
      <c r="H170" s="271">
        <v>0.8024994719905163</v>
      </c>
      <c r="I170" s="271">
        <v>-0.9099399637581258</v>
      </c>
    </row>
    <row r="171" spans="1:9" x14ac:dyDescent="0.25">
      <c r="A171" s="228" t="s">
        <v>168</v>
      </c>
      <c r="B171" s="270">
        <v>4.2184499999999995E-3</v>
      </c>
      <c r="C171" s="271">
        <v>1.049289642202455E-6</v>
      </c>
      <c r="D171" s="270">
        <v>2.2337909200000001</v>
      </c>
      <c r="E171" s="271">
        <v>5.6168913402944204E-4</v>
      </c>
      <c r="F171" s="270">
        <v>6.86975E-3</v>
      </c>
      <c r="G171" s="271">
        <v>1.40389686569734E-6</v>
      </c>
      <c r="H171" s="271">
        <v>-0.99692462265000159</v>
      </c>
      <c r="I171" s="271">
        <v>0.62850098970000845</v>
      </c>
    </row>
    <row r="172" spans="1:9" ht="45" x14ac:dyDescent="0.25">
      <c r="A172" s="228" t="s">
        <v>170</v>
      </c>
      <c r="B172" s="270">
        <v>2.7809110000000001E-2</v>
      </c>
      <c r="C172" s="271">
        <v>6.9171878490603696E-6</v>
      </c>
      <c r="D172" s="270">
        <v>1.0484719999999999E-2</v>
      </c>
      <c r="E172" s="271">
        <v>2.6363941426269073E-6</v>
      </c>
      <c r="F172" s="270">
        <v>5.02967E-3</v>
      </c>
      <c r="G172" s="271">
        <v>1.0278595215971383E-6</v>
      </c>
      <c r="H172" s="271">
        <v>-0.52028571101564935</v>
      </c>
      <c r="I172" s="271">
        <v>-0.81913588748435318</v>
      </c>
    </row>
    <row r="173" spans="1:9" x14ac:dyDescent="0.25">
      <c r="A173" s="228" t="s">
        <v>251</v>
      </c>
      <c r="B173" s="270">
        <v>0</v>
      </c>
      <c r="C173" s="271">
        <v>0</v>
      </c>
      <c r="D173" s="270">
        <v>1.2422399999999999E-3</v>
      </c>
      <c r="E173" s="271">
        <v>3.123625866724957E-7</v>
      </c>
      <c r="F173" s="270">
        <v>4.5469799999999999E-3</v>
      </c>
      <c r="G173" s="271">
        <v>9.2921736167815291E-7</v>
      </c>
      <c r="H173" s="271">
        <v>2.6603071870170019</v>
      </c>
      <c r="I173" s="271" t="s">
        <v>33</v>
      </c>
    </row>
    <row r="174" spans="1:9" x14ac:dyDescent="0.25">
      <c r="A174" s="228" t="s">
        <v>192</v>
      </c>
      <c r="B174" s="270">
        <v>2.0075803200000002</v>
      </c>
      <c r="C174" s="271">
        <v>4.9936190678222822E-4</v>
      </c>
      <c r="D174" s="270">
        <v>3.2664539999999999E-2</v>
      </c>
      <c r="E174" s="271">
        <v>8.2135337832199927E-6</v>
      </c>
      <c r="F174" s="270">
        <v>4.2839999999999996E-3</v>
      </c>
      <c r="G174" s="271">
        <v>8.7547496963461611E-7</v>
      </c>
      <c r="H174" s="271">
        <v>-0.86884860463364855</v>
      </c>
      <c r="I174" s="271">
        <v>-0.99786608786840469</v>
      </c>
    </row>
    <row r="175" spans="1:9" ht="45" x14ac:dyDescent="0.25">
      <c r="A175" s="228" t="s">
        <v>159</v>
      </c>
      <c r="B175" s="270">
        <v>2.9999999999999997E-4</v>
      </c>
      <c r="C175" s="271">
        <v>7.4621458749241191E-8</v>
      </c>
      <c r="D175" s="270">
        <v>0.18577051999999999</v>
      </c>
      <c r="E175" s="271">
        <v>4.6712197445497326E-5</v>
      </c>
      <c r="F175" s="270">
        <v>4.0480000000000004E-3</v>
      </c>
      <c r="G175" s="271">
        <v>8.2724618979480081E-7</v>
      </c>
      <c r="H175" s="271">
        <v>-0.97820967503347678</v>
      </c>
      <c r="I175" s="271">
        <v>12.493333333333336</v>
      </c>
    </row>
    <row r="176" spans="1:9" ht="30" x14ac:dyDescent="0.25">
      <c r="A176" s="228" t="s">
        <v>254</v>
      </c>
      <c r="B176" s="270">
        <v>0</v>
      </c>
      <c r="C176" s="271">
        <v>0</v>
      </c>
      <c r="D176" s="270">
        <v>6.1250000000000002E-3</v>
      </c>
      <c r="E176" s="271">
        <v>1.5401378504709528E-6</v>
      </c>
      <c r="F176" s="270">
        <v>3.3999999999999998E-3</v>
      </c>
      <c r="G176" s="271">
        <v>6.9482140447191756E-7</v>
      </c>
      <c r="H176" s="271">
        <v>-0.44489795918367347</v>
      </c>
      <c r="I176" s="271" t="s">
        <v>33</v>
      </c>
    </row>
    <row r="177" spans="1:9" x14ac:dyDescent="0.25">
      <c r="A177" s="228" t="s">
        <v>231</v>
      </c>
      <c r="B177" s="270">
        <v>5.5220299999999998E-3</v>
      </c>
      <c r="C177" s="271">
        <v>1.3735397795235744E-6</v>
      </c>
      <c r="D177" s="270">
        <v>1.9133849999999997E-2</v>
      </c>
      <c r="E177" s="271">
        <v>4.8112272016707981E-6</v>
      </c>
      <c r="F177" s="270">
        <v>2.7664999999999999E-3</v>
      </c>
      <c r="G177" s="271">
        <v>5.6535982807987053E-7</v>
      </c>
      <c r="H177" s="271">
        <v>-0.85541331200986725</v>
      </c>
      <c r="I177" s="271">
        <v>-0.4990067058672264</v>
      </c>
    </row>
    <row r="178" spans="1:9" ht="30" x14ac:dyDescent="0.25">
      <c r="A178" s="228" t="s">
        <v>249</v>
      </c>
      <c r="B178" s="270">
        <v>3.7098299999999999E-3</v>
      </c>
      <c r="C178" s="271">
        <v>9.2277642103899157E-7</v>
      </c>
      <c r="D178" s="270">
        <v>1.5618699999999999E-3</v>
      </c>
      <c r="E178" s="271">
        <v>3.9273389461470482E-7</v>
      </c>
      <c r="F178" s="270">
        <v>2.3508600000000002E-3</v>
      </c>
      <c r="G178" s="271">
        <v>4.8041995497554484E-7</v>
      </c>
      <c r="H178" s="271">
        <v>0.50515727941506028</v>
      </c>
      <c r="I178" s="271">
        <v>-0.36631597674286953</v>
      </c>
    </row>
    <row r="179" spans="1:9" ht="30" x14ac:dyDescent="0.25">
      <c r="A179" s="228" t="s">
        <v>248</v>
      </c>
      <c r="B179" s="270">
        <v>0</v>
      </c>
      <c r="C179" s="271">
        <v>0</v>
      </c>
      <c r="D179" s="270">
        <v>0</v>
      </c>
      <c r="E179" s="271">
        <v>0</v>
      </c>
      <c r="F179" s="270">
        <v>2.2274999999999999E-3</v>
      </c>
      <c r="G179" s="271">
        <v>4.552101995474107E-7</v>
      </c>
      <c r="H179" s="271" t="s">
        <v>33</v>
      </c>
      <c r="I179" s="271" t="s">
        <v>33</v>
      </c>
    </row>
    <row r="180" spans="1:9" x14ac:dyDescent="0.25">
      <c r="A180" s="228" t="s">
        <v>246</v>
      </c>
      <c r="B180" s="270">
        <v>1.7683900000000002E-2</v>
      </c>
      <c r="C180" s="271">
        <v>4.3986613812523552E-6</v>
      </c>
      <c r="D180" s="270">
        <v>2.9470900000000003E-3</v>
      </c>
      <c r="E180" s="271">
        <v>7.4104895636643927E-7</v>
      </c>
      <c r="F180" s="270">
        <v>2.0179999999999998E-3</v>
      </c>
      <c r="G180" s="271">
        <v>4.1239693947774403E-7</v>
      </c>
      <c r="H180" s="271">
        <v>-0.31525674478892751</v>
      </c>
      <c r="I180" s="271">
        <v>-0.88588490095510608</v>
      </c>
    </row>
    <row r="181" spans="1:9" ht="30" x14ac:dyDescent="0.25">
      <c r="A181" s="228" t="s">
        <v>259</v>
      </c>
      <c r="B181" s="270">
        <v>0.70072379000000007</v>
      </c>
      <c r="C181" s="271">
        <v>1.7429677130032317E-4</v>
      </c>
      <c r="D181" s="270">
        <v>0</v>
      </c>
      <c r="E181" s="271">
        <v>0</v>
      </c>
      <c r="F181" s="270">
        <v>1.9188900000000001E-3</v>
      </c>
      <c r="G181" s="271">
        <v>3.9214289553738765E-7</v>
      </c>
      <c r="H181" s="271" t="s">
        <v>33</v>
      </c>
      <c r="I181" s="271">
        <v>-0.99726156007918609</v>
      </c>
    </row>
    <row r="182" spans="1:9" ht="60" x14ac:dyDescent="0.25">
      <c r="A182" s="228" t="s">
        <v>235</v>
      </c>
      <c r="B182" s="270">
        <v>2.2648869999999998E-2</v>
      </c>
      <c r="C182" s="271">
        <v>5.6336390614064207E-6</v>
      </c>
      <c r="D182" s="270">
        <v>4.6717000000000002E-2</v>
      </c>
      <c r="E182" s="271">
        <v>1.1747039993543102E-5</v>
      </c>
      <c r="F182" s="270">
        <v>1.6359E-3</v>
      </c>
      <c r="G182" s="271">
        <v>3.3431127516929706E-7</v>
      </c>
      <c r="H182" s="271">
        <v>-0.96498276858531151</v>
      </c>
      <c r="I182" s="271">
        <v>-0.92777123097090497</v>
      </c>
    </row>
    <row r="183" spans="1:9" x14ac:dyDescent="0.25">
      <c r="A183" s="228" t="s">
        <v>39</v>
      </c>
      <c r="B183" s="270">
        <v>0</v>
      </c>
      <c r="C183" s="271">
        <v>0</v>
      </c>
      <c r="D183" s="270">
        <v>0</v>
      </c>
      <c r="E183" s="271">
        <v>0</v>
      </c>
      <c r="F183" s="270">
        <v>1.586E-3</v>
      </c>
      <c r="G183" s="271">
        <v>3.2411374926248863E-7</v>
      </c>
      <c r="H183" s="271" t="s">
        <v>33</v>
      </c>
      <c r="I183" s="271" t="s">
        <v>33</v>
      </c>
    </row>
    <row r="184" spans="1:9" ht="30" x14ac:dyDescent="0.25">
      <c r="A184" s="228" t="s">
        <v>258</v>
      </c>
      <c r="B184" s="270">
        <v>0</v>
      </c>
      <c r="C184" s="271">
        <v>0</v>
      </c>
      <c r="D184" s="270">
        <v>4.0640000000000003E-2</v>
      </c>
      <c r="E184" s="271">
        <v>1.0218971794798289E-5</v>
      </c>
      <c r="F184" s="270">
        <v>1.5835199999999999E-3</v>
      </c>
      <c r="G184" s="271">
        <v>3.2360693835569733E-7</v>
      </c>
      <c r="H184" s="271">
        <v>-0.96103543307086614</v>
      </c>
      <c r="I184" s="271" t="s">
        <v>33</v>
      </c>
    </row>
    <row r="185" spans="1:9" ht="30" x14ac:dyDescent="0.25">
      <c r="A185" s="228" t="s">
        <v>135</v>
      </c>
      <c r="B185" s="270">
        <v>8.3007099999999993E-3</v>
      </c>
      <c r="C185" s="271">
        <v>2.064703629514713E-6</v>
      </c>
      <c r="D185" s="270">
        <v>0.15705592000000002</v>
      </c>
      <c r="E185" s="271">
        <v>3.949188033184293E-5</v>
      </c>
      <c r="F185" s="270">
        <v>1.534E-3</v>
      </c>
      <c r="G185" s="271">
        <v>3.1348706895880047E-7</v>
      </c>
      <c r="H185" s="271">
        <v>-0.99023277823593026</v>
      </c>
      <c r="I185" s="271">
        <v>-0.81519653138105053</v>
      </c>
    </row>
    <row r="186" spans="1:9" x14ac:dyDescent="0.25">
      <c r="A186" s="228" t="s">
        <v>280</v>
      </c>
      <c r="B186" s="270">
        <v>0</v>
      </c>
      <c r="C186" s="271">
        <v>0</v>
      </c>
      <c r="D186" s="270">
        <v>1.9949999999999999E-2</v>
      </c>
      <c r="E186" s="271">
        <v>5.0164489986768175E-6</v>
      </c>
      <c r="F186" s="270">
        <v>1.4E-3</v>
      </c>
      <c r="G186" s="271">
        <v>2.8610293125314256E-7</v>
      </c>
      <c r="H186" s="271">
        <v>-0.92982456140350878</v>
      </c>
      <c r="I186" s="271" t="s">
        <v>33</v>
      </c>
    </row>
    <row r="187" spans="1:9" ht="30" x14ac:dyDescent="0.25">
      <c r="A187" s="228" t="s">
        <v>214</v>
      </c>
      <c r="B187" s="270">
        <v>0</v>
      </c>
      <c r="C187" s="271">
        <v>0</v>
      </c>
      <c r="D187" s="270">
        <v>1.6100000000000001E-3</v>
      </c>
      <c r="E187" s="271">
        <v>4.0483623498093617E-7</v>
      </c>
      <c r="F187" s="270">
        <v>8.0000000000000004E-4</v>
      </c>
      <c r="G187" s="271">
        <v>1.6348738928751003E-7</v>
      </c>
      <c r="H187" s="271">
        <v>-0.50310559006211175</v>
      </c>
      <c r="I187" s="271" t="s">
        <v>33</v>
      </c>
    </row>
    <row r="188" spans="1:9" ht="45" x14ac:dyDescent="0.25">
      <c r="A188" s="228" t="s">
        <v>207</v>
      </c>
      <c r="B188" s="270">
        <v>4.9772999999999998E-2</v>
      </c>
      <c r="C188" s="271">
        <v>1.2380446221086606E-5</v>
      </c>
      <c r="D188" s="270">
        <v>5.3136000000000003E-2</v>
      </c>
      <c r="E188" s="271">
        <v>1.3361104460836661E-5</v>
      </c>
      <c r="F188" s="270">
        <v>5.8100000000000003E-4</v>
      </c>
      <c r="G188" s="271">
        <v>1.1873271647005416E-7</v>
      </c>
      <c r="H188" s="271">
        <v>-0.9890657934357121</v>
      </c>
      <c r="I188" s="271">
        <v>-0.98832700460088807</v>
      </c>
    </row>
    <row r="189" spans="1:9" x14ac:dyDescent="0.25">
      <c r="A189" s="228" t="s">
        <v>222</v>
      </c>
      <c r="B189" s="270">
        <v>6.1025300000000001E-3</v>
      </c>
      <c r="C189" s="271">
        <v>1.5179323022033563E-6</v>
      </c>
      <c r="D189" s="270">
        <v>3.6349E-4</v>
      </c>
      <c r="E189" s="271">
        <v>9.1399952206969241E-8</v>
      </c>
      <c r="F189" s="270">
        <v>3.9550000000000002E-4</v>
      </c>
      <c r="G189" s="271">
        <v>8.082407807901277E-8</v>
      </c>
      <c r="H189" s="271">
        <v>8.8062945335497522E-2</v>
      </c>
      <c r="I189" s="271">
        <v>-0.93519081430160933</v>
      </c>
    </row>
    <row r="190" spans="1:9" x14ac:dyDescent="0.25">
      <c r="A190" s="228" t="s">
        <v>51</v>
      </c>
      <c r="B190" s="270">
        <v>0</v>
      </c>
      <c r="C190" s="271">
        <v>0</v>
      </c>
      <c r="D190" s="270">
        <v>0</v>
      </c>
      <c r="E190" s="271">
        <v>0</v>
      </c>
      <c r="F190" s="270">
        <v>3.9183999999999996E-4</v>
      </c>
      <c r="G190" s="271">
        <v>8.0076123273022401E-8</v>
      </c>
      <c r="H190" s="271" t="s">
        <v>33</v>
      </c>
      <c r="I190" s="271" t="s">
        <v>33</v>
      </c>
    </row>
    <row r="191" spans="1:9" x14ac:dyDescent="0.25">
      <c r="A191" s="228" t="s">
        <v>72</v>
      </c>
      <c r="B191" s="270">
        <v>0</v>
      </c>
      <c r="C191" s="271">
        <v>0</v>
      </c>
      <c r="D191" s="270">
        <v>3.2946089999999997E-2</v>
      </c>
      <c r="E191" s="271">
        <v>8.2843298341261309E-6</v>
      </c>
      <c r="F191" s="270">
        <v>3.2299999999999999E-4</v>
      </c>
      <c r="G191" s="271">
        <v>6.6008033424832172E-8</v>
      </c>
      <c r="H191" s="271">
        <v>-0.99019610521309209</v>
      </c>
      <c r="I191" s="271" t="s">
        <v>33</v>
      </c>
    </row>
    <row r="192" spans="1:9" ht="30" x14ac:dyDescent="0.25">
      <c r="A192" s="228" t="s">
        <v>270</v>
      </c>
      <c r="B192" s="270">
        <v>0</v>
      </c>
      <c r="C192" s="271">
        <v>0</v>
      </c>
      <c r="D192" s="270">
        <v>3.1129000000000004E-4</v>
      </c>
      <c r="E192" s="271">
        <v>7.8274205954792313E-8</v>
      </c>
      <c r="F192" s="270">
        <v>2.6600000000000001E-4</v>
      </c>
      <c r="G192" s="271">
        <v>5.4359556938097085E-8</v>
      </c>
      <c r="H192" s="271">
        <v>-0.14549134247807516</v>
      </c>
      <c r="I192" s="271" t="s">
        <v>33</v>
      </c>
    </row>
    <row r="193" spans="1:9" ht="45" x14ac:dyDescent="0.25">
      <c r="A193" s="228" t="s">
        <v>74</v>
      </c>
      <c r="B193" s="270">
        <v>5.0000000000000002E-5</v>
      </c>
      <c r="C193" s="271">
        <v>1.2436909791540199E-8</v>
      </c>
      <c r="D193" s="270">
        <v>0</v>
      </c>
      <c r="E193" s="271">
        <v>0</v>
      </c>
      <c r="F193" s="270">
        <v>1.95E-4</v>
      </c>
      <c r="G193" s="271">
        <v>3.9850051138830569E-8</v>
      </c>
      <c r="H193" s="271" t="s">
        <v>33</v>
      </c>
      <c r="I193" s="271">
        <v>2.9</v>
      </c>
    </row>
    <row r="194" spans="1:9" ht="45" x14ac:dyDescent="0.25">
      <c r="A194" s="228" t="s">
        <v>212</v>
      </c>
      <c r="B194" s="270">
        <v>5.0000000000000002E-5</v>
      </c>
      <c r="C194" s="271">
        <v>1.2436909791540199E-8</v>
      </c>
      <c r="D194" s="270">
        <v>4.0000000000000003E-5</v>
      </c>
      <c r="E194" s="271">
        <v>1.0058043105116427E-8</v>
      </c>
      <c r="F194" s="270">
        <v>1.55E-4</v>
      </c>
      <c r="G194" s="271">
        <v>3.1675681674455066E-8</v>
      </c>
      <c r="H194" s="271">
        <v>2.8749999999999996</v>
      </c>
      <c r="I194" s="271">
        <v>2.0999999999999996</v>
      </c>
    </row>
    <row r="195" spans="1:9" ht="30" x14ac:dyDescent="0.25">
      <c r="A195" s="228" t="s">
        <v>230</v>
      </c>
      <c r="B195" s="270">
        <v>0</v>
      </c>
      <c r="C195" s="271">
        <v>0</v>
      </c>
      <c r="D195" s="270">
        <v>0</v>
      </c>
      <c r="E195" s="271">
        <v>0</v>
      </c>
      <c r="F195" s="270">
        <v>5.0000000000000002E-5</v>
      </c>
      <c r="G195" s="271">
        <v>1.0217961830469377E-8</v>
      </c>
      <c r="H195" s="271" t="s">
        <v>33</v>
      </c>
      <c r="I195" s="271" t="s">
        <v>33</v>
      </c>
    </row>
    <row r="196" spans="1:9" ht="30" x14ac:dyDescent="0.25">
      <c r="A196" s="228" t="s">
        <v>146</v>
      </c>
      <c r="B196" s="270">
        <v>0.55942268000000006</v>
      </c>
      <c r="C196" s="271">
        <v>1.3914978813003322E-4</v>
      </c>
      <c r="D196" s="270">
        <v>0.42174095</v>
      </c>
      <c r="E196" s="271">
        <v>1.0604721635731879E-4</v>
      </c>
      <c r="F196" s="270">
        <v>2.9E-5</v>
      </c>
      <c r="G196" s="271">
        <v>5.9264178616722385E-9</v>
      </c>
      <c r="H196" s="271">
        <v>-0.99993123741007361</v>
      </c>
      <c r="I196" s="271">
        <v>-0.99994816084324645</v>
      </c>
    </row>
    <row r="197" spans="1:9" x14ac:dyDescent="0.25">
      <c r="A197" s="228" t="s">
        <v>228</v>
      </c>
      <c r="B197" s="270">
        <v>0</v>
      </c>
      <c r="C197" s="271">
        <v>0</v>
      </c>
      <c r="D197" s="270">
        <v>0</v>
      </c>
      <c r="E197" s="271">
        <v>0</v>
      </c>
      <c r="F197" s="270">
        <v>1.0000000000000001E-5</v>
      </c>
      <c r="G197" s="271">
        <v>2.0435923660938753E-9</v>
      </c>
      <c r="H197" s="271" t="s">
        <v>33</v>
      </c>
      <c r="I197" s="271" t="s">
        <v>33</v>
      </c>
    </row>
    <row r="198" spans="1:9" ht="30" x14ac:dyDescent="0.25">
      <c r="A198" s="228" t="s">
        <v>279</v>
      </c>
      <c r="B198" s="270">
        <v>4.1021004900000007</v>
      </c>
      <c r="C198" s="271">
        <v>1.0203490749992571E-3</v>
      </c>
      <c r="D198" s="270">
        <v>1.11814082</v>
      </c>
      <c r="E198" s="271">
        <v>2.8115771412875567E-4</v>
      </c>
      <c r="F198" s="270">
        <v>0</v>
      </c>
      <c r="G198" s="271">
        <v>0</v>
      </c>
      <c r="H198" s="271">
        <v>-1</v>
      </c>
      <c r="I198" s="271">
        <v>-1</v>
      </c>
    </row>
    <row r="199" spans="1:9" ht="45" x14ac:dyDescent="0.25">
      <c r="A199" s="228" t="s">
        <v>182</v>
      </c>
      <c r="B199" s="270">
        <v>2.64313E-3</v>
      </c>
      <c r="C199" s="271">
        <v>6.5744738754627293E-7</v>
      </c>
      <c r="D199" s="270">
        <v>7.8107780000000002E-2</v>
      </c>
      <c r="E199" s="271">
        <v>1.9640285452123769E-5</v>
      </c>
      <c r="F199" s="270">
        <v>0</v>
      </c>
      <c r="G199" s="271">
        <v>0</v>
      </c>
      <c r="H199" s="271">
        <v>-1</v>
      </c>
      <c r="I199" s="271">
        <v>-1</v>
      </c>
    </row>
    <row r="200" spans="1:9" x14ac:dyDescent="0.25">
      <c r="A200" s="228" t="s">
        <v>257</v>
      </c>
      <c r="B200" s="270">
        <v>0.2469152</v>
      </c>
      <c r="C200" s="271">
        <v>6.1417241371202131E-5</v>
      </c>
      <c r="D200" s="270">
        <v>0</v>
      </c>
      <c r="E200" s="271">
        <v>0</v>
      </c>
      <c r="F200" s="270">
        <v>0</v>
      </c>
      <c r="G200" s="271">
        <v>0</v>
      </c>
      <c r="H200" s="271" t="s">
        <v>33</v>
      </c>
      <c r="I200" s="271">
        <v>-1</v>
      </c>
    </row>
    <row r="201" spans="1:9" ht="30" x14ac:dyDescent="0.25">
      <c r="A201" s="228" t="s">
        <v>232</v>
      </c>
      <c r="B201" s="270">
        <v>0</v>
      </c>
      <c r="C201" s="271">
        <v>0</v>
      </c>
      <c r="D201" s="270">
        <v>2.0000000000000001E-4</v>
      </c>
      <c r="E201" s="271">
        <v>5.0290215525582132E-8</v>
      </c>
      <c r="F201" s="270">
        <v>0</v>
      </c>
      <c r="G201" s="271">
        <v>0</v>
      </c>
      <c r="H201" s="271">
        <v>-1</v>
      </c>
      <c r="I201" s="271" t="s">
        <v>33</v>
      </c>
    </row>
    <row r="202" spans="1:9" x14ac:dyDescent="0.25">
      <c r="A202" s="228" t="s">
        <v>157</v>
      </c>
      <c r="B202" s="270">
        <v>0</v>
      </c>
      <c r="C202" s="271">
        <v>0</v>
      </c>
      <c r="D202" s="270">
        <v>3.7800000000000003E-4</v>
      </c>
      <c r="E202" s="271">
        <v>9.5048507343350236E-8</v>
      </c>
      <c r="F202" s="270">
        <v>0</v>
      </c>
      <c r="G202" s="271">
        <v>0</v>
      </c>
      <c r="H202" s="271">
        <v>-1</v>
      </c>
      <c r="I202" s="271" t="s">
        <v>33</v>
      </c>
    </row>
    <row r="203" spans="1:9" x14ac:dyDescent="0.25">
      <c r="A203" s="228" t="s">
        <v>282</v>
      </c>
      <c r="B203" s="270">
        <v>0</v>
      </c>
      <c r="C203" s="271">
        <v>0</v>
      </c>
      <c r="D203" s="270">
        <v>7.1279999999999998E-4</v>
      </c>
      <c r="E203" s="271">
        <v>1.792343281331747E-7</v>
      </c>
      <c r="F203" s="270">
        <v>0</v>
      </c>
      <c r="G203" s="271">
        <v>0</v>
      </c>
      <c r="H203" s="271">
        <v>-1</v>
      </c>
      <c r="I203" s="271" t="s">
        <v>33</v>
      </c>
    </row>
    <row r="204" spans="1:9" ht="30" x14ac:dyDescent="0.25">
      <c r="A204" s="228" t="s">
        <v>274</v>
      </c>
      <c r="B204" s="270">
        <v>5.0000000000000002E-5</v>
      </c>
      <c r="C204" s="271">
        <v>1.2436909791540199E-8</v>
      </c>
      <c r="D204" s="270">
        <v>6.7900000000000002E-4</v>
      </c>
      <c r="E204" s="271">
        <v>1.7073528170935135E-7</v>
      </c>
      <c r="F204" s="270">
        <v>0</v>
      </c>
      <c r="G204" s="271">
        <v>0</v>
      </c>
      <c r="H204" s="271">
        <v>-1</v>
      </c>
      <c r="I204" s="271">
        <v>-1</v>
      </c>
    </row>
    <row r="205" spans="1:9" ht="30" x14ac:dyDescent="0.25">
      <c r="A205" s="228" t="s">
        <v>185</v>
      </c>
      <c r="B205" s="270">
        <v>0.842117</v>
      </c>
      <c r="C205" s="271">
        <v>2.0946666325844917E-4</v>
      </c>
      <c r="D205" s="270">
        <v>0.30140800000000001</v>
      </c>
      <c r="E205" s="271">
        <v>7.5789366405673301E-5</v>
      </c>
      <c r="F205" s="270">
        <v>0</v>
      </c>
      <c r="G205" s="271">
        <v>0</v>
      </c>
      <c r="H205" s="271">
        <v>-1</v>
      </c>
      <c r="I205" s="271">
        <v>-1</v>
      </c>
    </row>
    <row r="206" spans="1:9" ht="45" x14ac:dyDescent="0.25">
      <c r="A206" s="228" t="s">
        <v>226</v>
      </c>
      <c r="B206" s="270">
        <v>6.0000000000000002E-5</v>
      </c>
      <c r="C206" s="271">
        <v>1.492429174984824E-8</v>
      </c>
      <c r="D206" s="270">
        <v>0</v>
      </c>
      <c r="E206" s="271">
        <v>0</v>
      </c>
      <c r="F206" s="270">
        <v>0</v>
      </c>
      <c r="G206" s="271">
        <v>0</v>
      </c>
      <c r="H206" s="271" t="s">
        <v>33</v>
      </c>
      <c r="I206" s="271">
        <v>-1</v>
      </c>
    </row>
    <row r="207" spans="1:9" ht="30" x14ac:dyDescent="0.25">
      <c r="A207" s="228" t="s">
        <v>56</v>
      </c>
      <c r="B207" s="270">
        <v>6.78E-4</v>
      </c>
      <c r="C207" s="271">
        <v>1.6864449677328511E-7</v>
      </c>
      <c r="D207" s="270">
        <v>0</v>
      </c>
      <c r="E207" s="271">
        <v>0</v>
      </c>
      <c r="F207" s="270">
        <v>0</v>
      </c>
      <c r="G207" s="271">
        <v>0</v>
      </c>
      <c r="H207" s="271" t="s">
        <v>33</v>
      </c>
      <c r="I207" s="271">
        <v>-1</v>
      </c>
    </row>
    <row r="208" spans="1:9" ht="45" x14ac:dyDescent="0.25">
      <c r="A208" s="228" t="s">
        <v>243</v>
      </c>
      <c r="B208" s="270">
        <v>1.8374999999999999E-3</v>
      </c>
      <c r="C208" s="271">
        <v>4.5705643483910231E-7</v>
      </c>
      <c r="D208" s="270">
        <v>1.1639600000000001E-3</v>
      </c>
      <c r="E208" s="271">
        <v>2.9267899631578294E-7</v>
      </c>
      <c r="F208" s="270">
        <v>0</v>
      </c>
      <c r="G208" s="271">
        <v>0</v>
      </c>
      <c r="H208" s="271">
        <v>-1</v>
      </c>
      <c r="I208" s="271">
        <v>-1</v>
      </c>
    </row>
    <row r="209" spans="1:9" ht="45" x14ac:dyDescent="0.25">
      <c r="A209" s="228" t="s">
        <v>176</v>
      </c>
      <c r="B209" s="270">
        <v>0</v>
      </c>
      <c r="C209" s="271">
        <v>0</v>
      </c>
      <c r="D209" s="270">
        <v>6.4847799999999999E-3</v>
      </c>
      <c r="E209" s="271">
        <v>1.6306049191799226E-6</v>
      </c>
      <c r="F209" s="270">
        <v>0</v>
      </c>
      <c r="G209" s="271">
        <v>0</v>
      </c>
      <c r="H209" s="271">
        <v>-1</v>
      </c>
      <c r="I209" s="271" t="s">
        <v>33</v>
      </c>
    </row>
    <row r="210" spans="1:9" ht="60" x14ac:dyDescent="0.25">
      <c r="A210" s="228" t="s">
        <v>233</v>
      </c>
      <c r="B210" s="270">
        <v>4.1952999999999997E-2</v>
      </c>
      <c r="C210" s="271">
        <v>1.043531352968972E-5</v>
      </c>
      <c r="D210" s="270">
        <v>0</v>
      </c>
      <c r="E210" s="271">
        <v>0</v>
      </c>
      <c r="F210" s="270">
        <v>0</v>
      </c>
      <c r="G210" s="271">
        <v>0</v>
      </c>
      <c r="H210" s="271" t="s">
        <v>33</v>
      </c>
      <c r="I210" s="271">
        <v>-1</v>
      </c>
    </row>
    <row r="211" spans="1:9" ht="45" x14ac:dyDescent="0.25">
      <c r="A211" s="228" t="s">
        <v>62</v>
      </c>
      <c r="B211" s="270">
        <v>0</v>
      </c>
      <c r="C211" s="271">
        <v>0</v>
      </c>
      <c r="D211" s="270">
        <v>6.4800000000000003E-4</v>
      </c>
      <c r="E211" s="271">
        <v>1.6294029830288612E-7</v>
      </c>
      <c r="F211" s="270">
        <v>0</v>
      </c>
      <c r="G211" s="271">
        <v>0</v>
      </c>
      <c r="H211" s="271">
        <v>-1</v>
      </c>
      <c r="I211" s="271" t="s">
        <v>33</v>
      </c>
    </row>
    <row r="212" spans="1:9" x14ac:dyDescent="0.25">
      <c r="A212" s="228" t="s">
        <v>236</v>
      </c>
      <c r="B212" s="270">
        <v>1.116E-3</v>
      </c>
      <c r="C212" s="271">
        <v>2.7759182654717724E-7</v>
      </c>
      <c r="D212" s="270">
        <v>0</v>
      </c>
      <c r="E212" s="271">
        <v>0</v>
      </c>
      <c r="F212" s="270">
        <v>0</v>
      </c>
      <c r="G212" s="271">
        <v>0</v>
      </c>
      <c r="H212" s="271" t="s">
        <v>33</v>
      </c>
      <c r="I212" s="271">
        <v>-1</v>
      </c>
    </row>
    <row r="213" spans="1:9" x14ac:dyDescent="0.25">
      <c r="A213" s="228" t="s">
        <v>128</v>
      </c>
      <c r="B213" s="270">
        <v>0</v>
      </c>
      <c r="C213" s="271">
        <v>0</v>
      </c>
      <c r="D213" s="270">
        <v>2.4594000000000001E-2</v>
      </c>
      <c r="E213" s="271">
        <v>6.1841878031808347E-6</v>
      </c>
      <c r="F213" s="270">
        <v>0</v>
      </c>
      <c r="G213" s="271">
        <v>0</v>
      </c>
      <c r="H213" s="271">
        <v>-1</v>
      </c>
      <c r="I213" s="271" t="s">
        <v>33</v>
      </c>
    </row>
    <row r="214" spans="1:9" ht="45" x14ac:dyDescent="0.25">
      <c r="A214" s="228" t="s">
        <v>223</v>
      </c>
      <c r="B214" s="270">
        <v>0</v>
      </c>
      <c r="C214" s="271">
        <v>0</v>
      </c>
      <c r="D214" s="270">
        <v>4.4999999999999999E-4</v>
      </c>
      <c r="E214" s="271">
        <v>1.131529849325598E-7</v>
      </c>
      <c r="F214" s="270">
        <v>0</v>
      </c>
      <c r="G214" s="271">
        <v>0</v>
      </c>
      <c r="H214" s="271">
        <v>-1</v>
      </c>
      <c r="I214" s="271" t="s">
        <v>33</v>
      </c>
    </row>
    <row r="215" spans="1:9" ht="45" x14ac:dyDescent="0.25">
      <c r="A215" s="228" t="s">
        <v>132</v>
      </c>
      <c r="B215" s="270">
        <v>3.8555520599999999</v>
      </c>
      <c r="C215" s="271">
        <v>9.5902306333613965E-4</v>
      </c>
      <c r="D215" s="270">
        <v>10.61363163</v>
      </c>
      <c r="E215" s="271">
        <v>2.668809110909178E-3</v>
      </c>
      <c r="F215" s="270">
        <v>0</v>
      </c>
      <c r="G215" s="271">
        <v>0</v>
      </c>
      <c r="H215" s="271">
        <v>-1</v>
      </c>
      <c r="I215" s="271">
        <v>-1</v>
      </c>
    </row>
    <row r="216" spans="1:9" ht="45" x14ac:dyDescent="0.25">
      <c r="A216" s="228" t="s">
        <v>76</v>
      </c>
      <c r="B216" s="270">
        <v>0</v>
      </c>
      <c r="C216" s="271">
        <v>0</v>
      </c>
      <c r="D216" s="270">
        <v>0</v>
      </c>
      <c r="E216" s="271">
        <v>0</v>
      </c>
      <c r="F216" s="270">
        <v>0</v>
      </c>
      <c r="G216" s="271">
        <v>0</v>
      </c>
      <c r="H216" s="271" t="s">
        <v>33</v>
      </c>
      <c r="I216" s="271" t="s">
        <v>33</v>
      </c>
    </row>
    <row r="217" spans="1:9" ht="30" x14ac:dyDescent="0.25">
      <c r="A217" s="228" t="s">
        <v>269</v>
      </c>
      <c r="B217" s="270">
        <v>0</v>
      </c>
      <c r="C217" s="271">
        <v>0</v>
      </c>
      <c r="D217" s="270">
        <v>0.34074677000000003</v>
      </c>
      <c r="E217" s="271">
        <v>8.568114251472983E-5</v>
      </c>
      <c r="F217" s="270">
        <v>0</v>
      </c>
      <c r="G217" s="271">
        <v>0</v>
      </c>
      <c r="H217" s="271">
        <v>-1</v>
      </c>
      <c r="I217" s="271" t="s">
        <v>33</v>
      </c>
    </row>
    <row r="218" spans="1:9" ht="30" x14ac:dyDescent="0.25">
      <c r="A218" s="228" t="s">
        <v>78</v>
      </c>
      <c r="B218" s="270">
        <v>3.4499999999999999E-3</v>
      </c>
      <c r="C218" s="271">
        <v>8.5814677561627369E-7</v>
      </c>
      <c r="D218" s="270">
        <v>6.6E-3</v>
      </c>
      <c r="E218" s="271">
        <v>1.6595771123442104E-6</v>
      </c>
      <c r="F218" s="270">
        <v>0</v>
      </c>
      <c r="G218" s="271">
        <v>0</v>
      </c>
      <c r="H218" s="271">
        <v>-1</v>
      </c>
      <c r="I218" s="271">
        <v>-1</v>
      </c>
    </row>
    <row r="219" spans="1:9" ht="30" x14ac:dyDescent="0.25">
      <c r="A219" s="228" t="s">
        <v>87</v>
      </c>
      <c r="B219" s="270">
        <v>0</v>
      </c>
      <c r="C219" s="271">
        <v>0</v>
      </c>
      <c r="D219" s="270">
        <v>5.2389999999999997E-3</v>
      </c>
      <c r="E219" s="271">
        <v>1.3173521956926239E-6</v>
      </c>
      <c r="F219" s="270">
        <v>0</v>
      </c>
      <c r="G219" s="271">
        <v>0</v>
      </c>
      <c r="H219" s="271">
        <v>-1</v>
      </c>
      <c r="I219" s="271" t="s">
        <v>33</v>
      </c>
    </row>
    <row r="220" spans="1:9" ht="60" x14ac:dyDescent="0.25">
      <c r="A220" s="228" t="s">
        <v>256</v>
      </c>
      <c r="B220" s="270">
        <v>3.6562999999999998E-4</v>
      </c>
      <c r="C220" s="271">
        <v>9.0946146541616861E-8</v>
      </c>
      <c r="D220" s="270">
        <v>0</v>
      </c>
      <c r="E220" s="271">
        <v>0</v>
      </c>
      <c r="F220" s="270">
        <v>0</v>
      </c>
      <c r="G220" s="271">
        <v>0</v>
      </c>
      <c r="H220" s="271" t="s">
        <v>33</v>
      </c>
      <c r="I220" s="271">
        <v>-1</v>
      </c>
    </row>
    <row r="221" spans="1:9" ht="45" x14ac:dyDescent="0.25">
      <c r="A221" s="228" t="s">
        <v>266</v>
      </c>
      <c r="B221" s="270">
        <v>0.16345000000000001</v>
      </c>
      <c r="C221" s="271">
        <v>4.0656258108544911E-5</v>
      </c>
      <c r="D221" s="270">
        <v>0.81674999999999998</v>
      </c>
      <c r="E221" s="271">
        <v>2.0537266765259602E-4</v>
      </c>
      <c r="F221" s="270">
        <v>0</v>
      </c>
      <c r="G221" s="271">
        <v>0</v>
      </c>
      <c r="H221" s="271">
        <v>-1</v>
      </c>
      <c r="I221" s="271">
        <v>-1</v>
      </c>
    </row>
    <row r="222" spans="1:9" x14ac:dyDescent="0.25">
      <c r="A222" s="228" t="s">
        <v>96</v>
      </c>
      <c r="B222" s="270">
        <v>3.8815999999999998E-3</v>
      </c>
      <c r="C222" s="271">
        <v>9.655021809368487E-7</v>
      </c>
      <c r="D222" s="270">
        <v>0</v>
      </c>
      <c r="E222" s="271">
        <v>0</v>
      </c>
      <c r="F222" s="270">
        <v>0</v>
      </c>
      <c r="G222" s="271">
        <v>0</v>
      </c>
      <c r="H222" s="271" t="s">
        <v>33</v>
      </c>
      <c r="I222" s="271">
        <v>-1</v>
      </c>
    </row>
    <row r="223" spans="1:9" ht="15.75" thickBot="1" x14ac:dyDescent="0.3">
      <c r="A223" s="229" t="s">
        <v>59</v>
      </c>
      <c r="B223" s="272">
        <v>0</v>
      </c>
      <c r="C223" s="273">
        <v>0</v>
      </c>
      <c r="D223" s="272">
        <v>2.5000000000000001E-4</v>
      </c>
      <c r="E223" s="273">
        <v>6.286276940697766E-8</v>
      </c>
      <c r="F223" s="272">
        <v>0</v>
      </c>
      <c r="G223" s="273">
        <v>0</v>
      </c>
      <c r="H223" s="273">
        <v>-1</v>
      </c>
      <c r="I223" s="273" t="s">
        <v>33</v>
      </c>
    </row>
    <row r="224" spans="1:9" ht="15.75" thickBot="1" x14ac:dyDescent="0.3">
      <c r="A224" s="309" t="s">
        <v>402</v>
      </c>
      <c r="B224" s="310">
        <v>4020.2912812000022</v>
      </c>
      <c r="C224" s="307">
        <v>1</v>
      </c>
      <c r="D224" s="310">
        <v>3976.9167403600009</v>
      </c>
      <c r="E224" s="307">
        <v>1</v>
      </c>
      <c r="F224" s="310">
        <v>4893.3437831899964</v>
      </c>
      <c r="G224" s="307">
        <v>1</v>
      </c>
      <c r="H224" s="307">
        <v>0.23043656748696173</v>
      </c>
      <c r="I224" s="308">
        <v>0.21716150421056057</v>
      </c>
    </row>
  </sheetData>
  <mergeCells count="7">
    <mergeCell ref="A2:I2"/>
    <mergeCell ref="H3:H4"/>
    <mergeCell ref="I3:I4"/>
    <mergeCell ref="A3:A4"/>
    <mergeCell ref="F3:G3"/>
    <mergeCell ref="D3:E3"/>
    <mergeCell ref="B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workbookViewId="0">
      <selection activeCell="J2" sqref="J2"/>
    </sheetView>
  </sheetViews>
  <sheetFormatPr defaultColWidth="9.28515625" defaultRowHeight="15" x14ac:dyDescent="0.25"/>
  <cols>
    <col min="1" max="1" width="35" style="32" customWidth="1"/>
    <col min="2" max="2" width="13.28515625" style="32" customWidth="1"/>
    <col min="3" max="3" width="9" style="32" customWidth="1"/>
    <col min="4" max="4" width="13.28515625" style="32" customWidth="1"/>
    <col min="5" max="5" width="9" style="32" customWidth="1"/>
    <col min="6" max="6" width="13.28515625" style="32" customWidth="1"/>
    <col min="7" max="7" width="9" style="32" customWidth="1"/>
    <col min="8" max="9" width="9.5703125" style="32" customWidth="1"/>
    <col min="10" max="16384" width="9.28515625" style="32"/>
  </cols>
  <sheetData>
    <row r="1" spans="1:17" ht="15.75" thickBot="1" x14ac:dyDescent="0.3"/>
    <row r="2" spans="1:17" ht="15.75" thickBot="1" x14ac:dyDescent="0.3">
      <c r="A2" s="431" t="s">
        <v>449</v>
      </c>
      <c r="B2" s="432"/>
      <c r="C2" s="432"/>
      <c r="D2" s="432"/>
      <c r="E2" s="432"/>
      <c r="F2" s="432"/>
      <c r="G2" s="432"/>
      <c r="H2" s="432"/>
      <c r="I2" s="409"/>
      <c r="J2" s="48"/>
      <c r="K2" s="48"/>
      <c r="L2" s="48"/>
      <c r="M2" s="48"/>
      <c r="N2" s="48"/>
      <c r="O2" s="48"/>
      <c r="P2" s="48"/>
      <c r="Q2" s="48"/>
    </row>
    <row r="3" spans="1:17" ht="15.75" thickBot="1" x14ac:dyDescent="0.3">
      <c r="A3" s="457" t="s">
        <v>390</v>
      </c>
      <c r="B3" s="454">
        <v>44186</v>
      </c>
      <c r="C3" s="417"/>
      <c r="D3" s="454">
        <v>44501</v>
      </c>
      <c r="E3" s="417"/>
      <c r="F3" s="454">
        <v>44531</v>
      </c>
      <c r="G3" s="417"/>
      <c r="H3" s="410" t="s">
        <v>310</v>
      </c>
      <c r="I3" s="410" t="s">
        <v>433</v>
      </c>
    </row>
    <row r="4" spans="1:17" ht="15.75" thickBot="1" x14ac:dyDescent="0.3">
      <c r="A4" s="458"/>
      <c r="B4" s="131" t="s">
        <v>311</v>
      </c>
      <c r="C4" s="132" t="s">
        <v>312</v>
      </c>
      <c r="D4" s="132" t="s">
        <v>311</v>
      </c>
      <c r="E4" s="132" t="s">
        <v>312</v>
      </c>
      <c r="F4" s="132" t="s">
        <v>311</v>
      </c>
      <c r="G4" s="133" t="s">
        <v>312</v>
      </c>
      <c r="H4" s="456"/>
      <c r="I4" s="456"/>
    </row>
    <row r="5" spans="1:17" x14ac:dyDescent="0.25">
      <c r="A5" s="225" t="s">
        <v>670</v>
      </c>
      <c r="B5" s="274">
        <v>1653.7732075699998</v>
      </c>
      <c r="C5" s="275">
        <v>0.19205244584085898</v>
      </c>
      <c r="D5" s="274">
        <v>3846.3113947600004</v>
      </c>
      <c r="E5" s="275">
        <v>0.29847476905263209</v>
      </c>
      <c r="F5" s="274">
        <v>3418.6084382800004</v>
      </c>
      <c r="G5" s="275">
        <v>0.29157894258089956</v>
      </c>
      <c r="H5" s="275">
        <v>-0.11119821371266991</v>
      </c>
      <c r="I5" s="276">
        <v>1.0671567435193801</v>
      </c>
    </row>
    <row r="6" spans="1:17" x14ac:dyDescent="0.25">
      <c r="A6" s="226" t="s">
        <v>633</v>
      </c>
      <c r="B6" s="277">
        <v>821.60596769000006</v>
      </c>
      <c r="C6" s="278">
        <v>9.5412983406693241E-2</v>
      </c>
      <c r="D6" s="277">
        <v>866.02122999999995</v>
      </c>
      <c r="E6" s="278">
        <v>6.7203473689382648E-2</v>
      </c>
      <c r="F6" s="277">
        <v>700.5769732</v>
      </c>
      <c r="G6" s="278">
        <v>5.9753404559241954E-2</v>
      </c>
      <c r="H6" s="278">
        <v>-0.19103949310803847</v>
      </c>
      <c r="I6" s="279">
        <v>-0.14730783276840254</v>
      </c>
    </row>
    <row r="7" spans="1:17" ht="30" x14ac:dyDescent="0.25">
      <c r="A7" s="226" t="s">
        <v>634</v>
      </c>
      <c r="B7" s="277">
        <v>0</v>
      </c>
      <c r="C7" s="278">
        <v>0</v>
      </c>
      <c r="D7" s="277">
        <v>5.2406098099999996</v>
      </c>
      <c r="E7" s="278">
        <v>4.0667269032498848E-4</v>
      </c>
      <c r="F7" s="277">
        <v>662.89229394000006</v>
      </c>
      <c r="G7" s="278">
        <v>5.6539214011096128E-2</v>
      </c>
      <c r="H7" s="278">
        <v>125.49144240334125</v>
      </c>
      <c r="I7" s="279" t="s">
        <v>33</v>
      </c>
    </row>
    <row r="8" spans="1:17" x14ac:dyDescent="0.25">
      <c r="A8" s="226" t="s">
        <v>107</v>
      </c>
      <c r="B8" s="277">
        <v>76.036512049999999</v>
      </c>
      <c r="C8" s="278">
        <v>8.8301092589760915E-3</v>
      </c>
      <c r="D8" s="277">
        <v>290.34702716999999</v>
      </c>
      <c r="E8" s="278">
        <v>2.2531005159318745E-2</v>
      </c>
      <c r="F8" s="277">
        <v>633.88444294999999</v>
      </c>
      <c r="G8" s="278">
        <v>5.4065084940478139E-2</v>
      </c>
      <c r="H8" s="278">
        <v>1.1831959125893055</v>
      </c>
      <c r="I8" s="279">
        <v>7.3365797017776284</v>
      </c>
    </row>
    <row r="9" spans="1:17" x14ac:dyDescent="0.25">
      <c r="A9" s="226" t="s">
        <v>391</v>
      </c>
      <c r="B9" s="277">
        <v>271.13519002999999</v>
      </c>
      <c r="C9" s="278">
        <v>3.1486890802458173E-2</v>
      </c>
      <c r="D9" s="277">
        <v>261.55900711999999</v>
      </c>
      <c r="E9" s="278">
        <v>2.0297047282790019E-2</v>
      </c>
      <c r="F9" s="277">
        <v>216.36952299000001</v>
      </c>
      <c r="G9" s="278">
        <v>1.8454525535512811E-2</v>
      </c>
      <c r="H9" s="278">
        <v>-0.1727697494633309</v>
      </c>
      <c r="I9" s="279">
        <v>-0.20198656999831111</v>
      </c>
    </row>
    <row r="10" spans="1:17" ht="45" x14ac:dyDescent="0.25">
      <c r="A10" s="226" t="s">
        <v>111</v>
      </c>
      <c r="B10" s="277">
        <v>73.068465590000002</v>
      </c>
      <c r="C10" s="278">
        <v>8.4854304484819534E-3</v>
      </c>
      <c r="D10" s="277">
        <v>58.877894789999999</v>
      </c>
      <c r="E10" s="278">
        <v>4.5689400171009722E-3</v>
      </c>
      <c r="F10" s="277">
        <v>189.34713255</v>
      </c>
      <c r="G10" s="278">
        <v>1.6149739780503193E-2</v>
      </c>
      <c r="H10" s="278">
        <v>2.2159290549593376</v>
      </c>
      <c r="I10" s="279">
        <v>1.5913659335952124</v>
      </c>
    </row>
    <row r="11" spans="1:17" ht="45" x14ac:dyDescent="0.25">
      <c r="A11" s="226" t="s">
        <v>297</v>
      </c>
      <c r="B11" s="277">
        <v>156.98418938</v>
      </c>
      <c r="C11" s="278">
        <v>1.8230551438835948E-2</v>
      </c>
      <c r="D11" s="277">
        <v>333.35977651000002</v>
      </c>
      <c r="E11" s="278">
        <v>2.5868805744852546E-2</v>
      </c>
      <c r="F11" s="277">
        <v>184.80657461999999</v>
      </c>
      <c r="G11" s="278">
        <v>1.5762467852799528E-2</v>
      </c>
      <c r="H11" s="278">
        <v>-0.44562425450733334</v>
      </c>
      <c r="I11" s="279">
        <v>0.17723049276416236</v>
      </c>
    </row>
    <row r="12" spans="1:17" ht="45" x14ac:dyDescent="0.25">
      <c r="A12" s="226" t="s">
        <v>295</v>
      </c>
      <c r="B12" s="277">
        <v>255.00344365000001</v>
      </c>
      <c r="C12" s="278">
        <v>2.9613513404770295E-2</v>
      </c>
      <c r="D12" s="277">
        <v>358.97111054000004</v>
      </c>
      <c r="E12" s="278">
        <v>2.7856251956344495E-2</v>
      </c>
      <c r="F12" s="277">
        <v>168.12746343000001</v>
      </c>
      <c r="G12" s="278">
        <v>1.4339878020775272E-2</v>
      </c>
      <c r="H12" s="278">
        <v>-0.53164068502034612</v>
      </c>
      <c r="I12" s="279">
        <v>-0.34068551771888989</v>
      </c>
    </row>
    <row r="13" spans="1:17" ht="45" x14ac:dyDescent="0.25">
      <c r="A13" s="226" t="s">
        <v>81</v>
      </c>
      <c r="B13" s="277">
        <v>109.07523476999999</v>
      </c>
      <c r="C13" s="278">
        <v>1.2666891398624694E-2</v>
      </c>
      <c r="D13" s="277">
        <v>174.77290525999999</v>
      </c>
      <c r="E13" s="278">
        <v>1.3562423106252691E-2</v>
      </c>
      <c r="F13" s="277">
        <v>166.21693371000001</v>
      </c>
      <c r="G13" s="278">
        <v>1.4176925683418011E-2</v>
      </c>
      <c r="H13" s="278">
        <v>-4.8954793863910107E-2</v>
      </c>
      <c r="I13" s="279">
        <v>0.5238741778598146</v>
      </c>
    </row>
    <row r="14" spans="1:17" x14ac:dyDescent="0.25">
      <c r="A14" s="226" t="s">
        <v>95</v>
      </c>
      <c r="B14" s="277">
        <v>171.84755806000001</v>
      </c>
      <c r="C14" s="278">
        <v>1.9956632315803833E-2</v>
      </c>
      <c r="D14" s="277">
        <v>203.03166399</v>
      </c>
      <c r="E14" s="278">
        <v>1.5755310166083971E-2</v>
      </c>
      <c r="F14" s="277">
        <v>157.78599068</v>
      </c>
      <c r="G14" s="278">
        <v>1.3457836177255076E-2</v>
      </c>
      <c r="H14" s="278">
        <v>-0.22285032994768983</v>
      </c>
      <c r="I14" s="279">
        <v>-8.1825820155619899E-2</v>
      </c>
    </row>
    <row r="15" spans="1:17" ht="45" x14ac:dyDescent="0.25">
      <c r="A15" s="226" t="s">
        <v>104</v>
      </c>
      <c r="B15" s="277">
        <v>65.541193120000003</v>
      </c>
      <c r="C15" s="278">
        <v>7.6112893741455117E-3</v>
      </c>
      <c r="D15" s="277">
        <v>72.30493036</v>
      </c>
      <c r="E15" s="278">
        <v>5.6108814850426994E-3</v>
      </c>
      <c r="F15" s="277">
        <v>149.15717819</v>
      </c>
      <c r="G15" s="278">
        <v>1.2721870047472481E-2</v>
      </c>
      <c r="H15" s="278">
        <v>1.0628908353463489</v>
      </c>
      <c r="I15" s="279">
        <v>1.2757775848985031</v>
      </c>
    </row>
    <row r="16" spans="1:17" ht="30" x14ac:dyDescent="0.25">
      <c r="A16" s="226" t="s">
        <v>92</v>
      </c>
      <c r="B16" s="277">
        <v>120.47849643000001</v>
      </c>
      <c r="C16" s="278">
        <v>1.3991150542709054E-2</v>
      </c>
      <c r="D16" s="277">
        <v>176.83894136000001</v>
      </c>
      <c r="E16" s="278">
        <v>1.3722748047348727E-2</v>
      </c>
      <c r="F16" s="277">
        <v>140.24501433</v>
      </c>
      <c r="G16" s="278">
        <v>1.1961736396215849E-2</v>
      </c>
      <c r="H16" s="278">
        <v>-0.20693364678939064</v>
      </c>
      <c r="I16" s="279">
        <v>0.16406677113110124</v>
      </c>
    </row>
    <row r="17" spans="1:9" ht="30" x14ac:dyDescent="0.25">
      <c r="A17" s="226" t="s">
        <v>90</v>
      </c>
      <c r="B17" s="277">
        <v>66.508309769999997</v>
      </c>
      <c r="C17" s="278">
        <v>7.7236004922575487E-3</v>
      </c>
      <c r="D17" s="277">
        <v>110.52958903</v>
      </c>
      <c r="E17" s="278">
        <v>8.5771249837326528E-3</v>
      </c>
      <c r="F17" s="277">
        <v>127.51424068999999</v>
      </c>
      <c r="G17" s="278">
        <v>1.0875907005922874E-2</v>
      </c>
      <c r="H17" s="278">
        <v>0.15366610704930794</v>
      </c>
      <c r="I17" s="279">
        <v>0.91726779903100231</v>
      </c>
    </row>
    <row r="18" spans="1:9" x14ac:dyDescent="0.25">
      <c r="A18" s="226" t="s">
        <v>117</v>
      </c>
      <c r="B18" s="277">
        <v>120.43533158</v>
      </c>
      <c r="C18" s="278">
        <v>1.3986137814858034E-2</v>
      </c>
      <c r="D18" s="277">
        <v>162.73545799000001</v>
      </c>
      <c r="E18" s="278">
        <v>1.2628314053410217E-2</v>
      </c>
      <c r="F18" s="277">
        <v>113.46751524</v>
      </c>
      <c r="G18" s="278">
        <v>9.6778378419984188E-3</v>
      </c>
      <c r="H18" s="278">
        <v>-0.30274866558600588</v>
      </c>
      <c r="I18" s="279">
        <v>-5.7855251018025244E-2</v>
      </c>
    </row>
    <row r="19" spans="1:9" ht="30" x14ac:dyDescent="0.25">
      <c r="A19" s="226" t="s">
        <v>284</v>
      </c>
      <c r="B19" s="277">
        <v>19.28640768</v>
      </c>
      <c r="C19" s="278">
        <v>2.2397277628354285E-3</v>
      </c>
      <c r="D19" s="277">
        <v>160.23968761</v>
      </c>
      <c r="E19" s="278">
        <v>1.2434641619921409E-2</v>
      </c>
      <c r="F19" s="277">
        <v>111.41536654000001</v>
      </c>
      <c r="G19" s="278">
        <v>9.5028065803702752E-3</v>
      </c>
      <c r="H19" s="278">
        <v>-0.30469555824916028</v>
      </c>
      <c r="I19" s="279">
        <v>4.7768853789986885</v>
      </c>
    </row>
    <row r="20" spans="1:9" ht="60" x14ac:dyDescent="0.25">
      <c r="A20" s="226" t="s">
        <v>75</v>
      </c>
      <c r="B20" s="277">
        <v>108.59452841</v>
      </c>
      <c r="C20" s="278">
        <v>1.2611067037855837E-2</v>
      </c>
      <c r="D20" s="277">
        <v>158.45764388999999</v>
      </c>
      <c r="E20" s="278">
        <v>1.2296354561704198E-2</v>
      </c>
      <c r="F20" s="277">
        <v>108.95322828</v>
      </c>
      <c r="G20" s="278">
        <v>9.2928066101192284E-3</v>
      </c>
      <c r="H20" s="278">
        <v>-0.31241418460295645</v>
      </c>
      <c r="I20" s="279">
        <v>3.3031118165156581E-3</v>
      </c>
    </row>
    <row r="21" spans="1:9" ht="30" x14ac:dyDescent="0.25">
      <c r="A21" s="226" t="s">
        <v>148</v>
      </c>
      <c r="B21" s="277">
        <v>44.556432869999995</v>
      </c>
      <c r="C21" s="278">
        <v>5.1743321704922109E-3</v>
      </c>
      <c r="D21" s="277">
        <v>45.245726140000002</v>
      </c>
      <c r="E21" s="278">
        <v>3.5110801685618066E-3</v>
      </c>
      <c r="F21" s="277">
        <v>101.90210329999999</v>
      </c>
      <c r="G21" s="278">
        <v>8.691404138092166E-3</v>
      </c>
      <c r="H21" s="278">
        <v>1.2521929029206644</v>
      </c>
      <c r="I21" s="279">
        <v>1.2870345926774367</v>
      </c>
    </row>
    <row r="22" spans="1:9" ht="30" x14ac:dyDescent="0.25">
      <c r="A22" s="226" t="s">
        <v>93</v>
      </c>
      <c r="B22" s="277">
        <v>73.981654599999999</v>
      </c>
      <c r="C22" s="278">
        <v>8.5914789574810749E-3</v>
      </c>
      <c r="D22" s="277">
        <v>97.593938440000002</v>
      </c>
      <c r="E22" s="278">
        <v>7.5733151186094718E-3</v>
      </c>
      <c r="F22" s="277">
        <v>101.85367023000001</v>
      </c>
      <c r="G22" s="278">
        <v>8.6872731989713209E-3</v>
      </c>
      <c r="H22" s="278">
        <v>4.3647503708633018E-2</v>
      </c>
      <c r="I22" s="279">
        <v>0.37674225834359754</v>
      </c>
    </row>
    <row r="23" spans="1:9" ht="105" x14ac:dyDescent="0.25">
      <c r="A23" s="226" t="s">
        <v>91</v>
      </c>
      <c r="B23" s="277">
        <v>158.32710938999998</v>
      </c>
      <c r="C23" s="278">
        <v>1.8386504547344754E-2</v>
      </c>
      <c r="D23" s="277">
        <v>154.46707462999998</v>
      </c>
      <c r="E23" s="278">
        <v>1.1986685344622685E-2</v>
      </c>
      <c r="F23" s="277">
        <v>101.11745823999999</v>
      </c>
      <c r="G23" s="278">
        <v>8.624480423069911E-3</v>
      </c>
      <c r="H23" s="278">
        <v>-0.34537856379937326</v>
      </c>
      <c r="I23" s="279">
        <v>-0.36133831641603487</v>
      </c>
    </row>
    <row r="24" spans="1:9" ht="30" x14ac:dyDescent="0.25">
      <c r="A24" s="226" t="s">
        <v>209</v>
      </c>
      <c r="B24" s="277">
        <v>92.322392489999999</v>
      </c>
      <c r="C24" s="278">
        <v>1.0721386222985931E-2</v>
      </c>
      <c r="D24" s="277">
        <v>102.04622028</v>
      </c>
      <c r="E24" s="278">
        <v>7.9188133525178433E-3</v>
      </c>
      <c r="F24" s="277">
        <v>95.734566849999993</v>
      </c>
      <c r="G24" s="278">
        <v>8.1653644383466919E-3</v>
      </c>
      <c r="H24" s="278">
        <v>-6.1850928066534472E-2</v>
      </c>
      <c r="I24" s="279">
        <v>3.6959336386019004E-2</v>
      </c>
    </row>
    <row r="25" spans="1:9" ht="30" x14ac:dyDescent="0.25">
      <c r="A25" s="226" t="s">
        <v>156</v>
      </c>
      <c r="B25" s="277">
        <v>97.475928440000004</v>
      </c>
      <c r="C25" s="278">
        <v>1.1319865615078998E-2</v>
      </c>
      <c r="D25" s="277">
        <v>114.86963555</v>
      </c>
      <c r="E25" s="278">
        <v>8.9139137274884123E-3</v>
      </c>
      <c r="F25" s="277">
        <v>91.801904090000008</v>
      </c>
      <c r="G25" s="278">
        <v>7.8299409261807281E-3</v>
      </c>
      <c r="H25" s="278">
        <v>-0.20081661571877418</v>
      </c>
      <c r="I25" s="279">
        <v>-5.8209492751767566E-2</v>
      </c>
    </row>
    <row r="26" spans="1:9" x14ac:dyDescent="0.25">
      <c r="A26" s="226" t="s">
        <v>71</v>
      </c>
      <c r="B26" s="277">
        <v>84.546496219999995</v>
      </c>
      <c r="C26" s="278">
        <v>9.8183725023484828E-3</v>
      </c>
      <c r="D26" s="277">
        <v>94.713452560000007</v>
      </c>
      <c r="E26" s="278">
        <v>7.3497886618166999E-3</v>
      </c>
      <c r="F26" s="277">
        <v>89.313461910000001</v>
      </c>
      <c r="G26" s="278">
        <v>7.6176974497435233E-3</v>
      </c>
      <c r="H26" s="278">
        <v>-5.7013977466180643E-2</v>
      </c>
      <c r="I26" s="279">
        <v>5.6382770465091658E-2</v>
      </c>
    </row>
    <row r="27" spans="1:9" ht="45" x14ac:dyDescent="0.25">
      <c r="A27" s="226" t="s">
        <v>167</v>
      </c>
      <c r="B27" s="277">
        <v>69.004960220000001</v>
      </c>
      <c r="C27" s="278">
        <v>8.0135361515954601E-3</v>
      </c>
      <c r="D27" s="277">
        <v>55.416122950000002</v>
      </c>
      <c r="E27" s="278">
        <v>4.300305617955716E-3</v>
      </c>
      <c r="F27" s="277">
        <v>88.335391639999997</v>
      </c>
      <c r="G27" s="278">
        <v>7.5342761687617506E-3</v>
      </c>
      <c r="H27" s="278">
        <v>0.59403774456942582</v>
      </c>
      <c r="I27" s="279">
        <v>0.28013104215075502</v>
      </c>
    </row>
    <row r="28" spans="1:9" x14ac:dyDescent="0.25">
      <c r="A28" s="226" t="s">
        <v>86</v>
      </c>
      <c r="B28" s="277">
        <v>177.10081116000001</v>
      </c>
      <c r="C28" s="278">
        <v>2.0566691846250887E-2</v>
      </c>
      <c r="D28" s="277">
        <v>88.604193569999993</v>
      </c>
      <c r="E28" s="278">
        <v>6.8757085681957963E-3</v>
      </c>
      <c r="F28" s="277">
        <v>86.669239579999996</v>
      </c>
      <c r="G28" s="278">
        <v>7.3921672187007084E-3</v>
      </c>
      <c r="H28" s="278">
        <v>-2.1838176185998703E-2</v>
      </c>
      <c r="I28" s="279">
        <v>-0.51062200668465874</v>
      </c>
    </row>
    <row r="29" spans="1:9" x14ac:dyDescent="0.25">
      <c r="A29" s="226" t="s">
        <v>228</v>
      </c>
      <c r="B29" s="277">
        <v>9.2721770800000005</v>
      </c>
      <c r="C29" s="278">
        <v>1.0767765968951216E-3</v>
      </c>
      <c r="D29" s="277">
        <v>12.609173720000001</v>
      </c>
      <c r="E29" s="278">
        <v>9.7847517472161188E-4</v>
      </c>
      <c r="F29" s="277">
        <v>84.832957459999989</v>
      </c>
      <c r="G29" s="278">
        <v>7.2355475857429196E-3</v>
      </c>
      <c r="H29" s="278">
        <v>5.7278760166054701</v>
      </c>
      <c r="I29" s="279">
        <v>8.1491951381066574</v>
      </c>
    </row>
    <row r="30" spans="1:9" ht="45" x14ac:dyDescent="0.25">
      <c r="A30" s="226" t="s">
        <v>108</v>
      </c>
      <c r="B30" s="277">
        <v>83.317590890000005</v>
      </c>
      <c r="C30" s="278">
        <v>9.6756599023057246E-3</v>
      </c>
      <c r="D30" s="277">
        <v>104.17594020999999</v>
      </c>
      <c r="E30" s="278">
        <v>8.0840801754587868E-3</v>
      </c>
      <c r="F30" s="277">
        <v>79.390724890000001</v>
      </c>
      <c r="G30" s="278">
        <v>6.7713702905981407E-3</v>
      </c>
      <c r="H30" s="278">
        <v>-0.23791688627947538</v>
      </c>
      <c r="I30" s="279">
        <v>-4.713129554099138E-2</v>
      </c>
    </row>
    <row r="31" spans="1:9" ht="60" x14ac:dyDescent="0.25">
      <c r="A31" s="226" t="s">
        <v>67</v>
      </c>
      <c r="B31" s="277">
        <v>75.650195099999991</v>
      </c>
      <c r="C31" s="278">
        <v>8.7852463268777419E-3</v>
      </c>
      <c r="D31" s="277">
        <v>201.71869793000002</v>
      </c>
      <c r="E31" s="278">
        <v>1.5653423656825691E-2</v>
      </c>
      <c r="F31" s="277">
        <v>79.178154140000004</v>
      </c>
      <c r="G31" s="278">
        <v>6.753239768888023E-3</v>
      </c>
      <c r="H31" s="278">
        <v>-0.60748232587007756</v>
      </c>
      <c r="I31" s="279">
        <v>4.6635161156379112E-2</v>
      </c>
    </row>
    <row r="32" spans="1:9" ht="30" x14ac:dyDescent="0.25">
      <c r="A32" s="226" t="s">
        <v>250</v>
      </c>
      <c r="B32" s="277">
        <v>85.343126799999993</v>
      </c>
      <c r="C32" s="278">
        <v>9.9108850975582145E-3</v>
      </c>
      <c r="D32" s="277">
        <v>123.57230256</v>
      </c>
      <c r="E32" s="278">
        <v>9.5892429609692048E-3</v>
      </c>
      <c r="F32" s="277">
        <v>77.921557870000001</v>
      </c>
      <c r="G32" s="278">
        <v>6.6460625304669858E-3</v>
      </c>
      <c r="H32" s="278">
        <v>-0.36942537886137128</v>
      </c>
      <c r="I32" s="279">
        <v>-8.6961530568153367E-2</v>
      </c>
    </row>
    <row r="33" spans="1:9" ht="45" x14ac:dyDescent="0.25">
      <c r="A33" s="226" t="s">
        <v>193</v>
      </c>
      <c r="B33" s="277">
        <v>90.086484730000009</v>
      </c>
      <c r="C33" s="278">
        <v>1.0461730574909785E-2</v>
      </c>
      <c r="D33" s="277">
        <v>91.477644890000008</v>
      </c>
      <c r="E33" s="278">
        <v>7.0986891412948448E-3</v>
      </c>
      <c r="F33" s="277">
        <v>77.720023530000006</v>
      </c>
      <c r="G33" s="278">
        <v>6.6288733229833401E-3</v>
      </c>
      <c r="H33" s="278">
        <v>-0.15039326139783393</v>
      </c>
      <c r="I33" s="279">
        <v>-0.13727321292493289</v>
      </c>
    </row>
    <row r="34" spans="1:9" ht="45" x14ac:dyDescent="0.25">
      <c r="A34" s="226" t="s">
        <v>123</v>
      </c>
      <c r="B34" s="277">
        <v>67.281932940000004</v>
      </c>
      <c r="C34" s="278">
        <v>7.8134412402377229E-3</v>
      </c>
      <c r="D34" s="277">
        <v>103.62579384</v>
      </c>
      <c r="E34" s="278">
        <v>8.0413886734252826E-3</v>
      </c>
      <c r="F34" s="277">
        <v>74.389518340000009</v>
      </c>
      <c r="G34" s="278">
        <v>6.3448088566682133E-3</v>
      </c>
      <c r="H34" s="278">
        <v>-0.28213318727518077</v>
      </c>
      <c r="I34" s="279">
        <v>0.10563884076187779</v>
      </c>
    </row>
    <row r="35" spans="1:9" x14ac:dyDescent="0.25">
      <c r="A35" s="226" t="s">
        <v>202</v>
      </c>
      <c r="B35" s="277">
        <v>59.246906700000004</v>
      </c>
      <c r="C35" s="278">
        <v>6.8803347932812325E-3</v>
      </c>
      <c r="D35" s="277">
        <v>88.464081879999995</v>
      </c>
      <c r="E35" s="278">
        <v>6.8648358644486955E-3</v>
      </c>
      <c r="F35" s="277">
        <v>74.29264637</v>
      </c>
      <c r="G35" s="278">
        <v>6.3365464811758788E-3</v>
      </c>
      <c r="H35" s="278">
        <v>-0.16019423034563685</v>
      </c>
      <c r="I35" s="279">
        <v>0.25394979262267525</v>
      </c>
    </row>
    <row r="36" spans="1:9" ht="30" x14ac:dyDescent="0.25">
      <c r="A36" s="226" t="s">
        <v>153</v>
      </c>
      <c r="B36" s="277">
        <v>61.265384979999993</v>
      </c>
      <c r="C36" s="278">
        <v>7.1147403869721917E-3</v>
      </c>
      <c r="D36" s="277">
        <v>86.020554730000001</v>
      </c>
      <c r="E36" s="278">
        <v>6.6752175192560303E-3</v>
      </c>
      <c r="F36" s="277">
        <v>73.041300019999994</v>
      </c>
      <c r="G36" s="278">
        <v>6.2298170173829904E-3</v>
      </c>
      <c r="H36" s="278">
        <v>-0.15088550347924512</v>
      </c>
      <c r="I36" s="279">
        <v>0.19221155704553605</v>
      </c>
    </row>
    <row r="37" spans="1:9" ht="30" x14ac:dyDescent="0.25">
      <c r="A37" s="226" t="s">
        <v>141</v>
      </c>
      <c r="B37" s="277">
        <v>60.486091399999999</v>
      </c>
      <c r="C37" s="278">
        <v>7.0242411350904957E-3</v>
      </c>
      <c r="D37" s="277">
        <v>83.027564170000005</v>
      </c>
      <c r="E37" s="278">
        <v>6.4429606699042763E-3</v>
      </c>
      <c r="F37" s="277">
        <v>71.591700569999986</v>
      </c>
      <c r="G37" s="278">
        <v>6.1061782086607157E-3</v>
      </c>
      <c r="H37" s="278">
        <v>-0.13773574733066885</v>
      </c>
      <c r="I37" s="279">
        <v>0.18360599789061571</v>
      </c>
    </row>
    <row r="38" spans="1:9" ht="45" x14ac:dyDescent="0.25">
      <c r="A38" s="226" t="s">
        <v>83</v>
      </c>
      <c r="B38" s="277">
        <v>29.292589370000002</v>
      </c>
      <c r="C38" s="278">
        <v>3.4017442100097179E-3</v>
      </c>
      <c r="D38" s="277">
        <v>127.64733878</v>
      </c>
      <c r="E38" s="278">
        <v>9.9054668362130623E-3</v>
      </c>
      <c r="F38" s="277">
        <v>69.910782739999988</v>
      </c>
      <c r="G38" s="278">
        <v>5.9628098609000773E-3</v>
      </c>
      <c r="H38" s="278">
        <v>-0.45231304147679008</v>
      </c>
      <c r="I38" s="279">
        <v>1.3866371749162982</v>
      </c>
    </row>
    <row r="39" spans="1:9" ht="45" x14ac:dyDescent="0.25">
      <c r="A39" s="226" t="s">
        <v>98</v>
      </c>
      <c r="B39" s="277">
        <v>35.12267945</v>
      </c>
      <c r="C39" s="278">
        <v>4.0787917363641658E-3</v>
      </c>
      <c r="D39" s="277">
        <v>56.30662195</v>
      </c>
      <c r="E39" s="278">
        <v>4.3694085729917278E-3</v>
      </c>
      <c r="F39" s="277">
        <v>69.646411279999995</v>
      </c>
      <c r="G39" s="278">
        <v>5.9402611683115362E-3</v>
      </c>
      <c r="H39" s="278">
        <v>0.23691333040447105</v>
      </c>
      <c r="I39" s="279">
        <v>0.98294698384692847</v>
      </c>
    </row>
    <row r="40" spans="1:9" x14ac:dyDescent="0.25">
      <c r="A40" s="226" t="s">
        <v>166</v>
      </c>
      <c r="B40" s="277">
        <v>67.504108169999995</v>
      </c>
      <c r="C40" s="278">
        <v>7.8392424178910063E-3</v>
      </c>
      <c r="D40" s="277">
        <v>84.927929269999993</v>
      </c>
      <c r="E40" s="278">
        <v>6.5904294981200349E-3</v>
      </c>
      <c r="F40" s="277">
        <v>69.456997049999998</v>
      </c>
      <c r="G40" s="278">
        <v>5.9241057056751189E-3</v>
      </c>
      <c r="H40" s="278">
        <v>-0.1821654237066741</v>
      </c>
      <c r="I40" s="279">
        <v>2.8929926384360538E-2</v>
      </c>
    </row>
    <row r="41" spans="1:9" ht="30" x14ac:dyDescent="0.25">
      <c r="A41" s="226" t="s">
        <v>241</v>
      </c>
      <c r="B41" s="277">
        <v>78.960385160000001</v>
      </c>
      <c r="C41" s="278">
        <v>9.1696582246585893E-3</v>
      </c>
      <c r="D41" s="277">
        <v>84.594038480000009</v>
      </c>
      <c r="E41" s="278">
        <v>6.5645194855896366E-3</v>
      </c>
      <c r="F41" s="277">
        <v>66.471979660000002</v>
      </c>
      <c r="G41" s="278">
        <v>5.6695084828941146E-3</v>
      </c>
      <c r="H41" s="278">
        <v>-0.21422382883735336</v>
      </c>
      <c r="I41" s="279">
        <v>-0.15816039238783264</v>
      </c>
    </row>
    <row r="42" spans="1:9" ht="30" x14ac:dyDescent="0.25">
      <c r="A42" s="226" t="s">
        <v>100</v>
      </c>
      <c r="B42" s="277">
        <v>55.170666600000004</v>
      </c>
      <c r="C42" s="278">
        <v>6.4069616140229445E-3</v>
      </c>
      <c r="D42" s="277">
        <v>142.83487758000001</v>
      </c>
      <c r="E42" s="278">
        <v>1.1084023814720713E-2</v>
      </c>
      <c r="F42" s="277">
        <v>61.188458939999997</v>
      </c>
      <c r="G42" s="278">
        <v>5.2188679920466231E-3</v>
      </c>
      <c r="H42" s="278">
        <v>-0.57161402049209498</v>
      </c>
      <c r="I42" s="279">
        <v>0.10907594036574486</v>
      </c>
    </row>
    <row r="43" spans="1:9" ht="30" x14ac:dyDescent="0.25">
      <c r="A43" s="226" t="s">
        <v>135</v>
      </c>
      <c r="B43" s="277">
        <v>39.45285063</v>
      </c>
      <c r="C43" s="278">
        <v>4.5816538955900689E-3</v>
      </c>
      <c r="D43" s="277">
        <v>58.98438625</v>
      </c>
      <c r="E43" s="278">
        <v>4.5772037822170465E-3</v>
      </c>
      <c r="F43" s="277">
        <v>58.21448006</v>
      </c>
      <c r="G43" s="278">
        <v>4.9652122626046707E-3</v>
      </c>
      <c r="H43" s="278">
        <v>-1.305271172504574E-2</v>
      </c>
      <c r="I43" s="279">
        <v>0.475545597603374</v>
      </c>
    </row>
    <row r="44" spans="1:9" ht="30" x14ac:dyDescent="0.25">
      <c r="A44" s="226" t="s">
        <v>134</v>
      </c>
      <c r="B44" s="277">
        <v>37.0156408</v>
      </c>
      <c r="C44" s="278">
        <v>4.2986210669432355E-3</v>
      </c>
      <c r="D44" s="277">
        <v>61.403342369999997</v>
      </c>
      <c r="E44" s="278">
        <v>4.7649154090627201E-3</v>
      </c>
      <c r="F44" s="277">
        <v>57.985280270000004</v>
      </c>
      <c r="G44" s="278">
        <v>4.9456634217196977E-3</v>
      </c>
      <c r="H44" s="278">
        <v>-5.5665733624135183E-2</v>
      </c>
      <c r="I44" s="279">
        <v>0.56650753618724337</v>
      </c>
    </row>
    <row r="45" spans="1:9" x14ac:dyDescent="0.25">
      <c r="A45" s="226" t="s">
        <v>293</v>
      </c>
      <c r="B45" s="277">
        <v>135.61778436</v>
      </c>
      <c r="C45" s="278">
        <v>1.5749273882678827E-2</v>
      </c>
      <c r="D45" s="277">
        <v>131.78116027999999</v>
      </c>
      <c r="E45" s="278">
        <v>1.022625246454212E-2</v>
      </c>
      <c r="F45" s="277">
        <v>57.860083830000001</v>
      </c>
      <c r="G45" s="278">
        <v>4.934985203886578E-3</v>
      </c>
      <c r="H45" s="278">
        <v>-0.56093812114673547</v>
      </c>
      <c r="I45" s="279">
        <v>-0.573359171858985</v>
      </c>
    </row>
    <row r="46" spans="1:9" ht="75" x14ac:dyDescent="0.25">
      <c r="A46" s="226" t="s">
        <v>73</v>
      </c>
      <c r="B46" s="277">
        <v>15.171051739999999</v>
      </c>
      <c r="C46" s="278">
        <v>1.7618120666777657E-3</v>
      </c>
      <c r="D46" s="277">
        <v>19.5346677</v>
      </c>
      <c r="E46" s="278">
        <v>1.5158953168016253E-3</v>
      </c>
      <c r="F46" s="277">
        <v>57.278548590000007</v>
      </c>
      <c r="G46" s="278">
        <v>4.8853850717234335E-3</v>
      </c>
      <c r="H46" s="278">
        <v>1.9321486021489891</v>
      </c>
      <c r="I46" s="279">
        <v>2.7755160005801951</v>
      </c>
    </row>
    <row r="47" spans="1:9" ht="60" x14ac:dyDescent="0.25">
      <c r="A47" s="226" t="s">
        <v>122</v>
      </c>
      <c r="B47" s="277">
        <v>62.410871909999997</v>
      </c>
      <c r="C47" s="278">
        <v>7.2477656201651326E-3</v>
      </c>
      <c r="D47" s="277">
        <v>75.290464049999997</v>
      </c>
      <c r="E47" s="278">
        <v>5.8425596793344036E-3</v>
      </c>
      <c r="F47" s="277">
        <v>56.462265960000003</v>
      </c>
      <c r="G47" s="278">
        <v>4.8157629344124098E-3</v>
      </c>
      <c r="H47" s="278">
        <v>-0.25007414056441846</v>
      </c>
      <c r="I47" s="279">
        <v>-9.5313617130333039E-2</v>
      </c>
    </row>
    <row r="48" spans="1:9" ht="45" x14ac:dyDescent="0.25">
      <c r="A48" s="226" t="s">
        <v>121</v>
      </c>
      <c r="B48" s="277">
        <v>47.055338759999998</v>
      </c>
      <c r="C48" s="278">
        <v>5.464529753754434E-3</v>
      </c>
      <c r="D48" s="277">
        <v>85.970613760000006</v>
      </c>
      <c r="E48" s="278">
        <v>6.671342086937336E-3</v>
      </c>
      <c r="F48" s="277">
        <v>55.191498600000003</v>
      </c>
      <c r="G48" s="278">
        <v>4.7073770195629324E-3</v>
      </c>
      <c r="H48" s="278">
        <v>-0.3580190231737157</v>
      </c>
      <c r="I48" s="279">
        <v>0.17290620053757322</v>
      </c>
    </row>
    <row r="49" spans="1:9" ht="30" x14ac:dyDescent="0.25">
      <c r="A49" s="226" t="s">
        <v>130</v>
      </c>
      <c r="B49" s="277">
        <v>0.18966288000000001</v>
      </c>
      <c r="C49" s="278">
        <v>2.2025523102253761E-5</v>
      </c>
      <c r="D49" s="277">
        <v>3.1959509999999997E-2</v>
      </c>
      <c r="E49" s="278">
        <v>2.4800663251760718E-6</v>
      </c>
      <c r="F49" s="277">
        <v>53.929242760000001</v>
      </c>
      <c r="G49" s="278">
        <v>4.5997170667667758E-3</v>
      </c>
      <c r="H49" s="278">
        <v>1686.4239548729004</v>
      </c>
      <c r="I49" s="279">
        <v>283.34263341355989</v>
      </c>
    </row>
    <row r="50" spans="1:9" ht="30" x14ac:dyDescent="0.25">
      <c r="A50" s="226" t="s">
        <v>215</v>
      </c>
      <c r="B50" s="277">
        <v>44.185997919999998</v>
      </c>
      <c r="C50" s="278">
        <v>5.1313136127801948E-3</v>
      </c>
      <c r="D50" s="277">
        <v>66.586550060000008</v>
      </c>
      <c r="E50" s="278">
        <v>5.1671336798798468E-3</v>
      </c>
      <c r="F50" s="277">
        <v>53.382575609999996</v>
      </c>
      <c r="G50" s="278">
        <v>4.5530908934513807E-3</v>
      </c>
      <c r="H50" s="278">
        <v>-0.19829792109821176</v>
      </c>
      <c r="I50" s="279">
        <v>0.20813330292213084</v>
      </c>
    </row>
    <row r="51" spans="1:9" x14ac:dyDescent="0.25">
      <c r="A51" s="226" t="s">
        <v>267</v>
      </c>
      <c r="B51" s="277">
        <v>40.609529350000003</v>
      </c>
      <c r="C51" s="278">
        <v>4.7159788297534934E-3</v>
      </c>
      <c r="D51" s="277">
        <v>39.84537564</v>
      </c>
      <c r="E51" s="278">
        <v>3.0920115589617918E-3</v>
      </c>
      <c r="F51" s="277">
        <v>50.100336140000003</v>
      </c>
      <c r="G51" s="278">
        <v>4.2731430926902618E-3</v>
      </c>
      <c r="H51" s="278">
        <v>0.25736890003630042</v>
      </c>
      <c r="I51" s="279">
        <v>0.23370885951920051</v>
      </c>
    </row>
    <row r="52" spans="1:9" ht="105" x14ac:dyDescent="0.25">
      <c r="A52" s="226" t="s">
        <v>151</v>
      </c>
      <c r="B52" s="277">
        <v>40.57937064</v>
      </c>
      <c r="C52" s="278">
        <v>4.7124765030787151E-3</v>
      </c>
      <c r="D52" s="277">
        <v>56.334285430000001</v>
      </c>
      <c r="E52" s="278">
        <v>4.3715552662665991E-3</v>
      </c>
      <c r="F52" s="277">
        <v>48.259163039999997</v>
      </c>
      <c r="G52" s="278">
        <v>4.1161062997089335E-3</v>
      </c>
      <c r="H52" s="278">
        <v>-0.1433429452128937</v>
      </c>
      <c r="I52" s="279">
        <v>0.18925361036599853</v>
      </c>
    </row>
    <row r="53" spans="1:9" ht="45" x14ac:dyDescent="0.25">
      <c r="A53" s="226" t="s">
        <v>115</v>
      </c>
      <c r="B53" s="277">
        <v>46.530503689999996</v>
      </c>
      <c r="C53" s="278">
        <v>5.403580732210745E-3</v>
      </c>
      <c r="D53" s="277">
        <v>110.333963262</v>
      </c>
      <c r="E53" s="278">
        <v>8.561944373030126E-3</v>
      </c>
      <c r="F53" s="277">
        <v>47.210776359999997</v>
      </c>
      <c r="G53" s="278">
        <v>4.0266876122256427E-3</v>
      </c>
      <c r="H53" s="278">
        <v>-0.5721102100910409</v>
      </c>
      <c r="I53" s="279">
        <v>1.4619929208851357E-2</v>
      </c>
    </row>
    <row r="54" spans="1:9" x14ac:dyDescent="0.25">
      <c r="A54" s="226" t="s">
        <v>152</v>
      </c>
      <c r="B54" s="277">
        <v>30.183395399999998</v>
      </c>
      <c r="C54" s="278">
        <v>3.5051933867457871E-3</v>
      </c>
      <c r="D54" s="277">
        <v>48.78320042</v>
      </c>
      <c r="E54" s="278">
        <v>3.7855890968277427E-3</v>
      </c>
      <c r="F54" s="277">
        <v>46.330212200000005</v>
      </c>
      <c r="G54" s="278">
        <v>3.9515827936180414E-3</v>
      </c>
      <c r="H54" s="278">
        <v>-5.028346231655445E-2</v>
      </c>
      <c r="I54" s="279">
        <v>0.53495693860870297</v>
      </c>
    </row>
    <row r="55" spans="1:9" ht="45" x14ac:dyDescent="0.25">
      <c r="A55" s="226" t="s">
        <v>139</v>
      </c>
      <c r="B55" s="277">
        <v>45.836485670000002</v>
      </c>
      <c r="C55" s="278">
        <v>5.322984518903796E-3</v>
      </c>
      <c r="D55" s="277">
        <v>60.489941259999995</v>
      </c>
      <c r="E55" s="278">
        <v>4.6940352443077078E-3</v>
      </c>
      <c r="F55" s="277">
        <v>45.623581600000001</v>
      </c>
      <c r="G55" s="278">
        <v>3.891313064907323E-3</v>
      </c>
      <c r="H55" s="278">
        <v>-0.24576581412272969</v>
      </c>
      <c r="I55" s="279">
        <v>-4.6448602437108022E-3</v>
      </c>
    </row>
    <row r="56" spans="1:9" ht="105" x14ac:dyDescent="0.25">
      <c r="A56" s="226" t="s">
        <v>188</v>
      </c>
      <c r="B56" s="277">
        <v>36.599506159999997</v>
      </c>
      <c r="C56" s="278">
        <v>4.2502954107738883E-3</v>
      </c>
      <c r="D56" s="277">
        <v>58.704061400000001</v>
      </c>
      <c r="E56" s="278">
        <v>4.5554505006243371E-3</v>
      </c>
      <c r="F56" s="277">
        <v>41.896612659999995</v>
      </c>
      <c r="G56" s="278">
        <v>3.573433529366303E-3</v>
      </c>
      <c r="H56" s="278">
        <v>-0.28630810780666027</v>
      </c>
      <c r="I56" s="279">
        <v>0.1447316386413231</v>
      </c>
    </row>
    <row r="57" spans="1:9" ht="60" x14ac:dyDescent="0.25">
      <c r="A57" s="226" t="s">
        <v>106</v>
      </c>
      <c r="B57" s="277">
        <v>37.67097339</v>
      </c>
      <c r="C57" s="278">
        <v>4.3747247468024931E-3</v>
      </c>
      <c r="D57" s="277">
        <v>43.703105380000004</v>
      </c>
      <c r="E57" s="278">
        <v>3.391372394588003E-3</v>
      </c>
      <c r="F57" s="277">
        <v>40.701438100000004</v>
      </c>
      <c r="G57" s="278">
        <v>3.471495053317925E-3</v>
      </c>
      <c r="H57" s="278">
        <v>-6.8683157727589372E-2</v>
      </c>
      <c r="I57" s="279">
        <v>8.0445617335825448E-2</v>
      </c>
    </row>
    <row r="58" spans="1:9" ht="30" x14ac:dyDescent="0.25">
      <c r="A58" s="226" t="s">
        <v>187</v>
      </c>
      <c r="B58" s="277">
        <v>43.504278079999999</v>
      </c>
      <c r="C58" s="278">
        <v>5.0521455853560372E-3</v>
      </c>
      <c r="D58" s="277">
        <v>46.948651579999996</v>
      </c>
      <c r="E58" s="278">
        <v>3.643227627581974E-3</v>
      </c>
      <c r="F58" s="277">
        <v>40.381125609999998</v>
      </c>
      <c r="G58" s="278">
        <v>3.4441750548987299E-3</v>
      </c>
      <c r="H58" s="278">
        <v>-0.13988742485626038</v>
      </c>
      <c r="I58" s="279">
        <v>-7.1789548242975898E-2</v>
      </c>
    </row>
    <row r="59" spans="1:9" ht="60" x14ac:dyDescent="0.25">
      <c r="A59" s="226" t="s">
        <v>170</v>
      </c>
      <c r="B59" s="277">
        <v>41.257538570000001</v>
      </c>
      <c r="C59" s="278">
        <v>4.791232047703064E-3</v>
      </c>
      <c r="D59" s="277">
        <v>51.147039530000001</v>
      </c>
      <c r="E59" s="278">
        <v>3.9690236292985216E-3</v>
      </c>
      <c r="F59" s="277">
        <v>40.259335369999995</v>
      </c>
      <c r="G59" s="278">
        <v>3.4337873576713333E-3</v>
      </c>
      <c r="H59" s="278">
        <v>-0.21287066192000981</v>
      </c>
      <c r="I59" s="279">
        <v>-2.4194443842217916E-2</v>
      </c>
    </row>
    <row r="60" spans="1:9" ht="60" x14ac:dyDescent="0.25">
      <c r="A60" s="226" t="s">
        <v>119</v>
      </c>
      <c r="B60" s="277">
        <v>37.78779265</v>
      </c>
      <c r="C60" s="278">
        <v>4.3882909507424427E-3</v>
      </c>
      <c r="D60" s="277">
        <v>45.746364069999998</v>
      </c>
      <c r="E60" s="278">
        <v>3.5499298027176136E-3</v>
      </c>
      <c r="F60" s="277">
        <v>40.185321549999998</v>
      </c>
      <c r="G60" s="278">
        <v>3.4274745927666663E-3</v>
      </c>
      <c r="H60" s="278">
        <v>-0.12156250301096339</v>
      </c>
      <c r="I60" s="279">
        <v>6.3447180474565101E-2</v>
      </c>
    </row>
    <row r="61" spans="1:9" x14ac:dyDescent="0.25">
      <c r="A61" s="226" t="s">
        <v>174</v>
      </c>
      <c r="B61" s="277">
        <v>42.723407990000005</v>
      </c>
      <c r="C61" s="278">
        <v>4.9614632535937338E-3</v>
      </c>
      <c r="D61" s="277">
        <v>65.023159270000008</v>
      </c>
      <c r="E61" s="278">
        <v>5.0458141461520332E-3</v>
      </c>
      <c r="F61" s="277">
        <v>37.804708729999994</v>
      </c>
      <c r="G61" s="278">
        <v>3.2244280662977343E-3</v>
      </c>
      <c r="H61" s="278">
        <v>-0.41859624856090161</v>
      </c>
      <c r="I61" s="279">
        <v>-0.11512890687819899</v>
      </c>
    </row>
    <row r="62" spans="1:9" ht="45" x14ac:dyDescent="0.25">
      <c r="A62" s="226" t="s">
        <v>78</v>
      </c>
      <c r="B62" s="277">
        <v>51.683143380000004</v>
      </c>
      <c r="C62" s="278">
        <v>6.0019560417583218E-3</v>
      </c>
      <c r="D62" s="277">
        <v>31.975551210000003</v>
      </c>
      <c r="E62" s="278">
        <v>2.4813111272627151E-3</v>
      </c>
      <c r="F62" s="277">
        <v>37.658625569999998</v>
      </c>
      <c r="G62" s="278">
        <v>3.2119683845030257E-3</v>
      </c>
      <c r="H62" s="278">
        <v>0.17773186528283125</v>
      </c>
      <c r="I62" s="279">
        <v>-0.27135574372643745</v>
      </c>
    </row>
    <row r="63" spans="1:9" x14ac:dyDescent="0.25">
      <c r="A63" s="226" t="s">
        <v>196</v>
      </c>
      <c r="B63" s="277">
        <v>29.134084050000002</v>
      </c>
      <c r="C63" s="278">
        <v>3.3833370098897467E-3</v>
      </c>
      <c r="D63" s="277">
        <v>46.879794320000002</v>
      </c>
      <c r="E63" s="278">
        <v>3.6378842862175454E-3</v>
      </c>
      <c r="F63" s="277">
        <v>36.208886799999995</v>
      </c>
      <c r="G63" s="278">
        <v>3.0883176929404044E-3</v>
      </c>
      <c r="H63" s="278">
        <v>-0.22762274610593913</v>
      </c>
      <c r="I63" s="279">
        <v>0.24283594218572979</v>
      </c>
    </row>
    <row r="64" spans="1:9" ht="75" x14ac:dyDescent="0.25">
      <c r="A64" s="226" t="s">
        <v>201</v>
      </c>
      <c r="B64" s="277">
        <v>38.966730119999994</v>
      </c>
      <c r="C64" s="278">
        <v>4.5252007903568018E-3</v>
      </c>
      <c r="D64" s="277">
        <v>51.415692749999998</v>
      </c>
      <c r="E64" s="278">
        <v>3.9898711893541078E-3</v>
      </c>
      <c r="F64" s="277">
        <v>36.19756117</v>
      </c>
      <c r="G64" s="278">
        <v>3.0873517106469999E-3</v>
      </c>
      <c r="H64" s="278">
        <v>-0.29598223355650499</v>
      </c>
      <c r="I64" s="279">
        <v>-7.1064955706373056E-2</v>
      </c>
    </row>
    <row r="65" spans="1:9" ht="30" x14ac:dyDescent="0.25">
      <c r="A65" s="226" t="s">
        <v>149</v>
      </c>
      <c r="B65" s="277">
        <v>22.671475870000002</v>
      </c>
      <c r="C65" s="278">
        <v>2.6328352471336179E-3</v>
      </c>
      <c r="D65" s="277">
        <v>27.35180605</v>
      </c>
      <c r="E65" s="278">
        <v>2.1225072949288696E-3</v>
      </c>
      <c r="F65" s="277">
        <v>36.168230340000001</v>
      </c>
      <c r="G65" s="278">
        <v>3.0848500341459258E-3</v>
      </c>
      <c r="H65" s="278">
        <v>0.32233426465087112</v>
      </c>
      <c r="I65" s="279">
        <v>0.59531874093206083</v>
      </c>
    </row>
    <row r="66" spans="1:9" ht="60" x14ac:dyDescent="0.25">
      <c r="A66" s="226" t="s">
        <v>160</v>
      </c>
      <c r="B66" s="277">
        <v>46.397700630000003</v>
      </c>
      <c r="C66" s="278">
        <v>5.3881583318650377E-3</v>
      </c>
      <c r="D66" s="277">
        <v>59.100955820000003</v>
      </c>
      <c r="E66" s="278">
        <v>4.5862496113019506E-3</v>
      </c>
      <c r="F66" s="277">
        <v>35.069658570000001</v>
      </c>
      <c r="G66" s="278">
        <v>2.9911509747687164E-3</v>
      </c>
      <c r="H66" s="278">
        <v>-0.40661435871173701</v>
      </c>
      <c r="I66" s="279">
        <v>-0.2441509364943717</v>
      </c>
    </row>
    <row r="67" spans="1:9" ht="30" x14ac:dyDescent="0.25">
      <c r="A67" s="226" t="s">
        <v>140</v>
      </c>
      <c r="B67" s="277">
        <v>26.537907050000001</v>
      </c>
      <c r="C67" s="278">
        <v>3.0818433465485602E-3</v>
      </c>
      <c r="D67" s="277">
        <v>73.575210519999999</v>
      </c>
      <c r="E67" s="278">
        <v>5.7094555573096164E-3</v>
      </c>
      <c r="F67" s="277">
        <v>33.545478799999998</v>
      </c>
      <c r="G67" s="278">
        <v>2.8611510833908668E-3</v>
      </c>
      <c r="H67" s="278">
        <v>-0.54406547310005582</v>
      </c>
      <c r="I67" s="279">
        <v>0.26405894544724462</v>
      </c>
    </row>
    <row r="68" spans="1:9" ht="30" x14ac:dyDescent="0.25">
      <c r="A68" s="226" t="s">
        <v>272</v>
      </c>
      <c r="B68" s="277">
        <v>27.9798039</v>
      </c>
      <c r="C68" s="278">
        <v>3.2492906213170436E-3</v>
      </c>
      <c r="D68" s="277">
        <v>14.280788919999999</v>
      </c>
      <c r="E68" s="278">
        <v>1.1081929509382203E-3</v>
      </c>
      <c r="F68" s="277">
        <v>33.167975939999998</v>
      </c>
      <c r="G68" s="278">
        <v>2.8289532208022384E-3</v>
      </c>
      <c r="H68" s="278">
        <v>1.3225590774994802</v>
      </c>
      <c r="I68" s="279">
        <v>0.1854256040729434</v>
      </c>
    </row>
    <row r="69" spans="1:9" x14ac:dyDescent="0.25">
      <c r="A69" s="226" t="s">
        <v>77</v>
      </c>
      <c r="B69" s="277">
        <v>25.562713010000003</v>
      </c>
      <c r="C69" s="278">
        <v>2.9685942022921819E-3</v>
      </c>
      <c r="D69" s="277">
        <v>31.121406159999999</v>
      </c>
      <c r="E69" s="278">
        <v>2.4150292482438929E-3</v>
      </c>
      <c r="F69" s="277">
        <v>32.759988239999998</v>
      </c>
      <c r="G69" s="278">
        <v>2.7941552542319966E-3</v>
      </c>
      <c r="H69" s="278">
        <v>5.2651286756639326E-2</v>
      </c>
      <c r="I69" s="279">
        <v>0.2815536530564835</v>
      </c>
    </row>
    <row r="70" spans="1:9" ht="30" x14ac:dyDescent="0.25">
      <c r="A70" s="226" t="s">
        <v>227</v>
      </c>
      <c r="B70" s="277">
        <v>26.202777449999999</v>
      </c>
      <c r="C70" s="278">
        <v>3.0429247940777279E-3</v>
      </c>
      <c r="D70" s="277">
        <v>31.897485510000003</v>
      </c>
      <c r="E70" s="278">
        <v>2.4752532085486516E-3</v>
      </c>
      <c r="F70" s="277">
        <v>31.755610350000001</v>
      </c>
      <c r="G70" s="278">
        <v>2.7084901514847579E-3</v>
      </c>
      <c r="H70" s="278">
        <v>-4.4478477764500202E-3</v>
      </c>
      <c r="I70" s="279">
        <v>0.21191772172228251</v>
      </c>
    </row>
    <row r="71" spans="1:9" ht="30" x14ac:dyDescent="0.25">
      <c r="A71" s="226" t="s">
        <v>127</v>
      </c>
      <c r="B71" s="277">
        <v>39.503469359999997</v>
      </c>
      <c r="C71" s="278">
        <v>4.5875322414583889E-3</v>
      </c>
      <c r="D71" s="277">
        <v>36.009352999999997</v>
      </c>
      <c r="E71" s="278">
        <v>2.7943351999663935E-3</v>
      </c>
      <c r="F71" s="277">
        <v>31.523890359999999</v>
      </c>
      <c r="G71" s="278">
        <v>2.6887263584447303E-3</v>
      </c>
      <c r="H71" s="278">
        <v>-0.124563822071449</v>
      </c>
      <c r="I71" s="279">
        <v>-0.2019969164551374</v>
      </c>
    </row>
    <row r="72" spans="1:9" ht="30" x14ac:dyDescent="0.25">
      <c r="A72" s="226" t="s">
        <v>285</v>
      </c>
      <c r="B72" s="277">
        <v>27.047263559999998</v>
      </c>
      <c r="C72" s="278">
        <v>3.1409948451353591E-3</v>
      </c>
      <c r="D72" s="277">
        <v>32.29823433</v>
      </c>
      <c r="E72" s="278">
        <v>2.5063514216731968E-3</v>
      </c>
      <c r="F72" s="277">
        <v>31.49742212</v>
      </c>
      <c r="G72" s="278">
        <v>2.6864688371255998E-3</v>
      </c>
      <c r="H72" s="278">
        <v>-2.479430305130248E-2</v>
      </c>
      <c r="I72" s="279">
        <v>0.16453267259839577</v>
      </c>
    </row>
    <row r="73" spans="1:9" ht="45" x14ac:dyDescent="0.25">
      <c r="A73" s="226" t="s">
        <v>182</v>
      </c>
      <c r="B73" s="277">
        <v>29.25805132</v>
      </c>
      <c r="C73" s="278">
        <v>3.3977333112076864E-3</v>
      </c>
      <c r="D73" s="277">
        <v>34.04159018</v>
      </c>
      <c r="E73" s="278">
        <v>2.6416362910714982E-3</v>
      </c>
      <c r="F73" s="277">
        <v>31.142777550000002</v>
      </c>
      <c r="G73" s="278">
        <v>2.656220597065476E-3</v>
      </c>
      <c r="H73" s="278">
        <v>-8.5155029911120228E-2</v>
      </c>
      <c r="I73" s="279">
        <v>6.4417353342724359E-2</v>
      </c>
    </row>
    <row r="74" spans="1:9" ht="60" x14ac:dyDescent="0.25">
      <c r="A74" s="226" t="s">
        <v>113</v>
      </c>
      <c r="B74" s="277">
        <v>26.201202469999998</v>
      </c>
      <c r="C74" s="278">
        <v>3.0427418918758022E-3</v>
      </c>
      <c r="D74" s="277">
        <v>36.854171969999996</v>
      </c>
      <c r="E74" s="278">
        <v>2.8598933727408491E-3</v>
      </c>
      <c r="F74" s="277">
        <v>30.976448670000003</v>
      </c>
      <c r="G74" s="278">
        <v>2.6420341232921106E-3</v>
      </c>
      <c r="H74" s="278">
        <v>-0.15948596823134631</v>
      </c>
      <c r="I74" s="279">
        <v>0.18225294069871767</v>
      </c>
    </row>
    <row r="75" spans="1:9" ht="30" x14ac:dyDescent="0.25">
      <c r="A75" s="226" t="s">
        <v>88</v>
      </c>
      <c r="B75" s="277">
        <v>12.324358289999999</v>
      </c>
      <c r="C75" s="278">
        <v>1.4312259638620253E-3</v>
      </c>
      <c r="D75" s="277">
        <v>10.606495689999999</v>
      </c>
      <c r="E75" s="278">
        <v>8.2306683640938621E-4</v>
      </c>
      <c r="F75" s="277">
        <v>29.1516856</v>
      </c>
      <c r="G75" s="278">
        <v>2.4863969697493165E-3</v>
      </c>
      <c r="H75" s="278">
        <v>1.7484747509476435</v>
      </c>
      <c r="I75" s="279">
        <v>1.3653714793129406</v>
      </c>
    </row>
    <row r="76" spans="1:9" ht="30" x14ac:dyDescent="0.25">
      <c r="A76" s="226" t="s">
        <v>194</v>
      </c>
      <c r="B76" s="277">
        <v>23.97109918</v>
      </c>
      <c r="C76" s="278">
        <v>2.7837603160697872E-3</v>
      </c>
      <c r="D76" s="277">
        <v>38.178743799999999</v>
      </c>
      <c r="E76" s="278">
        <v>2.9626804927830475E-3</v>
      </c>
      <c r="F76" s="277">
        <v>27.839024219999999</v>
      </c>
      <c r="G76" s="278">
        <v>2.3744378425028644E-3</v>
      </c>
      <c r="H76" s="278">
        <v>-0.27082398609458702</v>
      </c>
      <c r="I76" s="279">
        <v>0.16135785059148056</v>
      </c>
    </row>
    <row r="77" spans="1:9" ht="30" x14ac:dyDescent="0.25">
      <c r="A77" s="226" t="s">
        <v>146</v>
      </c>
      <c r="B77" s="277">
        <v>24.344776070000002</v>
      </c>
      <c r="C77" s="278">
        <v>2.8271553598098876E-3</v>
      </c>
      <c r="D77" s="277">
        <v>32.209839100000003</v>
      </c>
      <c r="E77" s="278">
        <v>2.4994919287326233E-3</v>
      </c>
      <c r="F77" s="277">
        <v>26.622817659999999</v>
      </c>
      <c r="G77" s="278">
        <v>2.2707055113139868E-3</v>
      </c>
      <c r="H77" s="278">
        <v>-0.17345698072735805</v>
      </c>
      <c r="I77" s="279">
        <v>9.3574144344142018E-2</v>
      </c>
    </row>
    <row r="78" spans="1:9" ht="45" x14ac:dyDescent="0.25">
      <c r="A78" s="226" t="s">
        <v>61</v>
      </c>
      <c r="B78" s="277">
        <v>28.449717339999999</v>
      </c>
      <c r="C78" s="278">
        <v>3.3038616018314145E-3</v>
      </c>
      <c r="D78" s="277">
        <v>35.739917049999995</v>
      </c>
      <c r="E78" s="278">
        <v>2.7734268998583248E-3</v>
      </c>
      <c r="F78" s="277">
        <v>25.594172989999997</v>
      </c>
      <c r="G78" s="278">
        <v>2.182970653524604E-3</v>
      </c>
      <c r="H78" s="278">
        <v>-0.28387710149987599</v>
      </c>
      <c r="I78" s="279">
        <v>-0.10037162464124516</v>
      </c>
    </row>
    <row r="79" spans="1:9" x14ac:dyDescent="0.25">
      <c r="A79" s="226" t="s">
        <v>222</v>
      </c>
      <c r="B79" s="277">
        <v>15.14891839</v>
      </c>
      <c r="C79" s="278">
        <v>1.7592417239108771E-3</v>
      </c>
      <c r="D79" s="277">
        <v>16.269526689999999</v>
      </c>
      <c r="E79" s="278">
        <v>1.2625195214326602E-3</v>
      </c>
      <c r="F79" s="277">
        <v>25.065865800000001</v>
      </c>
      <c r="G79" s="278">
        <v>2.1379104325021611E-3</v>
      </c>
      <c r="H79" s="278">
        <v>0.5406634917908606</v>
      </c>
      <c r="I79" s="279">
        <v>0.65463072377142839</v>
      </c>
    </row>
    <row r="80" spans="1:9" ht="30" x14ac:dyDescent="0.25">
      <c r="A80" s="226" t="s">
        <v>133</v>
      </c>
      <c r="B80" s="277">
        <v>15.715340619999999</v>
      </c>
      <c r="C80" s="278">
        <v>1.8250202563917458E-3</v>
      </c>
      <c r="D80" s="277">
        <v>70.142953900000009</v>
      </c>
      <c r="E80" s="278">
        <v>5.4431115469469856E-3</v>
      </c>
      <c r="F80" s="277">
        <v>24.839992710000001</v>
      </c>
      <c r="G80" s="278">
        <v>2.1186453315323595E-3</v>
      </c>
      <c r="H80" s="278">
        <v>-0.64586617288155013</v>
      </c>
      <c r="I80" s="279">
        <v>0.58062070117574094</v>
      </c>
    </row>
    <row r="81" spans="1:9" ht="30" x14ac:dyDescent="0.25">
      <c r="A81" s="226" t="s">
        <v>161</v>
      </c>
      <c r="B81" s="277">
        <v>18.91712991</v>
      </c>
      <c r="C81" s="278">
        <v>2.1968435882711501E-3</v>
      </c>
      <c r="D81" s="277">
        <v>32.211219579999998</v>
      </c>
      <c r="E81" s="278">
        <v>2.4995990543412627E-3</v>
      </c>
      <c r="F81" s="277">
        <v>23.687778469999998</v>
      </c>
      <c r="G81" s="278">
        <v>2.0203710144260437E-3</v>
      </c>
      <c r="H81" s="278">
        <v>-0.26461094057091272</v>
      </c>
      <c r="I81" s="279">
        <v>0.25218669971062213</v>
      </c>
    </row>
    <row r="82" spans="1:9" x14ac:dyDescent="0.25">
      <c r="A82" s="226" t="s">
        <v>195</v>
      </c>
      <c r="B82" s="277">
        <v>23.297622899999997</v>
      </c>
      <c r="C82" s="278">
        <v>2.7055496120882809E-3</v>
      </c>
      <c r="D82" s="277">
        <v>27.154815539999998</v>
      </c>
      <c r="E82" s="278">
        <v>2.1072207798906143E-3</v>
      </c>
      <c r="F82" s="277">
        <v>23.376921800000002</v>
      </c>
      <c r="G82" s="278">
        <v>1.9938575190172449E-3</v>
      </c>
      <c r="H82" s="278">
        <v>-0.13912426451341664</v>
      </c>
      <c r="I82" s="279">
        <v>3.4037335199552654E-3</v>
      </c>
    </row>
    <row r="83" spans="1:9" ht="30" x14ac:dyDescent="0.25">
      <c r="A83" s="226" t="s">
        <v>173</v>
      </c>
      <c r="B83" s="277">
        <v>19.83435974</v>
      </c>
      <c r="C83" s="278">
        <v>2.3033613571183877E-3</v>
      </c>
      <c r="D83" s="277">
        <v>22.34153551</v>
      </c>
      <c r="E83" s="278">
        <v>1.733708992130243E-3</v>
      </c>
      <c r="F83" s="277">
        <v>23.098264969999999</v>
      </c>
      <c r="G83" s="278">
        <v>1.9700904028642097E-3</v>
      </c>
      <c r="H83" s="278">
        <v>3.3870969148977581E-2</v>
      </c>
      <c r="I83" s="279">
        <v>0.16455813410592102</v>
      </c>
    </row>
    <row r="84" spans="1:9" ht="30" x14ac:dyDescent="0.25">
      <c r="A84" s="226" t="s">
        <v>177</v>
      </c>
      <c r="B84" s="277">
        <v>17.39851312</v>
      </c>
      <c r="C84" s="278">
        <v>2.0204868378536967E-3</v>
      </c>
      <c r="D84" s="277">
        <v>20.65633296</v>
      </c>
      <c r="E84" s="278">
        <v>1.6029368340040437E-3</v>
      </c>
      <c r="F84" s="277">
        <v>22.348926690000003</v>
      </c>
      <c r="G84" s="278">
        <v>1.9061780633077912E-3</v>
      </c>
      <c r="H84" s="278">
        <v>8.1940668427335606E-2</v>
      </c>
      <c r="I84" s="279">
        <v>0.28453084098947423</v>
      </c>
    </row>
    <row r="85" spans="1:9" ht="30" x14ac:dyDescent="0.25">
      <c r="A85" s="226" t="s">
        <v>112</v>
      </c>
      <c r="B85" s="277">
        <v>16.790367199999999</v>
      </c>
      <c r="C85" s="278">
        <v>1.9498629392262932E-3</v>
      </c>
      <c r="D85" s="277">
        <v>27.96242908</v>
      </c>
      <c r="E85" s="278">
        <v>2.1698918015774374E-3</v>
      </c>
      <c r="F85" s="277">
        <v>21.412075940000001</v>
      </c>
      <c r="G85" s="278">
        <v>1.8262724654679401E-3</v>
      </c>
      <c r="H85" s="278">
        <v>-0.23425551196784644</v>
      </c>
      <c r="I85" s="279">
        <v>0.2752595392910766</v>
      </c>
    </row>
    <row r="86" spans="1:9" ht="30" x14ac:dyDescent="0.25">
      <c r="A86" s="226" t="s">
        <v>205</v>
      </c>
      <c r="B86" s="277">
        <v>12.247534539999998</v>
      </c>
      <c r="C86" s="278">
        <v>1.4223044327726165E-3</v>
      </c>
      <c r="D86" s="277">
        <v>23.474658769999998</v>
      </c>
      <c r="E86" s="278">
        <v>1.8216396531259755E-3</v>
      </c>
      <c r="F86" s="277">
        <v>21.226238179999999</v>
      </c>
      <c r="G86" s="278">
        <v>1.8104220460558632E-3</v>
      </c>
      <c r="H86" s="278">
        <v>-9.5780757114707127E-2</v>
      </c>
      <c r="I86" s="279">
        <v>0.73310294497850848</v>
      </c>
    </row>
    <row r="87" spans="1:9" ht="30" x14ac:dyDescent="0.25">
      <c r="A87" s="226" t="s">
        <v>138</v>
      </c>
      <c r="B87" s="277">
        <v>28.910173870000001</v>
      </c>
      <c r="C87" s="278">
        <v>3.3573343527413379E-3</v>
      </c>
      <c r="D87" s="277">
        <v>23.83493949</v>
      </c>
      <c r="E87" s="278">
        <v>1.8495975311185416E-3</v>
      </c>
      <c r="F87" s="277">
        <v>21.001289700000001</v>
      </c>
      <c r="G87" s="278">
        <v>1.7912358066494629E-3</v>
      </c>
      <c r="H87" s="278">
        <v>-0.11888638488840564</v>
      </c>
      <c r="I87" s="279">
        <v>-0.27356750621991333</v>
      </c>
    </row>
    <row r="88" spans="1:9" ht="45" x14ac:dyDescent="0.25">
      <c r="A88" s="226" t="s">
        <v>132</v>
      </c>
      <c r="B88" s="277">
        <v>8.113674940000001</v>
      </c>
      <c r="C88" s="278">
        <v>9.4223990922813895E-4</v>
      </c>
      <c r="D88" s="277">
        <v>9.8444063499999999</v>
      </c>
      <c r="E88" s="278">
        <v>7.6392850453541018E-4</v>
      </c>
      <c r="F88" s="277">
        <v>20.884254479999999</v>
      </c>
      <c r="G88" s="278">
        <v>1.7812536731853881E-3</v>
      </c>
      <c r="H88" s="278">
        <v>1.1214336078274543</v>
      </c>
      <c r="I88" s="279">
        <v>1.5739575019257548</v>
      </c>
    </row>
    <row r="89" spans="1:9" ht="75" x14ac:dyDescent="0.25">
      <c r="A89" s="226" t="s">
        <v>142</v>
      </c>
      <c r="B89" s="277">
        <v>17.791034489999998</v>
      </c>
      <c r="C89" s="278">
        <v>2.0660702883584198E-3</v>
      </c>
      <c r="D89" s="277">
        <v>30.379294350000002</v>
      </c>
      <c r="E89" s="278">
        <v>2.3574411779168926E-3</v>
      </c>
      <c r="F89" s="277">
        <v>20.520217670000001</v>
      </c>
      <c r="G89" s="278">
        <v>1.750204352961476E-3</v>
      </c>
      <c r="H89" s="278">
        <v>-0.32453277440922523</v>
      </c>
      <c r="I89" s="279">
        <v>0.15340216340618218</v>
      </c>
    </row>
    <row r="90" spans="1:9" x14ac:dyDescent="0.25">
      <c r="A90" s="226" t="s">
        <v>213</v>
      </c>
      <c r="B90" s="277">
        <v>20.50080419</v>
      </c>
      <c r="C90" s="278">
        <v>2.3807554556886708E-3</v>
      </c>
      <c r="D90" s="277">
        <v>23.86401665</v>
      </c>
      <c r="E90" s="278">
        <v>1.8518539263307258E-3</v>
      </c>
      <c r="F90" s="277">
        <v>20.333166679999998</v>
      </c>
      <c r="G90" s="278">
        <v>1.7342504550940877E-3</v>
      </c>
      <c r="H90" s="278">
        <v>-0.14795706949860854</v>
      </c>
      <c r="I90" s="279">
        <v>-8.1771187337994489E-3</v>
      </c>
    </row>
    <row r="91" spans="1:9" ht="45" x14ac:dyDescent="0.25">
      <c r="A91" s="226" t="s">
        <v>79</v>
      </c>
      <c r="B91" s="277">
        <v>24.396826609999998</v>
      </c>
      <c r="C91" s="278">
        <v>2.8331999815685294E-3</v>
      </c>
      <c r="D91" s="277">
        <v>20.73358301</v>
      </c>
      <c r="E91" s="278">
        <v>1.6089314580650248E-3</v>
      </c>
      <c r="F91" s="277">
        <v>20.120418989999997</v>
      </c>
      <c r="G91" s="278">
        <v>1.7161048418696788E-3</v>
      </c>
      <c r="H91" s="278">
        <v>-2.9573471199081602E-2</v>
      </c>
      <c r="I91" s="279">
        <v>-0.17528540446515073</v>
      </c>
    </row>
    <row r="92" spans="1:9" ht="60" x14ac:dyDescent="0.25">
      <c r="A92" s="226" t="s">
        <v>289</v>
      </c>
      <c r="B92" s="277">
        <v>21.06155025</v>
      </c>
      <c r="C92" s="278">
        <v>2.4458748153600401E-3</v>
      </c>
      <c r="D92" s="277">
        <v>27.383177929999999</v>
      </c>
      <c r="E92" s="278">
        <v>2.1249417610125316E-3</v>
      </c>
      <c r="F92" s="277">
        <v>20.067463649999997</v>
      </c>
      <c r="G92" s="278">
        <v>1.7115881906298602E-3</v>
      </c>
      <c r="H92" s="278">
        <v>-0.26716089340328808</v>
      </c>
      <c r="I92" s="279">
        <v>-4.7199118213057556E-2</v>
      </c>
    </row>
    <row r="93" spans="1:9" ht="30" x14ac:dyDescent="0.25">
      <c r="A93" s="226" t="s">
        <v>69</v>
      </c>
      <c r="B93" s="277">
        <v>31.433932079999998</v>
      </c>
      <c r="C93" s="278">
        <v>3.650418032367301E-3</v>
      </c>
      <c r="D93" s="277">
        <v>14.13827173</v>
      </c>
      <c r="E93" s="278">
        <v>1.0971335797627011E-3</v>
      </c>
      <c r="F93" s="277">
        <v>20.011091030000003</v>
      </c>
      <c r="G93" s="278">
        <v>1.706780073752227E-3</v>
      </c>
      <c r="H93" s="278">
        <v>0.4153845259274842</v>
      </c>
      <c r="I93" s="279">
        <v>-0.36339205101444616</v>
      </c>
    </row>
    <row r="94" spans="1:9" ht="30" x14ac:dyDescent="0.25">
      <c r="A94" s="226" t="s">
        <v>199</v>
      </c>
      <c r="B94" s="277">
        <v>16.417846650000001</v>
      </c>
      <c r="C94" s="278">
        <v>1.9066021810848518E-3</v>
      </c>
      <c r="D94" s="277">
        <v>18.662291679999999</v>
      </c>
      <c r="E94" s="278">
        <v>1.4481987097481025E-3</v>
      </c>
      <c r="F94" s="277">
        <v>19.985631730000001</v>
      </c>
      <c r="G94" s="278">
        <v>1.7046086066459839E-3</v>
      </c>
      <c r="H94" s="278">
        <v>7.0909836406543691E-2</v>
      </c>
      <c r="I94" s="279">
        <v>0.21731139022424717</v>
      </c>
    </row>
    <row r="95" spans="1:9" ht="45" x14ac:dyDescent="0.25">
      <c r="A95" s="226" t="s">
        <v>237</v>
      </c>
      <c r="B95" s="277">
        <v>21.927957239999998</v>
      </c>
      <c r="C95" s="278">
        <v>2.5464905350738769E-3</v>
      </c>
      <c r="D95" s="277">
        <v>30.14410994</v>
      </c>
      <c r="E95" s="278">
        <v>2.3391908062607753E-3</v>
      </c>
      <c r="F95" s="277">
        <v>19.523953840000001</v>
      </c>
      <c r="G95" s="278">
        <v>1.6652313122264713E-3</v>
      </c>
      <c r="H95" s="278">
        <v>-0.35231281073280207</v>
      </c>
      <c r="I95" s="279">
        <v>-0.10963189017966168</v>
      </c>
    </row>
    <row r="96" spans="1:9" ht="45" x14ac:dyDescent="0.25">
      <c r="A96" s="226" t="s">
        <v>276</v>
      </c>
      <c r="B96" s="277">
        <v>18.86188353</v>
      </c>
      <c r="C96" s="278">
        <v>2.1904278340708246E-3</v>
      </c>
      <c r="D96" s="277">
        <v>27.363097140000001</v>
      </c>
      <c r="E96" s="278">
        <v>2.1233834864625798E-3</v>
      </c>
      <c r="F96" s="277">
        <v>19.518790469999999</v>
      </c>
      <c r="G96" s="278">
        <v>1.664790919595395E-3</v>
      </c>
      <c r="H96" s="278">
        <v>-0.2866746636853843</v>
      </c>
      <c r="I96" s="279">
        <v>3.4827218551910955E-2</v>
      </c>
    </row>
    <row r="97" spans="1:9" x14ac:dyDescent="0.25">
      <c r="A97" s="226" t="s">
        <v>172</v>
      </c>
      <c r="B97" s="277">
        <v>11.54187533</v>
      </c>
      <c r="C97" s="278">
        <v>1.3403563297375203E-3</v>
      </c>
      <c r="D97" s="277">
        <v>20.312068370000002</v>
      </c>
      <c r="E97" s="278">
        <v>1.5762218118835687E-3</v>
      </c>
      <c r="F97" s="277">
        <v>19.320594410000002</v>
      </c>
      <c r="G97" s="278">
        <v>1.6478864397048651E-3</v>
      </c>
      <c r="H97" s="278">
        <v>-4.8812062953882296E-2</v>
      </c>
      <c r="I97" s="279">
        <v>0.67395625559923644</v>
      </c>
    </row>
    <row r="98" spans="1:9" ht="30" x14ac:dyDescent="0.25">
      <c r="A98" s="226" t="s">
        <v>136</v>
      </c>
      <c r="B98" s="277">
        <v>15.205121910000001</v>
      </c>
      <c r="C98" s="278">
        <v>1.7657686306423788E-3</v>
      </c>
      <c r="D98" s="277">
        <v>24.740056980000002</v>
      </c>
      <c r="E98" s="278">
        <v>1.9198348847975215E-3</v>
      </c>
      <c r="F98" s="277">
        <v>19.319963609999999</v>
      </c>
      <c r="G98" s="278">
        <v>1.6478326376973228E-3</v>
      </c>
      <c r="H98" s="278">
        <v>-0.21908168499295033</v>
      </c>
      <c r="I98" s="279">
        <v>0.27062207882028066</v>
      </c>
    </row>
    <row r="99" spans="1:9" ht="60" x14ac:dyDescent="0.25">
      <c r="A99" s="226" t="s">
        <v>287</v>
      </c>
      <c r="B99" s="277">
        <v>18.534986329999999</v>
      </c>
      <c r="C99" s="278">
        <v>2.1524653090334417E-3</v>
      </c>
      <c r="D99" s="277">
        <v>21.62302613</v>
      </c>
      <c r="E99" s="278">
        <v>1.6779524765371959E-3</v>
      </c>
      <c r="F99" s="277">
        <v>18.87392689</v>
      </c>
      <c r="G99" s="278">
        <v>1.6097894053360036E-3</v>
      </c>
      <c r="H99" s="278">
        <v>-0.1271375811818436</v>
      </c>
      <c r="I99" s="279">
        <v>1.8286528728181706E-2</v>
      </c>
    </row>
    <row r="100" spans="1:9" ht="60" x14ac:dyDescent="0.25">
      <c r="A100" s="226" t="s">
        <v>175</v>
      </c>
      <c r="B100" s="277">
        <v>21.802692710000002</v>
      </c>
      <c r="C100" s="278">
        <v>2.5319435831378532E-3</v>
      </c>
      <c r="D100" s="277">
        <v>35.990887149999999</v>
      </c>
      <c r="E100" s="278">
        <v>2.7929022451823327E-3</v>
      </c>
      <c r="F100" s="277">
        <v>18.47885312</v>
      </c>
      <c r="G100" s="278">
        <v>1.5760928898742891E-3</v>
      </c>
      <c r="H100" s="278">
        <v>-0.48656855711877056</v>
      </c>
      <c r="I100" s="279">
        <v>-0.15245087541299396</v>
      </c>
    </row>
    <row r="101" spans="1:9" ht="30" x14ac:dyDescent="0.25">
      <c r="A101" s="226" t="s">
        <v>143</v>
      </c>
      <c r="B101" s="277">
        <v>12.00636267</v>
      </c>
      <c r="C101" s="278">
        <v>1.3942971780356922E-3</v>
      </c>
      <c r="D101" s="277">
        <v>26.281696059999998</v>
      </c>
      <c r="E101" s="278">
        <v>2.0394664801468686E-3</v>
      </c>
      <c r="F101" s="277">
        <v>18.278477809999998</v>
      </c>
      <c r="G101" s="278">
        <v>1.5590025380355405E-3</v>
      </c>
      <c r="H101" s="278">
        <v>-0.30451681016814869</v>
      </c>
      <c r="I101" s="279">
        <v>0.52239927381770479</v>
      </c>
    </row>
    <row r="102" spans="1:9" ht="30" x14ac:dyDescent="0.25">
      <c r="A102" s="226" t="s">
        <v>125</v>
      </c>
      <c r="B102" s="277">
        <v>19.146207149999999</v>
      </c>
      <c r="C102" s="278">
        <v>2.2234462953576424E-3</v>
      </c>
      <c r="D102" s="277">
        <v>31.99208015</v>
      </c>
      <c r="E102" s="278">
        <v>2.4825937773247731E-3</v>
      </c>
      <c r="F102" s="277">
        <v>18.19680198</v>
      </c>
      <c r="G102" s="278">
        <v>1.5520362672339044E-3</v>
      </c>
      <c r="H102" s="278">
        <v>-0.43120916505955931</v>
      </c>
      <c r="I102" s="279">
        <v>-4.9587114699111479E-2</v>
      </c>
    </row>
    <row r="103" spans="1:9" ht="30" x14ac:dyDescent="0.25">
      <c r="A103" s="226" t="s">
        <v>210</v>
      </c>
      <c r="B103" s="277">
        <v>18.113685929999999</v>
      </c>
      <c r="C103" s="278">
        <v>2.1035397538948257E-3</v>
      </c>
      <c r="D103" s="277">
        <v>22.09753736</v>
      </c>
      <c r="E103" s="278">
        <v>1.7147746719476038E-3</v>
      </c>
      <c r="F103" s="277">
        <v>18.132718149999999</v>
      </c>
      <c r="G103" s="278">
        <v>1.5465704481074133E-3</v>
      </c>
      <c r="H103" s="278">
        <v>-0.17942357763254402</v>
      </c>
      <c r="I103" s="279">
        <v>1.0507093958429525E-3</v>
      </c>
    </row>
    <row r="104" spans="1:9" ht="45" x14ac:dyDescent="0.25">
      <c r="A104" s="226" t="s">
        <v>131</v>
      </c>
      <c r="B104" s="277">
        <v>15.912616960000001</v>
      </c>
      <c r="C104" s="278">
        <v>1.8479299295138564E-3</v>
      </c>
      <c r="D104" s="277">
        <v>27.580076859999998</v>
      </c>
      <c r="E104" s="278">
        <v>2.1402211694188621E-3</v>
      </c>
      <c r="F104" s="277">
        <v>18.059282070000002</v>
      </c>
      <c r="G104" s="278">
        <v>1.5403069596324189E-3</v>
      </c>
      <c r="H104" s="278">
        <v>-0.34520552057663834</v>
      </c>
      <c r="I104" s="279">
        <v>0.13490333584954217</v>
      </c>
    </row>
    <row r="105" spans="1:9" ht="30" x14ac:dyDescent="0.25">
      <c r="A105" s="226" t="s">
        <v>110</v>
      </c>
      <c r="B105" s="277">
        <v>13.877481269999999</v>
      </c>
      <c r="C105" s="278">
        <v>1.6115899131842711E-3</v>
      </c>
      <c r="D105" s="277">
        <v>16.915332890000002</v>
      </c>
      <c r="E105" s="278">
        <v>1.312634251264561E-3</v>
      </c>
      <c r="F105" s="277">
        <v>17.101655100000002</v>
      </c>
      <c r="G105" s="278">
        <v>1.4586293225643853E-3</v>
      </c>
      <c r="H105" s="278">
        <v>1.101498925333888E-2</v>
      </c>
      <c r="I105" s="279">
        <v>0.23233134077218631</v>
      </c>
    </row>
    <row r="106" spans="1:9" ht="45" x14ac:dyDescent="0.25">
      <c r="A106" s="226" t="s">
        <v>190</v>
      </c>
      <c r="B106" s="277">
        <v>17.540674199999998</v>
      </c>
      <c r="C106" s="278">
        <v>2.03699598372231E-3</v>
      </c>
      <c r="D106" s="277">
        <v>9.9589310999999991</v>
      </c>
      <c r="E106" s="278">
        <v>7.7281565505411983E-4</v>
      </c>
      <c r="F106" s="277">
        <v>16.998016309999997</v>
      </c>
      <c r="G106" s="278">
        <v>1.4497897934565213E-3</v>
      </c>
      <c r="H106" s="278">
        <v>0.70681131733103353</v>
      </c>
      <c r="I106" s="279">
        <v>-3.0937117000896186E-2</v>
      </c>
    </row>
    <row r="107" spans="1:9" ht="45" x14ac:dyDescent="0.25">
      <c r="A107" s="226" t="s">
        <v>189</v>
      </c>
      <c r="B107" s="277">
        <v>17.193736340000001</v>
      </c>
      <c r="C107" s="278">
        <v>1.9967061397081496E-3</v>
      </c>
      <c r="D107" s="277">
        <v>21.033268339999999</v>
      </c>
      <c r="E107" s="278">
        <v>1.6321871179635114E-3</v>
      </c>
      <c r="F107" s="277">
        <v>16.83924266</v>
      </c>
      <c r="G107" s="278">
        <v>1.4362477181318605E-3</v>
      </c>
      <c r="H107" s="278">
        <v>-0.1993996183666813</v>
      </c>
      <c r="I107" s="279">
        <v>-2.0617605911246728E-2</v>
      </c>
    </row>
    <row r="108" spans="1:9" x14ac:dyDescent="0.25">
      <c r="A108" s="226" t="s">
        <v>164</v>
      </c>
      <c r="B108" s="277">
        <v>13.70130412</v>
      </c>
      <c r="C108" s="278">
        <v>1.5911304859762996E-3</v>
      </c>
      <c r="D108" s="277">
        <v>21.526589859999998</v>
      </c>
      <c r="E108" s="278">
        <v>1.6704689967919624E-3</v>
      </c>
      <c r="F108" s="277">
        <v>16.830626160000001</v>
      </c>
      <c r="G108" s="278">
        <v>1.4355128021553436E-3</v>
      </c>
      <c r="H108" s="278">
        <v>-0.21814712551038484</v>
      </c>
      <c r="I108" s="279">
        <v>0.228395925861691</v>
      </c>
    </row>
    <row r="109" spans="1:9" ht="60" x14ac:dyDescent="0.25">
      <c r="A109" s="226" t="s">
        <v>247</v>
      </c>
      <c r="B109" s="277">
        <v>24.41668069</v>
      </c>
      <c r="C109" s="278">
        <v>2.8355056330366187E-3</v>
      </c>
      <c r="D109" s="277">
        <v>34.38645477</v>
      </c>
      <c r="E109" s="278">
        <v>2.6683978733487187E-3</v>
      </c>
      <c r="F109" s="277">
        <v>16.617935169999999</v>
      </c>
      <c r="G109" s="278">
        <v>1.4173720249706105E-3</v>
      </c>
      <c r="H109" s="278">
        <v>-0.5167301985286924</v>
      </c>
      <c r="I109" s="279">
        <v>-0.31940236345041051</v>
      </c>
    </row>
    <row r="110" spans="1:9" x14ac:dyDescent="0.25">
      <c r="A110" s="226" t="s">
        <v>144</v>
      </c>
      <c r="B110" s="277">
        <v>13.79974722</v>
      </c>
      <c r="C110" s="278">
        <v>1.6025626690861813E-3</v>
      </c>
      <c r="D110" s="277">
        <v>22.44583136</v>
      </c>
      <c r="E110" s="278">
        <v>1.7418023773367313E-3</v>
      </c>
      <c r="F110" s="277">
        <v>16.561501539999998</v>
      </c>
      <c r="G110" s="278">
        <v>1.412558704446052E-3</v>
      </c>
      <c r="H110" s="278">
        <v>-0.2621569112599802</v>
      </c>
      <c r="I110" s="279">
        <v>0.20013079051168292</v>
      </c>
    </row>
    <row r="111" spans="1:9" ht="75" x14ac:dyDescent="0.25">
      <c r="A111" s="226" t="s">
        <v>277</v>
      </c>
      <c r="B111" s="277">
        <v>22.052546670000002</v>
      </c>
      <c r="C111" s="278">
        <v>2.5609590877435492E-3</v>
      </c>
      <c r="D111" s="277">
        <v>26.045444570000001</v>
      </c>
      <c r="E111" s="278">
        <v>2.0211333028039846E-3</v>
      </c>
      <c r="F111" s="277">
        <v>16.330656749999999</v>
      </c>
      <c r="G111" s="278">
        <v>1.3928695587062799E-3</v>
      </c>
      <c r="H111" s="278">
        <v>-0.37299374153090148</v>
      </c>
      <c r="I111" s="279">
        <v>-0.25946617438900998</v>
      </c>
    </row>
    <row r="112" spans="1:9" ht="45" x14ac:dyDescent="0.25">
      <c r="A112" s="226" t="s">
        <v>137</v>
      </c>
      <c r="B112" s="277">
        <v>11.688834269999999</v>
      </c>
      <c r="C112" s="278">
        <v>1.3574226504010718E-3</v>
      </c>
      <c r="D112" s="277">
        <v>18.026884249999998</v>
      </c>
      <c r="E112" s="278">
        <v>1.3988909271848006E-3</v>
      </c>
      <c r="F112" s="277">
        <v>16.107909660000001</v>
      </c>
      <c r="G112" s="278">
        <v>1.373871079606448E-3</v>
      </c>
      <c r="H112" s="278">
        <v>-0.10645070791975586</v>
      </c>
      <c r="I112" s="279">
        <v>0.37805954707919742</v>
      </c>
    </row>
    <row r="113" spans="1:9" x14ac:dyDescent="0.25">
      <c r="A113" s="226" t="s">
        <v>165</v>
      </c>
      <c r="B113" s="277">
        <v>15.581416949999999</v>
      </c>
      <c r="C113" s="278">
        <v>1.8094677197671642E-3</v>
      </c>
      <c r="D113" s="277">
        <v>21.48211362</v>
      </c>
      <c r="E113" s="278">
        <v>1.6670176289488871E-3</v>
      </c>
      <c r="F113" s="277">
        <v>15.90184957</v>
      </c>
      <c r="G113" s="278">
        <v>1.3562958631886956E-3</v>
      </c>
      <c r="H113" s="278">
        <v>-0.25976326858287979</v>
      </c>
      <c r="I113" s="279">
        <v>2.0565050086795766E-2</v>
      </c>
    </row>
    <row r="114" spans="1:9" x14ac:dyDescent="0.25">
      <c r="A114" s="226" t="s">
        <v>262</v>
      </c>
      <c r="B114" s="277">
        <v>7.0220699599999996</v>
      </c>
      <c r="C114" s="278">
        <v>8.1547197917495576E-4</v>
      </c>
      <c r="D114" s="277">
        <v>14.51144092</v>
      </c>
      <c r="E114" s="278">
        <v>1.1260916063942808E-3</v>
      </c>
      <c r="F114" s="277">
        <v>15.51949259</v>
      </c>
      <c r="G114" s="278">
        <v>1.3236839844287759E-3</v>
      </c>
      <c r="H114" s="278">
        <v>6.9465994146086452E-2</v>
      </c>
      <c r="I114" s="279">
        <v>1.2101022459764845</v>
      </c>
    </row>
    <row r="115" spans="1:9" x14ac:dyDescent="0.25">
      <c r="A115" s="226" t="s">
        <v>168</v>
      </c>
      <c r="B115" s="277">
        <v>17.854012920000002</v>
      </c>
      <c r="C115" s="278">
        <v>2.0733839644183254E-3</v>
      </c>
      <c r="D115" s="277">
        <v>21.187162449999999</v>
      </c>
      <c r="E115" s="278">
        <v>1.6441293411031633E-3</v>
      </c>
      <c r="F115" s="277">
        <v>14.996023640000001</v>
      </c>
      <c r="G115" s="278">
        <v>1.2790364251453479E-3</v>
      </c>
      <c r="H115" s="278">
        <v>-0.29221179686570053</v>
      </c>
      <c r="I115" s="279">
        <v>-0.16007545714266247</v>
      </c>
    </row>
    <row r="116" spans="1:9" ht="75" x14ac:dyDescent="0.25">
      <c r="A116" s="226" t="s">
        <v>242</v>
      </c>
      <c r="B116" s="277">
        <v>15.47996429</v>
      </c>
      <c r="C116" s="278">
        <v>1.7976860368853315E-3</v>
      </c>
      <c r="D116" s="277">
        <v>26.323354260000002</v>
      </c>
      <c r="E116" s="278">
        <v>2.0426991673497532E-3</v>
      </c>
      <c r="F116" s="277">
        <v>14.887028050000001</v>
      </c>
      <c r="G116" s="278">
        <v>1.2697400054319013E-3</v>
      </c>
      <c r="H116" s="278">
        <v>-0.43445550658330123</v>
      </c>
      <c r="I116" s="279">
        <v>-3.8303463037252183E-2</v>
      </c>
    </row>
    <row r="117" spans="1:9" ht="45" x14ac:dyDescent="0.25">
      <c r="A117" s="226" t="s">
        <v>169</v>
      </c>
      <c r="B117" s="277">
        <v>9.7527635299999993</v>
      </c>
      <c r="C117" s="278">
        <v>1.132587032532844E-3</v>
      </c>
      <c r="D117" s="277">
        <v>20.141647729999999</v>
      </c>
      <c r="E117" s="278">
        <v>1.5629971256984876E-3</v>
      </c>
      <c r="F117" s="277">
        <v>14.5800377</v>
      </c>
      <c r="G117" s="278">
        <v>1.2435562750481499E-3</v>
      </c>
      <c r="H117" s="278">
        <v>-0.2761248783889837</v>
      </c>
      <c r="I117" s="279">
        <v>0.49496475077561941</v>
      </c>
    </row>
    <row r="118" spans="1:9" ht="45" x14ac:dyDescent="0.25">
      <c r="A118" s="226" t="s">
        <v>207</v>
      </c>
      <c r="B118" s="277">
        <v>1.7372388700000001</v>
      </c>
      <c r="C118" s="278">
        <v>2.01745301269907E-4</v>
      </c>
      <c r="D118" s="277">
        <v>4.2063713600000003</v>
      </c>
      <c r="E118" s="278">
        <v>3.264155164181515E-4</v>
      </c>
      <c r="F118" s="277">
        <v>14.497152310000001</v>
      </c>
      <c r="G118" s="278">
        <v>1.23648683881176E-3</v>
      </c>
      <c r="H118" s="278">
        <v>2.4464746617141286</v>
      </c>
      <c r="I118" s="279">
        <v>7.3449389490116577</v>
      </c>
    </row>
    <row r="119" spans="1:9" ht="30" x14ac:dyDescent="0.25">
      <c r="A119" s="226" t="s">
        <v>197</v>
      </c>
      <c r="B119" s="277">
        <v>11.65223338</v>
      </c>
      <c r="C119" s="278">
        <v>1.3531721942851569E-3</v>
      </c>
      <c r="D119" s="277">
        <v>15.107109710000001</v>
      </c>
      <c r="E119" s="278">
        <v>1.1723156601121686E-3</v>
      </c>
      <c r="F119" s="277">
        <v>13.476831109999999</v>
      </c>
      <c r="G119" s="278">
        <v>1.1494619039705653E-3</v>
      </c>
      <c r="H119" s="278">
        <v>-0.10791465947459533</v>
      </c>
      <c r="I119" s="279">
        <v>0.15658781200964911</v>
      </c>
    </row>
    <row r="120" spans="1:9" ht="45" x14ac:dyDescent="0.25">
      <c r="A120" s="226" t="s">
        <v>159</v>
      </c>
      <c r="B120" s="277">
        <v>9.6709457299999997</v>
      </c>
      <c r="C120" s="278">
        <v>1.1230855431318841E-3</v>
      </c>
      <c r="D120" s="277">
        <v>14.245277830000001</v>
      </c>
      <c r="E120" s="278">
        <v>1.1054372810772215E-3</v>
      </c>
      <c r="F120" s="277">
        <v>13.190371990000001</v>
      </c>
      <c r="G120" s="278">
        <v>1.1250293172001781E-3</v>
      </c>
      <c r="H120" s="278">
        <v>-7.405301971565692E-2</v>
      </c>
      <c r="I120" s="279">
        <v>0.36391748627876974</v>
      </c>
    </row>
    <row r="121" spans="1:9" x14ac:dyDescent="0.25">
      <c r="A121" s="226" t="s">
        <v>265</v>
      </c>
      <c r="B121" s="277">
        <v>10.417414560000001</v>
      </c>
      <c r="C121" s="278">
        <v>1.2097728614952736E-3</v>
      </c>
      <c r="D121" s="277">
        <v>17.522842430000001</v>
      </c>
      <c r="E121" s="278">
        <v>1.3597771502757538E-3</v>
      </c>
      <c r="F121" s="277">
        <v>12.672274609999999</v>
      </c>
      <c r="G121" s="278">
        <v>1.0808399082808163E-3</v>
      </c>
      <c r="H121" s="278">
        <v>-0.27681398376872823</v>
      </c>
      <c r="I121" s="279">
        <v>0.21645102410131956</v>
      </c>
    </row>
    <row r="122" spans="1:9" ht="30" x14ac:dyDescent="0.25">
      <c r="A122" s="226" t="s">
        <v>249</v>
      </c>
      <c r="B122" s="277">
        <v>8.6247651600000008</v>
      </c>
      <c r="C122" s="278">
        <v>1.0015927433090406E-3</v>
      </c>
      <c r="D122" s="277">
        <v>13.1767541</v>
      </c>
      <c r="E122" s="278">
        <v>1.0225195604856188E-3</v>
      </c>
      <c r="F122" s="277">
        <v>12.50972666</v>
      </c>
      <c r="G122" s="278">
        <v>1.0669759164738054E-3</v>
      </c>
      <c r="H122" s="278">
        <v>-5.0621529015252742E-2</v>
      </c>
      <c r="I122" s="279">
        <v>0.45044258341290289</v>
      </c>
    </row>
    <row r="123" spans="1:9" ht="45" x14ac:dyDescent="0.25">
      <c r="A123" s="226" t="s">
        <v>150</v>
      </c>
      <c r="B123" s="277">
        <v>15.4877216</v>
      </c>
      <c r="C123" s="278">
        <v>1.7985868921850947E-3</v>
      </c>
      <c r="D123" s="277">
        <v>15.053369930000001</v>
      </c>
      <c r="E123" s="278">
        <v>1.1681454391450647E-3</v>
      </c>
      <c r="F123" s="277">
        <v>11.922235820000001</v>
      </c>
      <c r="G123" s="278">
        <v>1.016867821032097E-3</v>
      </c>
      <c r="H123" s="278">
        <v>-0.20800220313193352</v>
      </c>
      <c r="I123" s="279">
        <v>-0.23021370554594678</v>
      </c>
    </row>
    <row r="124" spans="1:9" ht="30" x14ac:dyDescent="0.25">
      <c r="A124" s="226" t="s">
        <v>120</v>
      </c>
      <c r="B124" s="277">
        <v>13.685382970000001</v>
      </c>
      <c r="C124" s="278">
        <v>1.5892815651060723E-3</v>
      </c>
      <c r="D124" s="277">
        <v>25.12622957</v>
      </c>
      <c r="E124" s="278">
        <v>1.9498019786661389E-3</v>
      </c>
      <c r="F124" s="277">
        <v>11.764485890000001</v>
      </c>
      <c r="G124" s="278">
        <v>1.0034130605317243E-3</v>
      </c>
      <c r="H124" s="278">
        <v>-0.5317846691949969</v>
      </c>
      <c r="I124" s="279">
        <v>-0.14036122220407243</v>
      </c>
    </row>
    <row r="125" spans="1:9" x14ac:dyDescent="0.25">
      <c r="A125" s="226" t="s">
        <v>186</v>
      </c>
      <c r="B125" s="277">
        <v>6.9494265099999994</v>
      </c>
      <c r="C125" s="278">
        <v>8.0703590572609514E-4</v>
      </c>
      <c r="D125" s="277">
        <v>13.74473092</v>
      </c>
      <c r="E125" s="278">
        <v>1.0665947100971928E-3</v>
      </c>
      <c r="F125" s="277">
        <v>11.378704920000001</v>
      </c>
      <c r="G125" s="278">
        <v>9.7050914382664855E-4</v>
      </c>
      <c r="H125" s="278">
        <v>-0.17214058345494332</v>
      </c>
      <c r="I125" s="279">
        <v>0.63735883869358334</v>
      </c>
    </row>
    <row r="126" spans="1:9" ht="60" x14ac:dyDescent="0.25">
      <c r="A126" s="226" t="s">
        <v>158</v>
      </c>
      <c r="B126" s="277">
        <v>10.589356199999999</v>
      </c>
      <c r="C126" s="278">
        <v>1.2297404195333007E-3</v>
      </c>
      <c r="D126" s="277">
        <v>13.883826750000001</v>
      </c>
      <c r="E126" s="278">
        <v>1.0773885828429081E-3</v>
      </c>
      <c r="F126" s="277">
        <v>11.148509259999999</v>
      </c>
      <c r="G126" s="278">
        <v>9.5087536349137188E-4</v>
      </c>
      <c r="H126" s="278">
        <v>-0.19701466600337703</v>
      </c>
      <c r="I126" s="279">
        <v>5.2803310176684715E-2</v>
      </c>
    </row>
    <row r="127" spans="1:9" ht="30" x14ac:dyDescent="0.25">
      <c r="A127" s="226" t="s">
        <v>231</v>
      </c>
      <c r="B127" s="277">
        <v>9.1502638399999991</v>
      </c>
      <c r="C127" s="278">
        <v>1.0626188297870262E-3</v>
      </c>
      <c r="D127" s="277">
        <v>11.995451529999999</v>
      </c>
      <c r="E127" s="278">
        <v>9.3085017244741192E-4</v>
      </c>
      <c r="F127" s="277">
        <v>11.098956699999999</v>
      </c>
      <c r="G127" s="278">
        <v>9.4664894115964492E-4</v>
      </c>
      <c r="H127" s="278">
        <v>-7.4736230458512853E-2</v>
      </c>
      <c r="I127" s="279">
        <v>0.21296575640599236</v>
      </c>
    </row>
    <row r="128" spans="1:9" x14ac:dyDescent="0.25">
      <c r="A128" s="226" t="s">
        <v>162</v>
      </c>
      <c r="B128" s="277">
        <v>2.1980611200000002</v>
      </c>
      <c r="C128" s="278">
        <v>2.5526052319107341E-4</v>
      </c>
      <c r="D128" s="277">
        <v>2.8363554</v>
      </c>
      <c r="E128" s="278">
        <v>2.2010192001602365E-4</v>
      </c>
      <c r="F128" s="277">
        <v>10.91602192</v>
      </c>
      <c r="G128" s="278">
        <v>9.3104612186147874E-4</v>
      </c>
      <c r="H128" s="278">
        <v>2.8486086475622909</v>
      </c>
      <c r="I128" s="279">
        <v>3.9662049069863894</v>
      </c>
    </row>
    <row r="129" spans="1:11" x14ac:dyDescent="0.25">
      <c r="A129" s="226" t="s">
        <v>224</v>
      </c>
      <c r="B129" s="277">
        <v>10.06652446</v>
      </c>
      <c r="C129" s="278">
        <v>1.1690240444157157E-3</v>
      </c>
      <c r="D129" s="277">
        <v>12.31095464</v>
      </c>
      <c r="E129" s="278">
        <v>9.5533329620617195E-4</v>
      </c>
      <c r="F129" s="277">
        <v>10.028367730000001</v>
      </c>
      <c r="G129" s="278">
        <v>8.5533658250635885E-4</v>
      </c>
      <c r="H129" s="278">
        <v>-0.18541104055274138</v>
      </c>
      <c r="I129" s="279">
        <v>-3.7904571882397819E-3</v>
      </c>
    </row>
    <row r="130" spans="1:11" ht="30" x14ac:dyDescent="0.25">
      <c r="A130" s="226" t="s">
        <v>56</v>
      </c>
      <c r="B130" s="277">
        <v>11.50296385</v>
      </c>
      <c r="C130" s="278">
        <v>1.3358375451356895E-3</v>
      </c>
      <c r="D130" s="277">
        <v>15.6235739</v>
      </c>
      <c r="E130" s="278">
        <v>1.2123934161784643E-3</v>
      </c>
      <c r="F130" s="277">
        <v>9.9900648000000007</v>
      </c>
      <c r="G130" s="278">
        <v>8.5206966029845329E-4</v>
      </c>
      <c r="H130" s="278">
        <v>-0.36057749245196702</v>
      </c>
      <c r="I130" s="279">
        <v>-0.13152254234025085</v>
      </c>
    </row>
    <row r="131" spans="1:11" ht="30" x14ac:dyDescent="0.25">
      <c r="A131" s="226" t="s">
        <v>145</v>
      </c>
      <c r="B131" s="277">
        <v>10.787002019999999</v>
      </c>
      <c r="C131" s="278">
        <v>1.2526930003149163E-3</v>
      </c>
      <c r="D131" s="277">
        <v>11.23079619</v>
      </c>
      <c r="E131" s="278">
        <v>8.7151271830308819E-4</v>
      </c>
      <c r="F131" s="277">
        <v>9.6960527899999995</v>
      </c>
      <c r="G131" s="278">
        <v>8.2699287466195107E-4</v>
      </c>
      <c r="H131" s="278">
        <v>-0.136654906209281</v>
      </c>
      <c r="I131" s="279">
        <v>-0.10113553589563518</v>
      </c>
    </row>
    <row r="132" spans="1:11" ht="45" x14ac:dyDescent="0.25">
      <c r="A132" s="226" t="s">
        <v>268</v>
      </c>
      <c r="B132" s="277">
        <v>8.0707652900000006</v>
      </c>
      <c r="C132" s="278">
        <v>9.3725681771658631E-4</v>
      </c>
      <c r="D132" s="277">
        <v>11.34975015</v>
      </c>
      <c r="E132" s="278">
        <v>8.8074357667489492E-4</v>
      </c>
      <c r="F132" s="277">
        <v>9.5681135800000003</v>
      </c>
      <c r="G132" s="278">
        <v>8.1608072129898675E-4</v>
      </c>
      <c r="H132" s="278">
        <v>-0.1569758405650894</v>
      </c>
      <c r="I132" s="279">
        <v>0.1855274235090536</v>
      </c>
    </row>
    <row r="133" spans="1:11" x14ac:dyDescent="0.25">
      <c r="A133" s="226" t="s">
        <v>225</v>
      </c>
      <c r="B133" s="277">
        <v>10.054466830000001</v>
      </c>
      <c r="C133" s="278">
        <v>1.1676237935699866E-3</v>
      </c>
      <c r="D133" s="277">
        <v>11.84907009</v>
      </c>
      <c r="E133" s="278">
        <v>9.1949093446238716E-4</v>
      </c>
      <c r="F133" s="277">
        <v>9.2537062100000007</v>
      </c>
      <c r="G133" s="278">
        <v>7.892643806330853E-4</v>
      </c>
      <c r="H133" s="278">
        <v>-0.21903523738882691</v>
      </c>
      <c r="I133" s="279">
        <v>-7.9642275770479665E-2</v>
      </c>
    </row>
    <row r="134" spans="1:11" x14ac:dyDescent="0.25">
      <c r="A134" s="226" t="s">
        <v>80</v>
      </c>
      <c r="B134" s="277">
        <v>1.23386895</v>
      </c>
      <c r="C134" s="278">
        <v>1.4328902452276685E-4</v>
      </c>
      <c r="D134" s="277">
        <v>4.6778642300000008</v>
      </c>
      <c r="E134" s="278">
        <v>3.6300348630403587E-4</v>
      </c>
      <c r="F134" s="277">
        <v>9.0683768900000015</v>
      </c>
      <c r="G134" s="278">
        <v>7.7345732693552148E-4</v>
      </c>
      <c r="H134" s="278">
        <v>0.93857205855673143</v>
      </c>
      <c r="I134" s="279">
        <v>6.3495462301729866</v>
      </c>
    </row>
    <row r="135" spans="1:11" x14ac:dyDescent="0.25">
      <c r="A135" s="226" t="s">
        <v>257</v>
      </c>
      <c r="B135" s="277">
        <v>7.8328367600000002</v>
      </c>
      <c r="C135" s="278">
        <v>9.0962621158954501E-4</v>
      </c>
      <c r="D135" s="277">
        <v>11.9289731</v>
      </c>
      <c r="E135" s="278">
        <v>9.2569142891243375E-4</v>
      </c>
      <c r="F135" s="277">
        <v>9.0269853000000015</v>
      </c>
      <c r="G135" s="278">
        <v>7.6992696764991277E-4</v>
      </c>
      <c r="H135" s="278">
        <v>-0.24327222265259352</v>
      </c>
      <c r="I135" s="279">
        <v>0.15245415889402514</v>
      </c>
    </row>
    <row r="136" spans="1:11" ht="60" x14ac:dyDescent="0.25">
      <c r="A136" s="226" t="s">
        <v>298</v>
      </c>
      <c r="B136" s="277">
        <v>33.993615649999995</v>
      </c>
      <c r="C136" s="278">
        <v>3.9476737189069883E-3</v>
      </c>
      <c r="D136" s="277">
        <v>17.372682309999998</v>
      </c>
      <c r="E136" s="278">
        <v>1.3481246857355775E-3</v>
      </c>
      <c r="F136" s="277">
        <v>8.8188424300000001</v>
      </c>
      <c r="G136" s="278">
        <v>7.5217410737472748E-4</v>
      </c>
      <c r="H136" s="278">
        <v>-0.4923730099569178</v>
      </c>
      <c r="I136" s="279">
        <v>-0.74057356767225779</v>
      </c>
    </row>
    <row r="137" spans="1:11" ht="30" x14ac:dyDescent="0.25">
      <c r="A137" s="226" t="s">
        <v>203</v>
      </c>
      <c r="B137" s="277">
        <v>8.6184700000000003</v>
      </c>
      <c r="C137" s="278">
        <v>1.0008616872794558E-3</v>
      </c>
      <c r="D137" s="277">
        <v>5.8737933</v>
      </c>
      <c r="E137" s="278">
        <v>4.5580789456330318E-4</v>
      </c>
      <c r="F137" s="277">
        <v>8.6887450699999995</v>
      </c>
      <c r="G137" s="278">
        <v>7.4107788171852093E-4</v>
      </c>
      <c r="H137" s="278">
        <v>0.47923916049276016</v>
      </c>
      <c r="I137" s="279">
        <v>8.1540076138804096E-3</v>
      </c>
    </row>
    <row r="138" spans="1:11" ht="45" x14ac:dyDescent="0.25">
      <c r="A138" s="226" t="s">
        <v>216</v>
      </c>
      <c r="B138" s="277">
        <v>1.0022710699999999</v>
      </c>
      <c r="C138" s="278">
        <v>1.1639359587392954E-4</v>
      </c>
      <c r="D138" s="277">
        <v>90.300891359999994</v>
      </c>
      <c r="E138" s="278">
        <v>7.0073727599490382E-3</v>
      </c>
      <c r="F138" s="277">
        <v>8.3653501600000002</v>
      </c>
      <c r="G138" s="278">
        <v>7.1349497844186275E-4</v>
      </c>
      <c r="H138" s="278">
        <v>-0.9073613777891727</v>
      </c>
      <c r="I138" s="279">
        <v>7.3463949129051489</v>
      </c>
    </row>
    <row r="139" spans="1:11" ht="30" x14ac:dyDescent="0.25">
      <c r="A139" s="226" t="s">
        <v>85</v>
      </c>
      <c r="B139" s="277">
        <v>8.9039439399999996</v>
      </c>
      <c r="C139" s="278">
        <v>1.034013735063194E-3</v>
      </c>
      <c r="D139" s="277">
        <v>7.2824706500000005</v>
      </c>
      <c r="E139" s="278">
        <v>5.6512162492942171E-4</v>
      </c>
      <c r="F139" s="277">
        <v>8.3212210300000002</v>
      </c>
      <c r="G139" s="278">
        <v>7.0973112970202604E-4</v>
      </c>
      <c r="H139" s="278">
        <v>0.14263708429775823</v>
      </c>
      <c r="I139" s="279">
        <v>-6.5445482802534261E-2</v>
      </c>
    </row>
    <row r="140" spans="1:11" ht="45" x14ac:dyDescent="0.25">
      <c r="A140" s="226" t="s">
        <v>244</v>
      </c>
      <c r="B140" s="277">
        <v>6.5984687599999994</v>
      </c>
      <c r="C140" s="278">
        <v>7.662792324617221E-4</v>
      </c>
      <c r="D140" s="277">
        <v>12.21691934</v>
      </c>
      <c r="E140" s="278">
        <v>9.4803613236017336E-4</v>
      </c>
      <c r="F140" s="277">
        <v>8.1784025099999997</v>
      </c>
      <c r="G140" s="278">
        <v>6.9754989461927384E-4</v>
      </c>
      <c r="H140" s="278">
        <v>-0.33056752832748104</v>
      </c>
      <c r="I140" s="279">
        <v>0.23943945291937707</v>
      </c>
    </row>
    <row r="141" spans="1:11" x14ac:dyDescent="0.25">
      <c r="A141" s="226" t="s">
        <v>281</v>
      </c>
      <c r="B141" s="277">
        <v>4.93178874</v>
      </c>
      <c r="C141" s="278">
        <v>5.7272792034110712E-4</v>
      </c>
      <c r="D141" s="277">
        <v>7.2467094599999999</v>
      </c>
      <c r="E141" s="278">
        <v>5.6234654724308594E-4</v>
      </c>
      <c r="F141" s="277">
        <v>7.5736341200000004</v>
      </c>
      <c r="G141" s="278">
        <v>6.4596816747907132E-4</v>
      </c>
      <c r="H141" s="278">
        <v>4.5113532121653588E-2</v>
      </c>
      <c r="I141" s="279">
        <v>0.53567691547144425</v>
      </c>
    </row>
    <row r="142" spans="1:11" ht="75" x14ac:dyDescent="0.25">
      <c r="A142" s="226" t="s">
        <v>271</v>
      </c>
      <c r="B142" s="277">
        <v>4.3382284800000006</v>
      </c>
      <c r="C142" s="278">
        <v>5.0379785232142009E-4</v>
      </c>
      <c r="D142" s="277">
        <v>10.739421980000001</v>
      </c>
      <c r="E142" s="278">
        <v>8.3338195123935682E-4</v>
      </c>
      <c r="F142" s="277">
        <v>7.3511881100000007</v>
      </c>
      <c r="G142" s="278">
        <v>6.2699536800579401E-4</v>
      </c>
      <c r="H142" s="278">
        <v>-0.31549499370728706</v>
      </c>
      <c r="I142" s="279">
        <v>0.69451381915228216</v>
      </c>
      <c r="K142" s="33"/>
    </row>
    <row r="143" spans="1:11" ht="30" x14ac:dyDescent="0.25">
      <c r="A143" s="226" t="s">
        <v>105</v>
      </c>
      <c r="B143" s="277">
        <v>6.8238732999999998</v>
      </c>
      <c r="C143" s="278">
        <v>7.9245542942299831E-4</v>
      </c>
      <c r="D143" s="277">
        <v>8.6747549999999993</v>
      </c>
      <c r="E143" s="278">
        <v>6.7316325421299501E-4</v>
      </c>
      <c r="F143" s="277">
        <v>7.2093214100000003</v>
      </c>
      <c r="G143" s="278">
        <v>6.1489531527373742E-4</v>
      </c>
      <c r="H143" s="278">
        <v>-0.16893083320508751</v>
      </c>
      <c r="I143" s="279">
        <v>5.6485238376275282E-2</v>
      </c>
    </row>
    <row r="144" spans="1:11" ht="75" x14ac:dyDescent="0.25">
      <c r="A144" s="226" t="s">
        <v>147</v>
      </c>
      <c r="B144" s="277">
        <v>7.0358686700000002</v>
      </c>
      <c r="C144" s="278">
        <v>8.170744213918319E-4</v>
      </c>
      <c r="D144" s="277">
        <v>9.3321128099999999</v>
      </c>
      <c r="E144" s="278">
        <v>7.2417439199866482E-4</v>
      </c>
      <c r="F144" s="277">
        <v>7.1728766200000003</v>
      </c>
      <c r="G144" s="278">
        <v>6.1178687699464348E-4</v>
      </c>
      <c r="H144" s="278">
        <v>-0.23137699189472183</v>
      </c>
      <c r="I144" s="279">
        <v>1.9472783877303446E-2</v>
      </c>
    </row>
    <row r="145" spans="1:9" ht="45" x14ac:dyDescent="0.25">
      <c r="A145" s="226" t="s">
        <v>163</v>
      </c>
      <c r="B145" s="277">
        <v>8.9369595799999999</v>
      </c>
      <c r="C145" s="278">
        <v>1.0378478366098736E-3</v>
      </c>
      <c r="D145" s="277">
        <v>9.5300082799999988</v>
      </c>
      <c r="E145" s="278">
        <v>7.3953113216933351E-4</v>
      </c>
      <c r="F145" s="277">
        <v>6.8434932499999999</v>
      </c>
      <c r="G145" s="278">
        <v>5.8369320775399352E-4</v>
      </c>
      <c r="H145" s="278">
        <v>-0.28190059767713016</v>
      </c>
      <c r="I145" s="279">
        <v>-0.23424815914855013</v>
      </c>
    </row>
    <row r="146" spans="1:9" ht="30" x14ac:dyDescent="0.25">
      <c r="A146" s="226" t="s">
        <v>116</v>
      </c>
      <c r="B146" s="277">
        <v>23.353786460000002</v>
      </c>
      <c r="C146" s="278">
        <v>2.7120718782707039E-3</v>
      </c>
      <c r="D146" s="277">
        <v>19.7517955</v>
      </c>
      <c r="E146" s="278">
        <v>1.5327444908045922E-3</v>
      </c>
      <c r="F146" s="277">
        <v>6.5312944400000008</v>
      </c>
      <c r="G146" s="278">
        <v>5.5706523893618554E-4</v>
      </c>
      <c r="H146" s="278">
        <v>-0.66933160886563448</v>
      </c>
      <c r="I146" s="279">
        <v>-0.72033252718197538</v>
      </c>
    </row>
    <row r="147" spans="1:9" ht="30" x14ac:dyDescent="0.25">
      <c r="A147" s="226" t="s">
        <v>236</v>
      </c>
      <c r="B147" s="277">
        <v>3.1093748300000001</v>
      </c>
      <c r="C147" s="278">
        <v>3.6109125386966261E-4</v>
      </c>
      <c r="D147" s="277">
        <v>6.3385200300000006</v>
      </c>
      <c r="E147" s="278">
        <v>4.9187081021758556E-4</v>
      </c>
      <c r="F147" s="277">
        <v>6.4404293800000003</v>
      </c>
      <c r="G147" s="278">
        <v>5.4931520303980186E-4</v>
      </c>
      <c r="H147" s="278">
        <v>1.6077783065710394E-2</v>
      </c>
      <c r="I147" s="279">
        <v>1.0712939841993898</v>
      </c>
    </row>
    <row r="148" spans="1:9" x14ac:dyDescent="0.25">
      <c r="A148" s="226" t="s">
        <v>183</v>
      </c>
      <c r="B148" s="277">
        <v>4.81072626</v>
      </c>
      <c r="C148" s="278">
        <v>5.5866895187001706E-4</v>
      </c>
      <c r="D148" s="277">
        <v>7.9547846600000005</v>
      </c>
      <c r="E148" s="278">
        <v>6.1729336774228366E-4</v>
      </c>
      <c r="F148" s="277">
        <v>6.3231753499999996</v>
      </c>
      <c r="G148" s="278">
        <v>5.3931440689774634E-4</v>
      </c>
      <c r="H148" s="278">
        <v>-0.20511043098431292</v>
      </c>
      <c r="I148" s="279">
        <v>0.31439101047499629</v>
      </c>
    </row>
    <row r="149" spans="1:9" x14ac:dyDescent="0.25">
      <c r="A149" s="226" t="s">
        <v>239</v>
      </c>
      <c r="B149" s="277">
        <v>5.2724248400000002</v>
      </c>
      <c r="C149" s="278">
        <v>6.1228594186862808E-4</v>
      </c>
      <c r="D149" s="277">
        <v>7.50235933</v>
      </c>
      <c r="E149" s="278">
        <v>5.8218504394164734E-4</v>
      </c>
      <c r="F149" s="277">
        <v>6.2828129600000002</v>
      </c>
      <c r="G149" s="278">
        <v>5.3587182983496956E-4</v>
      </c>
      <c r="H149" s="278">
        <v>-0.16255504653360819</v>
      </c>
      <c r="I149" s="279">
        <v>0.19163632496655936</v>
      </c>
    </row>
    <row r="150" spans="1:9" ht="30" x14ac:dyDescent="0.25">
      <c r="A150" s="226" t="s">
        <v>252</v>
      </c>
      <c r="B150" s="277">
        <v>5.7790775999999999</v>
      </c>
      <c r="C150" s="278">
        <v>6.7112345435499669E-4</v>
      </c>
      <c r="D150" s="277">
        <v>5.5093628399999997</v>
      </c>
      <c r="E150" s="278">
        <v>4.2752799566264963E-4</v>
      </c>
      <c r="F150" s="277">
        <v>6.2280357100000003</v>
      </c>
      <c r="G150" s="278">
        <v>5.3119978478481298E-4</v>
      </c>
      <c r="H150" s="278">
        <v>0.13044573226910594</v>
      </c>
      <c r="I150" s="279">
        <v>7.7686811127090749E-2</v>
      </c>
    </row>
    <row r="151" spans="1:9" ht="30" x14ac:dyDescent="0.25">
      <c r="A151" s="226" t="s">
        <v>286</v>
      </c>
      <c r="B151" s="277">
        <v>4.7791743899999997</v>
      </c>
      <c r="C151" s="278">
        <v>5.5500483772388419E-4</v>
      </c>
      <c r="D151" s="277">
        <v>5.7450278700000004</v>
      </c>
      <c r="E151" s="278">
        <v>4.4581566355632541E-4</v>
      </c>
      <c r="F151" s="277">
        <v>6.1473398399999999</v>
      </c>
      <c r="G151" s="278">
        <v>5.2431709644245228E-4</v>
      </c>
      <c r="H151" s="278">
        <v>7.0027853494120551E-2</v>
      </c>
      <c r="I151" s="279">
        <v>0.28627652777491552</v>
      </c>
    </row>
    <row r="152" spans="1:9" ht="30" x14ac:dyDescent="0.25">
      <c r="A152" s="226" t="s">
        <v>230</v>
      </c>
      <c r="B152" s="277">
        <v>37.410446749999998</v>
      </c>
      <c r="C152" s="278">
        <v>4.3444698253962983E-3</v>
      </c>
      <c r="D152" s="277">
        <v>75.082721159999991</v>
      </c>
      <c r="E152" s="278">
        <v>5.8264387767991716E-3</v>
      </c>
      <c r="F152" s="277">
        <v>5.8251095900000003</v>
      </c>
      <c r="G152" s="278">
        <v>4.9683352900299128E-4</v>
      </c>
      <c r="H152" s="278">
        <v>-0.92241744172288598</v>
      </c>
      <c r="I152" s="279">
        <v>-0.84429189982875574</v>
      </c>
    </row>
    <row r="153" spans="1:9" x14ac:dyDescent="0.25">
      <c r="A153" s="226" t="s">
        <v>288</v>
      </c>
      <c r="B153" s="277">
        <v>5.1633195700000005</v>
      </c>
      <c r="C153" s="278">
        <v>5.9961556248304339E-4</v>
      </c>
      <c r="D153" s="277">
        <v>5.8948117400000006</v>
      </c>
      <c r="E153" s="278">
        <v>4.5743893099820893E-4</v>
      </c>
      <c r="F153" s="277">
        <v>5.4762125399999997</v>
      </c>
      <c r="G153" s="278">
        <v>4.6707550472344577E-4</v>
      </c>
      <c r="H153" s="278">
        <v>-7.10114620216864E-2</v>
      </c>
      <c r="I153" s="279">
        <v>6.0599187355741879E-2</v>
      </c>
    </row>
    <row r="154" spans="1:9" ht="30" x14ac:dyDescent="0.25">
      <c r="A154" s="226" t="s">
        <v>65</v>
      </c>
      <c r="B154" s="277">
        <v>4.3742174699999996</v>
      </c>
      <c r="C154" s="278">
        <v>5.0797724857793466E-4</v>
      </c>
      <c r="D154" s="277">
        <v>5.6714881200000002</v>
      </c>
      <c r="E154" s="278">
        <v>4.4010895974463157E-4</v>
      </c>
      <c r="F154" s="277">
        <v>5.46770639</v>
      </c>
      <c r="G154" s="278">
        <v>4.6635000068658033E-4</v>
      </c>
      <c r="H154" s="278">
        <v>-3.5930910140035688E-2</v>
      </c>
      <c r="I154" s="279">
        <v>0.24998503789524684</v>
      </c>
    </row>
    <row r="155" spans="1:9" ht="75" x14ac:dyDescent="0.25">
      <c r="A155" s="226" t="s">
        <v>154</v>
      </c>
      <c r="B155" s="277">
        <v>11.503577400000001</v>
      </c>
      <c r="C155" s="278">
        <v>1.3359087966093538E-3</v>
      </c>
      <c r="D155" s="277">
        <v>18.110433870000001</v>
      </c>
      <c r="E155" s="278">
        <v>1.4053743995234961E-3</v>
      </c>
      <c r="F155" s="277">
        <v>5.4482272500000004</v>
      </c>
      <c r="G155" s="278">
        <v>4.6468859162317709E-4</v>
      </c>
      <c r="H155" s="278">
        <v>-0.69916638722692293</v>
      </c>
      <c r="I155" s="279">
        <v>-0.52638843895638932</v>
      </c>
    </row>
    <row r="156" spans="1:9" ht="45" x14ac:dyDescent="0.25">
      <c r="A156" s="226" t="s">
        <v>296</v>
      </c>
      <c r="B156" s="277">
        <v>3.2342855099999999</v>
      </c>
      <c r="C156" s="278">
        <v>3.7559711325584419E-4</v>
      </c>
      <c r="D156" s="277">
        <v>4.7515846799999997</v>
      </c>
      <c r="E156" s="278">
        <v>3.687242124829361E-4</v>
      </c>
      <c r="F156" s="277">
        <v>5.33505086</v>
      </c>
      <c r="G156" s="278">
        <v>4.5503558434927975E-4</v>
      </c>
      <c r="H156" s="278">
        <v>0.12279401911027299</v>
      </c>
      <c r="I156" s="279">
        <v>0.6495299637291454</v>
      </c>
    </row>
    <row r="157" spans="1:9" x14ac:dyDescent="0.25">
      <c r="A157" s="226" t="s">
        <v>192</v>
      </c>
      <c r="B157" s="277">
        <v>4.8619412300000002</v>
      </c>
      <c r="C157" s="278">
        <v>5.6461653900417971E-4</v>
      </c>
      <c r="D157" s="277">
        <v>4.1383823799999995</v>
      </c>
      <c r="E157" s="278">
        <v>3.2113955380855356E-4</v>
      </c>
      <c r="F157" s="277">
        <v>5.2809035800000004</v>
      </c>
      <c r="G157" s="278">
        <v>4.5041727051455021E-4</v>
      </c>
      <c r="H157" s="278">
        <v>0.27607917661779746</v>
      </c>
      <c r="I157" s="279">
        <v>8.6171825240265232E-2</v>
      </c>
    </row>
    <row r="158" spans="1:9" ht="45" x14ac:dyDescent="0.25">
      <c r="A158" s="226" t="s">
        <v>89</v>
      </c>
      <c r="B158" s="277">
        <v>0.77350386999999998</v>
      </c>
      <c r="C158" s="278">
        <v>8.9826893688251959E-5</v>
      </c>
      <c r="D158" s="277">
        <v>2.4305135400000002</v>
      </c>
      <c r="E158" s="278">
        <v>1.8860848565696052E-4</v>
      </c>
      <c r="F158" s="277">
        <v>5.1471436100000005</v>
      </c>
      <c r="G158" s="278">
        <v>4.3900865460653012E-4</v>
      </c>
      <c r="H158" s="278">
        <v>1.1177185501299451</v>
      </c>
      <c r="I158" s="279">
        <v>5.6543217295086068</v>
      </c>
    </row>
    <row r="159" spans="1:9" ht="30" x14ac:dyDescent="0.25">
      <c r="A159" s="226" t="s">
        <v>129</v>
      </c>
      <c r="B159" s="277">
        <v>5.1858164900000006</v>
      </c>
      <c r="C159" s="278">
        <v>6.0222812658198329E-4</v>
      </c>
      <c r="D159" s="277">
        <v>6.4969452800000003</v>
      </c>
      <c r="E159" s="278">
        <v>5.0416465100496302E-4</v>
      </c>
      <c r="F159" s="277">
        <v>5.1254447000000001</v>
      </c>
      <c r="G159" s="278">
        <v>4.371579175750199E-4</v>
      </c>
      <c r="H159" s="278">
        <v>-0.21109929680676021</v>
      </c>
      <c r="I159" s="279">
        <v>-1.1641713530823439E-2</v>
      </c>
    </row>
    <row r="160" spans="1:9" x14ac:dyDescent="0.25">
      <c r="A160" s="226" t="s">
        <v>294</v>
      </c>
      <c r="B160" s="277">
        <v>3.9527032000000002</v>
      </c>
      <c r="C160" s="278">
        <v>4.5902685674683609E-4</v>
      </c>
      <c r="D160" s="277">
        <v>2.6688094500000004</v>
      </c>
      <c r="E160" s="278">
        <v>2.0710031052593344E-4</v>
      </c>
      <c r="F160" s="277">
        <v>5.1050132100000001</v>
      </c>
      <c r="G160" s="278">
        <v>4.3541528095631732E-4</v>
      </c>
      <c r="H160" s="278">
        <v>0.91284290079233621</v>
      </c>
      <c r="I160" s="279">
        <v>0.29152454704921937</v>
      </c>
    </row>
    <row r="161" spans="1:9" ht="30" x14ac:dyDescent="0.25">
      <c r="A161" s="226" t="s">
        <v>234</v>
      </c>
      <c r="B161" s="277">
        <v>8.31006322</v>
      </c>
      <c r="C161" s="278">
        <v>9.6504645206958403E-4</v>
      </c>
      <c r="D161" s="277">
        <v>9.3413027</v>
      </c>
      <c r="E161" s="278">
        <v>7.2488752986345282E-4</v>
      </c>
      <c r="F161" s="277">
        <v>5.0017539900000001</v>
      </c>
      <c r="G161" s="278">
        <v>4.2660812602093764E-4</v>
      </c>
      <c r="H161" s="278">
        <v>-0.46455498225103009</v>
      </c>
      <c r="I161" s="279">
        <v>-0.39810879200507454</v>
      </c>
    </row>
    <row r="162" spans="1:9" ht="45" x14ac:dyDescent="0.25">
      <c r="A162" s="226" t="s">
        <v>269</v>
      </c>
      <c r="B162" s="277">
        <v>3.9627860699999999</v>
      </c>
      <c r="C162" s="278">
        <v>4.6019777899647195E-4</v>
      </c>
      <c r="D162" s="277">
        <v>6.0211245700000005</v>
      </c>
      <c r="E162" s="278">
        <v>4.6724083960446381E-4</v>
      </c>
      <c r="F162" s="277">
        <v>4.8661285099999994</v>
      </c>
      <c r="G162" s="278">
        <v>4.1504039758423966E-4</v>
      </c>
      <c r="H162" s="278">
        <v>-0.19182397682896657</v>
      </c>
      <c r="I162" s="279">
        <v>0.22795639836293247</v>
      </c>
    </row>
    <row r="163" spans="1:9" ht="60" x14ac:dyDescent="0.25">
      <c r="A163" s="226" t="s">
        <v>283</v>
      </c>
      <c r="B163" s="277">
        <v>5.2137413800000001</v>
      </c>
      <c r="C163" s="278">
        <v>6.0547104005995481E-4</v>
      </c>
      <c r="D163" s="277">
        <v>7.45771519</v>
      </c>
      <c r="E163" s="278">
        <v>5.7872064701470929E-4</v>
      </c>
      <c r="F163" s="277">
        <v>4.4859239899999999</v>
      </c>
      <c r="G163" s="278">
        <v>3.8261210580776029E-4</v>
      </c>
      <c r="H163" s="278">
        <v>-0.39848547769494536</v>
      </c>
      <c r="I163" s="279">
        <v>-0.13959599008725676</v>
      </c>
    </row>
    <row r="164" spans="1:9" x14ac:dyDescent="0.25">
      <c r="A164" s="226" t="s">
        <v>246</v>
      </c>
      <c r="B164" s="277">
        <v>4.2834116699999996</v>
      </c>
      <c r="C164" s="278">
        <v>4.9743198402369695E-4</v>
      </c>
      <c r="D164" s="277">
        <v>6.3055717300000005</v>
      </c>
      <c r="E164" s="278">
        <v>4.8931401353009569E-4</v>
      </c>
      <c r="F164" s="277">
        <v>4.4819388199999999</v>
      </c>
      <c r="G164" s="278">
        <v>3.8227220386356754E-4</v>
      </c>
      <c r="H164" s="278">
        <v>-0.28920976369576568</v>
      </c>
      <c r="I164" s="279">
        <v>4.6347903329123641E-2</v>
      </c>
    </row>
    <row r="165" spans="1:9" ht="75" x14ac:dyDescent="0.25">
      <c r="A165" s="226" t="s">
        <v>255</v>
      </c>
      <c r="B165" s="277">
        <v>2.8941282599999996</v>
      </c>
      <c r="C165" s="278">
        <v>3.3609470051027099E-4</v>
      </c>
      <c r="D165" s="277">
        <v>2.5765503599999997</v>
      </c>
      <c r="E165" s="278">
        <v>1.9994098103995602E-4</v>
      </c>
      <c r="F165" s="277">
        <v>4.3298394</v>
      </c>
      <c r="G165" s="278">
        <v>3.6929938499546657E-4</v>
      </c>
      <c r="H165" s="278">
        <v>0.68047924357279022</v>
      </c>
      <c r="I165" s="279">
        <v>0.49607723328751185</v>
      </c>
    </row>
    <row r="166" spans="1:9" ht="30" x14ac:dyDescent="0.25">
      <c r="A166" s="226" t="s">
        <v>204</v>
      </c>
      <c r="B166" s="277">
        <v>0.11924810000000001</v>
      </c>
      <c r="C166" s="278">
        <v>1.3848264781436762E-5</v>
      </c>
      <c r="D166" s="277">
        <v>10.509522410000001</v>
      </c>
      <c r="E166" s="278">
        <v>8.155416845478632E-4</v>
      </c>
      <c r="F166" s="277">
        <v>4.2893549599999998</v>
      </c>
      <c r="G166" s="278">
        <v>3.6584639808008904E-4</v>
      </c>
      <c r="H166" s="278">
        <v>-0.5918601442898489</v>
      </c>
      <c r="I166" s="279">
        <v>34.970006733859904</v>
      </c>
    </row>
    <row r="167" spans="1:9" ht="30" x14ac:dyDescent="0.25">
      <c r="A167" s="226" t="s">
        <v>102</v>
      </c>
      <c r="B167" s="277">
        <v>6.3391946799999994</v>
      </c>
      <c r="C167" s="278">
        <v>7.3616977066901076E-4</v>
      </c>
      <c r="D167" s="277">
        <v>13.13143949</v>
      </c>
      <c r="E167" s="278">
        <v>1.0190031349115256E-3</v>
      </c>
      <c r="F167" s="277">
        <v>4.1891573800000002</v>
      </c>
      <c r="G167" s="278">
        <v>3.5730037564054223E-4</v>
      </c>
      <c r="H167" s="278">
        <v>-0.68098262317774272</v>
      </c>
      <c r="I167" s="279">
        <v>-0.33916568405499725</v>
      </c>
    </row>
    <row r="168" spans="1:9" ht="75" x14ac:dyDescent="0.25">
      <c r="A168" s="226" t="s">
        <v>240</v>
      </c>
      <c r="B168" s="277">
        <v>3.8769277099999999</v>
      </c>
      <c r="C168" s="278">
        <v>4.5022705994115857E-4</v>
      </c>
      <c r="D168" s="277">
        <v>3.4106102799999998</v>
      </c>
      <c r="E168" s="278">
        <v>2.6466424872369237E-4</v>
      </c>
      <c r="F168" s="277">
        <v>4.1598027000000002</v>
      </c>
      <c r="G168" s="278">
        <v>3.5479666493230241E-4</v>
      </c>
      <c r="H168" s="278">
        <v>0.21966520900769715</v>
      </c>
      <c r="I168" s="279">
        <v>7.2963699908657809E-2</v>
      </c>
    </row>
    <row r="169" spans="1:9" x14ac:dyDescent="0.25">
      <c r="A169" s="226" t="s">
        <v>59</v>
      </c>
      <c r="B169" s="277">
        <v>3.20343256</v>
      </c>
      <c r="C169" s="278">
        <v>3.7201416458925384E-4</v>
      </c>
      <c r="D169" s="277">
        <v>2.9772916400000002</v>
      </c>
      <c r="E169" s="278">
        <v>2.3103860905853191E-4</v>
      </c>
      <c r="F169" s="277">
        <v>4.0654858200000001</v>
      </c>
      <c r="G169" s="278">
        <v>3.4675221742261157E-4</v>
      </c>
      <c r="H169" s="278">
        <v>0.36549801348987088</v>
      </c>
      <c r="I169" s="279">
        <v>0.26910298370695229</v>
      </c>
    </row>
    <row r="170" spans="1:9" x14ac:dyDescent="0.25">
      <c r="A170" s="226" t="s">
        <v>171</v>
      </c>
      <c r="B170" s="277">
        <v>3.5045840799999999</v>
      </c>
      <c r="C170" s="278">
        <v>4.0698684749398902E-4</v>
      </c>
      <c r="D170" s="277">
        <v>2.4080745099999996</v>
      </c>
      <c r="E170" s="278">
        <v>1.8686721106693654E-4</v>
      </c>
      <c r="F170" s="277">
        <v>4.0638790399999998</v>
      </c>
      <c r="G170" s="278">
        <v>3.466151724167799E-4</v>
      </c>
      <c r="H170" s="278">
        <v>0.68760518959191197</v>
      </c>
      <c r="I170" s="279">
        <v>0.15958953965230593</v>
      </c>
    </row>
    <row r="171" spans="1:9" x14ac:dyDescent="0.25">
      <c r="A171" s="226" t="s">
        <v>229</v>
      </c>
      <c r="B171" s="277">
        <v>3.6815856400000002</v>
      </c>
      <c r="C171" s="278">
        <v>4.2754201331723793E-4</v>
      </c>
      <c r="D171" s="277">
        <v>5.7890246699999999</v>
      </c>
      <c r="E171" s="278">
        <v>4.492298267301508E-4</v>
      </c>
      <c r="F171" s="277">
        <v>3.7117741400000002</v>
      </c>
      <c r="G171" s="278">
        <v>3.1658354514120702E-4</v>
      </c>
      <c r="H171" s="278">
        <v>-0.35882564825898378</v>
      </c>
      <c r="I171" s="279">
        <v>8.1998635783466778E-3</v>
      </c>
    </row>
    <row r="172" spans="1:9" ht="30" x14ac:dyDescent="0.25">
      <c r="A172" s="226" t="s">
        <v>198</v>
      </c>
      <c r="B172" s="277">
        <v>3.95858891</v>
      </c>
      <c r="C172" s="278">
        <v>4.5971036340653761E-4</v>
      </c>
      <c r="D172" s="277">
        <v>3.1329866699999998</v>
      </c>
      <c r="E172" s="278">
        <v>2.4312058406066045E-4</v>
      </c>
      <c r="F172" s="277">
        <v>3.6021263299999999</v>
      </c>
      <c r="G172" s="278">
        <v>3.0723149647189613E-4</v>
      </c>
      <c r="H172" s="278">
        <v>0.14974199044389813</v>
      </c>
      <c r="I172" s="279">
        <v>-9.0047890322614954E-2</v>
      </c>
    </row>
    <row r="173" spans="1:9" ht="45" x14ac:dyDescent="0.25">
      <c r="A173" s="226" t="s">
        <v>118</v>
      </c>
      <c r="B173" s="277">
        <v>3.1605678999999998</v>
      </c>
      <c r="C173" s="278">
        <v>3.6703629775996046E-4</v>
      </c>
      <c r="D173" s="277">
        <v>3.6946710400000002</v>
      </c>
      <c r="E173" s="278">
        <v>2.8670743790838022E-4</v>
      </c>
      <c r="F173" s="277">
        <v>3.3719504900000001</v>
      </c>
      <c r="G173" s="278">
        <v>2.8759940661821364E-4</v>
      </c>
      <c r="H173" s="278">
        <v>-8.7347573439176873E-2</v>
      </c>
      <c r="I173" s="279">
        <v>6.6881205115068232E-2</v>
      </c>
    </row>
    <row r="174" spans="1:9" x14ac:dyDescent="0.25">
      <c r="A174" s="226" t="s">
        <v>273</v>
      </c>
      <c r="B174" s="277">
        <v>3.2878242200000001</v>
      </c>
      <c r="C174" s="278">
        <v>3.8181455598354009E-4</v>
      </c>
      <c r="D174" s="277">
        <v>14.93055169</v>
      </c>
      <c r="E174" s="278">
        <v>1.1586147116357443E-3</v>
      </c>
      <c r="F174" s="277">
        <v>2.83125838</v>
      </c>
      <c r="G174" s="278">
        <v>2.4148285465212888E-4</v>
      </c>
      <c r="H174" s="278">
        <v>-0.8103714826628754</v>
      </c>
      <c r="I174" s="279">
        <v>-0.13886564775047494</v>
      </c>
    </row>
    <row r="175" spans="1:9" ht="30" x14ac:dyDescent="0.25">
      <c r="A175" s="226" t="s">
        <v>206</v>
      </c>
      <c r="B175" s="277">
        <v>3.8236415799999999</v>
      </c>
      <c r="C175" s="278">
        <v>4.4403894929270326E-4</v>
      </c>
      <c r="D175" s="277">
        <v>6.8181529200000002</v>
      </c>
      <c r="E175" s="278">
        <v>5.2909044778198745E-4</v>
      </c>
      <c r="F175" s="277">
        <v>2.7916218399999999</v>
      </c>
      <c r="G175" s="278">
        <v>2.3810218657345874E-4</v>
      </c>
      <c r="H175" s="278">
        <v>-0.59056039476451061</v>
      </c>
      <c r="I175" s="279">
        <v>-0.26990493706264174</v>
      </c>
    </row>
    <row r="176" spans="1:9" ht="60" x14ac:dyDescent="0.25">
      <c r="A176" s="226" t="s">
        <v>62</v>
      </c>
      <c r="B176" s="277">
        <v>1.5841068200000001</v>
      </c>
      <c r="C176" s="278">
        <v>1.8396209822579802E-4</v>
      </c>
      <c r="D176" s="277">
        <v>5.1181896399999998</v>
      </c>
      <c r="E176" s="278">
        <v>3.9717285315166102E-4</v>
      </c>
      <c r="F176" s="277">
        <v>2.539323</v>
      </c>
      <c r="G176" s="278">
        <v>2.1658318832907362E-4</v>
      </c>
      <c r="H176" s="278">
        <v>-0.50386304951373395</v>
      </c>
      <c r="I176" s="279">
        <v>0.60299985325484529</v>
      </c>
    </row>
    <row r="177" spans="1:10" ht="30" x14ac:dyDescent="0.25">
      <c r="A177" s="226" t="s">
        <v>217</v>
      </c>
      <c r="B177" s="277">
        <v>3.8602590399999999</v>
      </c>
      <c r="C177" s="278">
        <v>4.4829132968034609E-4</v>
      </c>
      <c r="D177" s="277">
        <v>5.9029016799999994</v>
      </c>
      <c r="E177" s="278">
        <v>4.5806671245564339E-4</v>
      </c>
      <c r="F177" s="277">
        <v>2.21657298</v>
      </c>
      <c r="G177" s="278">
        <v>1.8905528882008155E-4</v>
      </c>
      <c r="H177" s="278">
        <v>-0.6244943419081308</v>
      </c>
      <c r="I177" s="279">
        <v>-0.42579682942728114</v>
      </c>
    </row>
    <row r="178" spans="1:10" ht="60" x14ac:dyDescent="0.25">
      <c r="A178" s="226" t="s">
        <v>292</v>
      </c>
      <c r="B178" s="277">
        <v>0.54995813000000005</v>
      </c>
      <c r="C178" s="278">
        <v>6.3866558904869937E-5</v>
      </c>
      <c r="D178" s="277">
        <v>2.3481637499999999</v>
      </c>
      <c r="E178" s="278">
        <v>1.822181204397115E-4</v>
      </c>
      <c r="F178" s="277">
        <v>1.9225086999999998</v>
      </c>
      <c r="G178" s="278">
        <v>1.6397404498615673E-4</v>
      </c>
      <c r="H178" s="278">
        <v>-0.18127145093692898</v>
      </c>
      <c r="I178" s="279">
        <v>2.4957364845211027</v>
      </c>
    </row>
    <row r="179" spans="1:10" ht="60" x14ac:dyDescent="0.25">
      <c r="A179" s="226" t="s">
        <v>266</v>
      </c>
      <c r="B179" s="277">
        <v>15.81660181</v>
      </c>
      <c r="C179" s="278">
        <v>1.8367797038898895E-3</v>
      </c>
      <c r="D179" s="277">
        <v>52.517832679999998</v>
      </c>
      <c r="E179" s="278">
        <v>4.0753975358476836E-3</v>
      </c>
      <c r="F179" s="277">
        <v>1.83098611</v>
      </c>
      <c r="G179" s="278">
        <v>1.561679272349551E-4</v>
      </c>
      <c r="H179" s="278">
        <v>-0.96513591638184104</v>
      </c>
      <c r="I179" s="279">
        <v>-0.88423644143065139</v>
      </c>
    </row>
    <row r="180" spans="1:10" ht="30" x14ac:dyDescent="0.25">
      <c r="A180" s="226" t="s">
        <v>238</v>
      </c>
      <c r="B180" s="277">
        <v>5.2971816500000006</v>
      </c>
      <c r="C180" s="278">
        <v>6.1516094666974218E-4</v>
      </c>
      <c r="D180" s="277">
        <v>4.5965169699999997</v>
      </c>
      <c r="E180" s="278">
        <v>3.5669091767669006E-4</v>
      </c>
      <c r="F180" s="277">
        <v>1.78013749</v>
      </c>
      <c r="G180" s="278">
        <v>1.5183096173598806E-4</v>
      </c>
      <c r="H180" s="278">
        <v>-0.61272034855557167</v>
      </c>
      <c r="I180" s="279">
        <v>-0.66394630057664727</v>
      </c>
    </row>
    <row r="181" spans="1:10" x14ac:dyDescent="0.25">
      <c r="A181" s="226" t="s">
        <v>128</v>
      </c>
      <c r="B181" s="277">
        <v>1.4449909999999999</v>
      </c>
      <c r="C181" s="278">
        <v>1.6780659796502491E-4</v>
      </c>
      <c r="D181" s="277">
        <v>2.6040043500000003</v>
      </c>
      <c r="E181" s="278">
        <v>2.0207141783609971E-4</v>
      </c>
      <c r="F181" s="277">
        <v>1.6143202299999999</v>
      </c>
      <c r="G181" s="278">
        <v>1.3768812490475745E-4</v>
      </c>
      <c r="H181" s="278">
        <v>-0.38006239121681973</v>
      </c>
      <c r="I181" s="279">
        <v>0.11718358799466566</v>
      </c>
    </row>
    <row r="182" spans="1:10" ht="30" x14ac:dyDescent="0.25">
      <c r="A182" s="226" t="s">
        <v>258</v>
      </c>
      <c r="B182" s="277">
        <v>1.7006409899999999</v>
      </c>
      <c r="C182" s="278">
        <v>1.9749519470486107E-4</v>
      </c>
      <c r="D182" s="277">
        <v>2.5483653500000001</v>
      </c>
      <c r="E182" s="278">
        <v>1.9775381690083905E-4</v>
      </c>
      <c r="F182" s="277">
        <v>1.5900137400000001</v>
      </c>
      <c r="G182" s="278">
        <v>1.3561498292900695E-4</v>
      </c>
      <c r="H182" s="278">
        <v>-0.37606523334654507</v>
      </c>
      <c r="I182" s="279">
        <v>-6.5050325524612873E-2</v>
      </c>
    </row>
    <row r="183" spans="1:10" ht="45" x14ac:dyDescent="0.25">
      <c r="A183" s="226" t="s">
        <v>220</v>
      </c>
      <c r="B183" s="277">
        <v>1.6645193600000001</v>
      </c>
      <c r="C183" s="278">
        <v>1.9330039498413525E-4</v>
      </c>
      <c r="D183" s="277">
        <v>1.18724089</v>
      </c>
      <c r="E183" s="278">
        <v>9.2130203221547175E-5</v>
      </c>
      <c r="F183" s="277">
        <v>1.4966363</v>
      </c>
      <c r="G183" s="278">
        <v>1.2765066185870325E-4</v>
      </c>
      <c r="H183" s="278">
        <v>0.26060036560903832</v>
      </c>
      <c r="I183" s="279">
        <v>-0.10085978212953928</v>
      </c>
    </row>
    <row r="184" spans="1:10" ht="30" x14ac:dyDescent="0.25">
      <c r="A184" s="226" t="s">
        <v>290</v>
      </c>
      <c r="B184" s="277">
        <v>1.2974224999999999</v>
      </c>
      <c r="C184" s="278">
        <v>1.5066948918593785E-4</v>
      </c>
      <c r="D184" s="277">
        <v>2.29250446</v>
      </c>
      <c r="E184" s="278">
        <v>1.7789894499515028E-4</v>
      </c>
      <c r="F184" s="277">
        <v>1.4469470900000001</v>
      </c>
      <c r="G184" s="278">
        <v>1.2341258441548201E-4</v>
      </c>
      <c r="H184" s="278">
        <v>-0.368835648851911</v>
      </c>
      <c r="I184" s="279">
        <v>0.11524741554890583</v>
      </c>
    </row>
    <row r="185" spans="1:10" ht="45" x14ac:dyDescent="0.25">
      <c r="A185" s="226" t="s">
        <v>275</v>
      </c>
      <c r="B185" s="277">
        <v>0.56095932999999998</v>
      </c>
      <c r="C185" s="278">
        <v>6.5144126685937645E-5</v>
      </c>
      <c r="D185" s="277">
        <v>1.9023801599999999</v>
      </c>
      <c r="E185" s="278">
        <v>1.4762519739817875E-4</v>
      </c>
      <c r="F185" s="277">
        <v>1.43923348</v>
      </c>
      <c r="G185" s="278">
        <v>1.2275467746653262E-4</v>
      </c>
      <c r="H185" s="278">
        <v>-0.24345642881389173</v>
      </c>
      <c r="I185" s="279">
        <v>1.5656645732231604</v>
      </c>
    </row>
    <row r="186" spans="1:10" ht="60" x14ac:dyDescent="0.25">
      <c r="A186" s="226" t="s">
        <v>263</v>
      </c>
      <c r="B186" s="277">
        <v>1.0836229499999999</v>
      </c>
      <c r="C186" s="278">
        <v>1.2584097805199082E-4</v>
      </c>
      <c r="D186" s="277">
        <v>1.1321232800000001</v>
      </c>
      <c r="E186" s="278">
        <v>8.7853062286495678E-5</v>
      </c>
      <c r="F186" s="277">
        <v>1.4116841599999999</v>
      </c>
      <c r="G186" s="278">
        <v>1.2040494899091216E-4</v>
      </c>
      <c r="H186" s="278">
        <v>0.24693501576966059</v>
      </c>
      <c r="I186" s="279">
        <v>0.30274479697942902</v>
      </c>
    </row>
    <row r="187" spans="1:10" x14ac:dyDescent="0.25">
      <c r="A187" s="226" t="s">
        <v>72</v>
      </c>
      <c r="B187" s="277">
        <v>4.1180793099999997</v>
      </c>
      <c r="C187" s="278">
        <v>4.7823196072588488E-4</v>
      </c>
      <c r="D187" s="277">
        <v>2.0263956100000002</v>
      </c>
      <c r="E187" s="278">
        <v>1.5724882871626084E-4</v>
      </c>
      <c r="F187" s="277">
        <v>1.3149313500000002</v>
      </c>
      <c r="G187" s="278">
        <v>1.1215273685815198E-4</v>
      </c>
      <c r="H187" s="278">
        <v>-0.35109840175778906</v>
      </c>
      <c r="I187" s="279">
        <v>-0.68069304862416546</v>
      </c>
    </row>
    <row r="188" spans="1:10" ht="60" x14ac:dyDescent="0.25">
      <c r="A188" s="226" t="s">
        <v>212</v>
      </c>
      <c r="B188" s="277">
        <v>1.1629362400000001</v>
      </c>
      <c r="C188" s="278">
        <v>1.3505161906519675E-4</v>
      </c>
      <c r="D188" s="277">
        <v>1.7336184699999999</v>
      </c>
      <c r="E188" s="278">
        <v>1.3452924616648578E-4</v>
      </c>
      <c r="F188" s="277">
        <v>1.2599209899999999</v>
      </c>
      <c r="G188" s="278">
        <v>1.0746080945863242E-4</v>
      </c>
      <c r="H188" s="278">
        <v>-0.27324205884816166</v>
      </c>
      <c r="I188" s="279">
        <v>8.3396446567010285E-2</v>
      </c>
    </row>
    <row r="189" spans="1:10" ht="75" x14ac:dyDescent="0.25">
      <c r="A189" s="226" t="s">
        <v>291</v>
      </c>
      <c r="B189" s="277">
        <v>0.29581653000000002</v>
      </c>
      <c r="C189" s="278">
        <v>3.435313127979256E-5</v>
      </c>
      <c r="D189" s="277">
        <v>0.55562043999999999</v>
      </c>
      <c r="E189" s="278">
        <v>4.3116291295564674E-5</v>
      </c>
      <c r="F189" s="277">
        <v>1.2517724800000001</v>
      </c>
      <c r="G189" s="278">
        <v>1.0676580914715912E-4</v>
      </c>
      <c r="H189" s="278">
        <v>1.252927340110094</v>
      </c>
      <c r="I189" s="279">
        <v>3.2315839483344622</v>
      </c>
    </row>
    <row r="190" spans="1:10" ht="60" x14ac:dyDescent="0.25">
      <c r="A190" s="226" t="s">
        <v>176</v>
      </c>
      <c r="B190" s="277">
        <v>2.1995971299999999</v>
      </c>
      <c r="C190" s="278">
        <v>2.5543889981247814E-4</v>
      </c>
      <c r="D190" s="277">
        <v>1.79560001</v>
      </c>
      <c r="E190" s="278">
        <v>1.3933902986268621E-4</v>
      </c>
      <c r="F190" s="277">
        <v>1.21306325</v>
      </c>
      <c r="G190" s="278">
        <v>1.0346423291949394E-4</v>
      </c>
      <c r="H190" s="278">
        <v>-0.32442456936720554</v>
      </c>
      <c r="I190" s="279">
        <v>-0.44850662266503316</v>
      </c>
    </row>
    <row r="191" spans="1:10" ht="30" x14ac:dyDescent="0.25">
      <c r="A191" s="226" t="s">
        <v>278</v>
      </c>
      <c r="B191" s="277">
        <v>1.2846301899999999</v>
      </c>
      <c r="C191" s="278">
        <v>1.4918392005698551E-4</v>
      </c>
      <c r="D191" s="277">
        <v>1.8302235900000001</v>
      </c>
      <c r="E191" s="278">
        <v>1.4202582871583006E-4</v>
      </c>
      <c r="F191" s="277">
        <v>1.20790284</v>
      </c>
      <c r="G191" s="278">
        <v>1.0302409275186452E-4</v>
      </c>
      <c r="H191" s="278">
        <v>-0.34002443930907922</v>
      </c>
      <c r="I191" s="279">
        <v>-5.972718888071582E-2</v>
      </c>
    </row>
    <row r="192" spans="1:10" ht="30" x14ac:dyDescent="0.25">
      <c r="A192" s="226" t="s">
        <v>179</v>
      </c>
      <c r="B192" s="277">
        <v>338.15080804000002</v>
      </c>
      <c r="C192" s="278">
        <v>3.9269404928000656E-2</v>
      </c>
      <c r="D192" s="277">
        <v>0.69805558000000001</v>
      </c>
      <c r="E192" s="278">
        <v>5.4169295369649023E-5</v>
      </c>
      <c r="F192" s="277">
        <v>1.132253</v>
      </c>
      <c r="G192" s="278">
        <v>9.6571788911910212E-5</v>
      </c>
      <c r="H192" s="278">
        <v>0.62200981188346049</v>
      </c>
      <c r="I192" s="279">
        <v>-0.9966516330197086</v>
      </c>
      <c r="J192" s="33"/>
    </row>
    <row r="193" spans="1:9" ht="75" x14ac:dyDescent="0.25">
      <c r="A193" s="226" t="s">
        <v>233</v>
      </c>
      <c r="B193" s="277">
        <v>0.83464715</v>
      </c>
      <c r="C193" s="278">
        <v>9.6927454041377306E-5</v>
      </c>
      <c r="D193" s="277">
        <v>1.44026999</v>
      </c>
      <c r="E193" s="278">
        <v>1.117653274834526E-4</v>
      </c>
      <c r="F193" s="277">
        <v>1.09567046</v>
      </c>
      <c r="G193" s="278">
        <v>9.3451601700446422E-5</v>
      </c>
      <c r="H193" s="278">
        <v>-0.23926036950891405</v>
      </c>
      <c r="I193" s="279">
        <v>0.31273492037922845</v>
      </c>
    </row>
    <row r="194" spans="1:9" ht="30" x14ac:dyDescent="0.25">
      <c r="A194" s="226" t="s">
        <v>181</v>
      </c>
      <c r="B194" s="277">
        <v>1.1129723899999999</v>
      </c>
      <c r="C194" s="278">
        <v>1.2924932431752369E-4</v>
      </c>
      <c r="D194" s="277">
        <v>1.9069153799999998</v>
      </c>
      <c r="E194" s="278">
        <v>1.4797713165497006E-4</v>
      </c>
      <c r="F194" s="277">
        <v>1.09364825</v>
      </c>
      <c r="G194" s="278">
        <v>9.3279123961588105E-5</v>
      </c>
      <c r="H194" s="278">
        <v>-0.42648307236370386</v>
      </c>
      <c r="I194" s="279">
        <v>-1.7362640954642128E-2</v>
      </c>
    </row>
    <row r="195" spans="1:9" ht="60" x14ac:dyDescent="0.25">
      <c r="A195" s="226" t="s">
        <v>60</v>
      </c>
      <c r="B195" s="277">
        <v>0.28302221</v>
      </c>
      <c r="C195" s="278">
        <v>3.2867328729827975E-5</v>
      </c>
      <c r="D195" s="277">
        <v>0.10576772</v>
      </c>
      <c r="E195" s="278">
        <v>8.2076027030030105E-6</v>
      </c>
      <c r="F195" s="277">
        <v>0.87031274999999997</v>
      </c>
      <c r="G195" s="278">
        <v>7.4230458369590614E-5</v>
      </c>
      <c r="H195" s="278">
        <v>7.2285289878613241</v>
      </c>
      <c r="I195" s="279">
        <v>2.0750687375383015</v>
      </c>
    </row>
    <row r="196" spans="1:9" ht="60" x14ac:dyDescent="0.25">
      <c r="A196" s="226" t="s">
        <v>260</v>
      </c>
      <c r="B196" s="277">
        <v>5.2389140000000001E-2</v>
      </c>
      <c r="C196" s="278">
        <v>6.0839433281684138E-6</v>
      </c>
      <c r="D196" s="277">
        <v>2.4431762300000002</v>
      </c>
      <c r="E196" s="278">
        <v>1.8959111370899084E-4</v>
      </c>
      <c r="F196" s="277">
        <v>0.85730510999999998</v>
      </c>
      <c r="G196" s="278">
        <v>7.312101457538374E-5</v>
      </c>
      <c r="H196" s="278">
        <v>-0.64910222215120361</v>
      </c>
      <c r="I196" s="279">
        <v>15.36417604870017</v>
      </c>
    </row>
    <row r="197" spans="1:9" ht="30" x14ac:dyDescent="0.25">
      <c r="A197" s="226" t="s">
        <v>214</v>
      </c>
      <c r="B197" s="277">
        <v>1.1610176299999999</v>
      </c>
      <c r="C197" s="278">
        <v>1.3482881116056502E-4</v>
      </c>
      <c r="D197" s="277">
        <v>0.72541268999999997</v>
      </c>
      <c r="E197" s="278">
        <v>5.6292214252483501E-5</v>
      </c>
      <c r="F197" s="277">
        <v>0.76434363999999999</v>
      </c>
      <c r="G197" s="278">
        <v>6.5192172295627467E-5</v>
      </c>
      <c r="H197" s="278">
        <v>5.3667313153840768E-2</v>
      </c>
      <c r="I197" s="279">
        <v>-0.34166060854734825</v>
      </c>
    </row>
    <row r="198" spans="1:9" ht="30" x14ac:dyDescent="0.25">
      <c r="A198" s="226" t="s">
        <v>259</v>
      </c>
      <c r="B198" s="277">
        <v>1.26835246</v>
      </c>
      <c r="C198" s="278">
        <v>1.4729358960240607E-4</v>
      </c>
      <c r="D198" s="277">
        <v>0.73843128000000002</v>
      </c>
      <c r="E198" s="278">
        <v>5.7302460237489972E-5</v>
      </c>
      <c r="F198" s="277">
        <v>0.69051156999999996</v>
      </c>
      <c r="G198" s="278">
        <v>5.8894909158352161E-5</v>
      </c>
      <c r="H198" s="278">
        <v>-6.4893932987237557E-2</v>
      </c>
      <c r="I198" s="279">
        <v>-0.45558384457266721</v>
      </c>
    </row>
    <row r="199" spans="1:9" ht="45" x14ac:dyDescent="0.25">
      <c r="A199" s="226" t="s">
        <v>76</v>
      </c>
      <c r="B199" s="277">
        <v>0.22968935999999998</v>
      </c>
      <c r="C199" s="278">
        <v>2.6673792494461121E-5</v>
      </c>
      <c r="D199" s="277">
        <v>0.6899383</v>
      </c>
      <c r="E199" s="278">
        <v>5.3539392321072076E-5</v>
      </c>
      <c r="F199" s="277">
        <v>0.68621895999999993</v>
      </c>
      <c r="G199" s="278">
        <v>5.8528785132360485E-5</v>
      </c>
      <c r="H199" s="278">
        <v>-5.3908298756570883E-3</v>
      </c>
      <c r="I199" s="279">
        <v>1.9875957684761714</v>
      </c>
    </row>
    <row r="200" spans="1:9" ht="45" x14ac:dyDescent="0.25">
      <c r="A200" s="226" t="s">
        <v>223</v>
      </c>
      <c r="B200" s="277">
        <v>0.60425487</v>
      </c>
      <c r="C200" s="278">
        <v>7.017203154794624E-5</v>
      </c>
      <c r="D200" s="277">
        <v>1.0182474799999999</v>
      </c>
      <c r="E200" s="278">
        <v>7.9016270457319142E-5</v>
      </c>
      <c r="F200" s="277">
        <v>0.67935293999999991</v>
      </c>
      <c r="G200" s="278">
        <v>5.794317057968987E-5</v>
      </c>
      <c r="H200" s="278">
        <v>-0.33282138837210773</v>
      </c>
      <c r="I200" s="279">
        <v>0.12428210963363839</v>
      </c>
    </row>
    <row r="201" spans="1:9" ht="30" x14ac:dyDescent="0.25">
      <c r="A201" s="226" t="s">
        <v>254</v>
      </c>
      <c r="B201" s="277">
        <v>0.47029556</v>
      </c>
      <c r="C201" s="278">
        <v>5.4615356055266954E-5</v>
      </c>
      <c r="D201" s="277">
        <v>1.50953212</v>
      </c>
      <c r="E201" s="278">
        <v>1.1714008686565111E-4</v>
      </c>
      <c r="F201" s="277">
        <v>0.63757036999999994</v>
      </c>
      <c r="G201" s="278">
        <v>5.43794639432428E-5</v>
      </c>
      <c r="H201" s="278">
        <v>-0.57763709592347068</v>
      </c>
      <c r="I201" s="279">
        <v>0.35568018120349665</v>
      </c>
    </row>
    <row r="202" spans="1:9" ht="30" x14ac:dyDescent="0.25">
      <c r="A202" s="226" t="s">
        <v>248</v>
      </c>
      <c r="B202" s="277">
        <v>0.12864289000000001</v>
      </c>
      <c r="C202" s="278">
        <v>1.4939280399178211E-5</v>
      </c>
      <c r="D202" s="277">
        <v>0.15600514999999998</v>
      </c>
      <c r="E202" s="278">
        <v>1.2106040395145039E-5</v>
      </c>
      <c r="F202" s="277">
        <v>0.62839792000000005</v>
      </c>
      <c r="G202" s="278">
        <v>5.3597130043306088E-5</v>
      </c>
      <c r="H202" s="278">
        <v>3.028058817289045</v>
      </c>
      <c r="I202" s="279">
        <v>3.8848243381348162</v>
      </c>
    </row>
    <row r="203" spans="1:9" x14ac:dyDescent="0.25">
      <c r="A203" s="226" t="s">
        <v>221</v>
      </c>
      <c r="B203" s="277">
        <v>1.1661303200000002</v>
      </c>
      <c r="C203" s="278">
        <v>1.3542254711833214E-4</v>
      </c>
      <c r="D203" s="277">
        <v>1.41064072</v>
      </c>
      <c r="E203" s="278">
        <v>1.0946608839103379E-4</v>
      </c>
      <c r="F203" s="277">
        <v>0.60641843999999989</v>
      </c>
      <c r="G203" s="278">
        <v>5.1722462718111484E-5</v>
      </c>
      <c r="H203" s="278">
        <v>-0.57011134628241844</v>
      </c>
      <c r="I203" s="279">
        <v>-0.47997369625034725</v>
      </c>
    </row>
    <row r="204" spans="1:9" x14ac:dyDescent="0.25">
      <c r="A204" s="226" t="s">
        <v>124</v>
      </c>
      <c r="B204" s="277">
        <v>1.9122153500000001</v>
      </c>
      <c r="C204" s="278">
        <v>2.2206529484266642E-4</v>
      </c>
      <c r="D204" s="277">
        <v>2.7322378199999999</v>
      </c>
      <c r="E204" s="278">
        <v>2.1202236860810701E-4</v>
      </c>
      <c r="F204" s="277">
        <v>0.59125772999999993</v>
      </c>
      <c r="G204" s="278">
        <v>5.0429379912524143E-5</v>
      </c>
      <c r="H204" s="278">
        <v>-0.78359946353425414</v>
      </c>
      <c r="I204" s="279">
        <v>-0.69079961103753296</v>
      </c>
    </row>
    <row r="205" spans="1:9" ht="75" x14ac:dyDescent="0.25">
      <c r="A205" s="226" t="s">
        <v>184</v>
      </c>
      <c r="B205" s="277">
        <v>0.15739420999999998</v>
      </c>
      <c r="C205" s="278">
        <v>1.8278167074737973E-5</v>
      </c>
      <c r="D205" s="277">
        <v>0.23847815999999999</v>
      </c>
      <c r="E205" s="278">
        <v>1.8505967516584305E-5</v>
      </c>
      <c r="F205" s="277">
        <v>0.54509598000000004</v>
      </c>
      <c r="G205" s="278">
        <v>4.6492165547179685E-5</v>
      </c>
      <c r="H205" s="278">
        <v>1.2857270451935725</v>
      </c>
      <c r="I205" s="279">
        <v>2.4632530637562851</v>
      </c>
    </row>
    <row r="206" spans="1:9" x14ac:dyDescent="0.25">
      <c r="A206" s="226" t="s">
        <v>155</v>
      </c>
      <c r="B206" s="277">
        <v>0.63744897</v>
      </c>
      <c r="C206" s="278">
        <v>7.4026857628877433E-5</v>
      </c>
      <c r="D206" s="277">
        <v>1.0136608300000001</v>
      </c>
      <c r="E206" s="278">
        <v>7.8660345219092132E-5</v>
      </c>
      <c r="F206" s="277">
        <v>0.50700418999999997</v>
      </c>
      <c r="G206" s="278">
        <v>4.3243251829877263E-5</v>
      </c>
      <c r="H206" s="278">
        <v>-0.49982856691818711</v>
      </c>
      <c r="I206" s="279">
        <v>-0.20463564322646888</v>
      </c>
    </row>
    <row r="207" spans="1:9" ht="60" x14ac:dyDescent="0.25">
      <c r="A207" s="226" t="s">
        <v>178</v>
      </c>
      <c r="B207" s="277">
        <v>0.18552601000000002</v>
      </c>
      <c r="C207" s="278">
        <v>2.1545108981388253E-5</v>
      </c>
      <c r="D207" s="277">
        <v>0.16276025</v>
      </c>
      <c r="E207" s="278">
        <v>1.2630237919862938E-5</v>
      </c>
      <c r="F207" s="277">
        <v>0.50592963000000002</v>
      </c>
      <c r="G207" s="278">
        <v>4.3151600775304492E-5</v>
      </c>
      <c r="H207" s="278">
        <v>2.1084348297572659</v>
      </c>
      <c r="I207" s="279">
        <v>1.7270010819507191</v>
      </c>
    </row>
    <row r="208" spans="1:9" ht="45" x14ac:dyDescent="0.25">
      <c r="A208" s="226" t="s">
        <v>41</v>
      </c>
      <c r="B208" s="277">
        <v>3.9326500000000002E-3</v>
      </c>
      <c r="C208" s="278">
        <v>4.5669808150165313E-7</v>
      </c>
      <c r="D208" s="277">
        <v>8.2782999999999999E-4</v>
      </c>
      <c r="E208" s="278">
        <v>6.4239824264217682E-8</v>
      </c>
      <c r="F208" s="277">
        <v>0.46419671000000001</v>
      </c>
      <c r="G208" s="278">
        <v>3.9592128872012884E-5</v>
      </c>
      <c r="H208" s="278">
        <v>559.73917350180591</v>
      </c>
      <c r="I208" s="279">
        <v>117.03661907365262</v>
      </c>
    </row>
    <row r="209" spans="1:9" ht="60" x14ac:dyDescent="0.25">
      <c r="A209" s="226" t="s">
        <v>74</v>
      </c>
      <c r="B209" s="277">
        <v>0.30266634999999997</v>
      </c>
      <c r="C209" s="278">
        <v>3.5148599895772024E-5</v>
      </c>
      <c r="D209" s="277">
        <v>1.6675683100000001</v>
      </c>
      <c r="E209" s="278">
        <v>1.2940373649538973E-4</v>
      </c>
      <c r="F209" s="277">
        <v>0.42215595</v>
      </c>
      <c r="G209" s="278">
        <v>3.6006400770240332E-5</v>
      </c>
      <c r="H209" s="278">
        <v>-0.74684338418496332</v>
      </c>
      <c r="I209" s="279">
        <v>0.39478984036381992</v>
      </c>
    </row>
    <row r="210" spans="1:9" ht="60" x14ac:dyDescent="0.25">
      <c r="A210" s="226" t="s">
        <v>235</v>
      </c>
      <c r="B210" s="277">
        <v>7.95913E-3</v>
      </c>
      <c r="C210" s="278">
        <v>9.2429262747059925E-7</v>
      </c>
      <c r="D210" s="277">
        <v>0.84272068999999994</v>
      </c>
      <c r="E210" s="278">
        <v>6.5395345698295869E-5</v>
      </c>
      <c r="F210" s="277">
        <v>0.32839640000000003</v>
      </c>
      <c r="G210" s="278">
        <v>2.8009488886522037E-5</v>
      </c>
      <c r="H210" s="278">
        <v>-0.61031406503143992</v>
      </c>
      <c r="I210" s="279">
        <v>40.260338755617767</v>
      </c>
    </row>
    <row r="211" spans="1:9" ht="60" x14ac:dyDescent="0.25">
      <c r="A211" s="226" t="s">
        <v>54</v>
      </c>
      <c r="B211" s="277">
        <v>0</v>
      </c>
      <c r="C211" s="278">
        <v>0</v>
      </c>
      <c r="D211" s="277">
        <v>0</v>
      </c>
      <c r="E211" s="278">
        <v>0</v>
      </c>
      <c r="F211" s="277">
        <v>0.3075</v>
      </c>
      <c r="G211" s="278">
        <v>2.6227199301227192E-5</v>
      </c>
      <c r="H211" s="278" t="s">
        <v>33</v>
      </c>
      <c r="I211" s="279" t="s">
        <v>33</v>
      </c>
    </row>
    <row r="212" spans="1:9" ht="45" x14ac:dyDescent="0.25">
      <c r="A212" s="226" t="s">
        <v>243</v>
      </c>
      <c r="B212" s="277">
        <v>0.69868693999999998</v>
      </c>
      <c r="C212" s="278">
        <v>8.1138414318146951E-5</v>
      </c>
      <c r="D212" s="277">
        <v>1.2485437399999999</v>
      </c>
      <c r="E212" s="278">
        <v>9.6887320396445034E-5</v>
      </c>
      <c r="F212" s="277">
        <v>0.29989266999999997</v>
      </c>
      <c r="G212" s="278">
        <v>2.5578357154689939E-5</v>
      </c>
      <c r="H212" s="278">
        <v>-0.759806036110517</v>
      </c>
      <c r="I212" s="279">
        <v>-0.57077676305213321</v>
      </c>
    </row>
    <row r="213" spans="1:9" x14ac:dyDescent="0.25">
      <c r="A213" s="226" t="s">
        <v>191</v>
      </c>
      <c r="B213" s="277">
        <v>0.40493645</v>
      </c>
      <c r="C213" s="278">
        <v>4.7025211967780016E-5</v>
      </c>
      <c r="D213" s="277">
        <v>0.45410307</v>
      </c>
      <c r="E213" s="278">
        <v>3.5238516862932896E-5</v>
      </c>
      <c r="F213" s="277">
        <v>0.29317285999999998</v>
      </c>
      <c r="G213" s="278">
        <v>2.500521310221391E-5</v>
      </c>
      <c r="H213" s="278">
        <v>-0.35439137198521919</v>
      </c>
      <c r="I213" s="279">
        <v>-0.27600279006742912</v>
      </c>
    </row>
    <row r="214" spans="1:9" x14ac:dyDescent="0.25">
      <c r="A214" s="226" t="s">
        <v>39</v>
      </c>
      <c r="B214" s="277">
        <v>0.3028555</v>
      </c>
      <c r="C214" s="278">
        <v>3.51705658581933E-5</v>
      </c>
      <c r="D214" s="277">
        <v>0.28939721999999996</v>
      </c>
      <c r="E214" s="278">
        <v>2.2457299874796929E-5</v>
      </c>
      <c r="F214" s="277">
        <v>0.27600740000000001</v>
      </c>
      <c r="G214" s="278">
        <v>2.3541141750938323E-5</v>
      </c>
      <c r="H214" s="278">
        <v>-4.626796345866746E-2</v>
      </c>
      <c r="I214" s="279">
        <v>-8.8649867676169003E-2</v>
      </c>
    </row>
    <row r="215" spans="1:9" ht="30" x14ac:dyDescent="0.25">
      <c r="A215" s="226" t="s">
        <v>219</v>
      </c>
      <c r="B215" s="277">
        <v>1.7302514199999999</v>
      </c>
      <c r="C215" s="278">
        <v>2.0093384970173062E-4</v>
      </c>
      <c r="D215" s="277">
        <v>0.45331292000000001</v>
      </c>
      <c r="E215" s="278">
        <v>3.5177201016512293E-5</v>
      </c>
      <c r="F215" s="277">
        <v>0.23677049999999999</v>
      </c>
      <c r="G215" s="278">
        <v>2.0194559649272237E-5</v>
      </c>
      <c r="H215" s="278">
        <v>-0.47768861297842558</v>
      </c>
      <c r="I215" s="279">
        <v>-0.86315832643558821</v>
      </c>
    </row>
    <row r="216" spans="1:9" ht="75" x14ac:dyDescent="0.25">
      <c r="A216" s="226" t="s">
        <v>256</v>
      </c>
      <c r="B216" s="277">
        <v>1.0863150500000001</v>
      </c>
      <c r="C216" s="278">
        <v>1.2615361123958967E-4</v>
      </c>
      <c r="D216" s="277">
        <v>0.18970687999999999</v>
      </c>
      <c r="E216" s="278">
        <v>1.4721303447462682E-5</v>
      </c>
      <c r="F216" s="277">
        <v>0.21519585999999999</v>
      </c>
      <c r="G216" s="278">
        <v>1.8354421817947915E-5</v>
      </c>
      <c r="H216" s="278">
        <v>0.13435980814190818</v>
      </c>
      <c r="I216" s="279">
        <v>-0.80190290100463946</v>
      </c>
    </row>
    <row r="217" spans="1:9" x14ac:dyDescent="0.25">
      <c r="A217" s="226" t="s">
        <v>180</v>
      </c>
      <c r="B217" s="277">
        <v>0.66576712999999998</v>
      </c>
      <c r="C217" s="278">
        <v>7.7315441495648391E-5</v>
      </c>
      <c r="D217" s="277">
        <v>1.4698643</v>
      </c>
      <c r="E217" s="278">
        <v>1.1406185367073836E-4</v>
      </c>
      <c r="F217" s="277">
        <v>0.18959142000000001</v>
      </c>
      <c r="G217" s="278">
        <v>1.6170575473634704E-5</v>
      </c>
      <c r="H217" s="278">
        <v>-0.87101433785418148</v>
      </c>
      <c r="I217" s="279">
        <v>-0.71522862656196318</v>
      </c>
    </row>
    <row r="218" spans="1:9" ht="45" x14ac:dyDescent="0.25">
      <c r="A218" s="226" t="s">
        <v>68</v>
      </c>
      <c r="B218" s="277">
        <v>0.69252378000000003</v>
      </c>
      <c r="C218" s="278">
        <v>8.0422687429665204E-5</v>
      </c>
      <c r="D218" s="277">
        <v>0.75050894999999995</v>
      </c>
      <c r="E218" s="278">
        <v>5.8239690584688321E-5</v>
      </c>
      <c r="F218" s="277">
        <v>0.18735587000000001</v>
      </c>
      <c r="G218" s="278">
        <v>1.5979901602422157E-5</v>
      </c>
      <c r="H218" s="278">
        <v>-0.75036157796652525</v>
      </c>
      <c r="I218" s="279">
        <v>-0.72945929741214077</v>
      </c>
    </row>
    <row r="219" spans="1:9" x14ac:dyDescent="0.25">
      <c r="A219" s="226" t="s">
        <v>251</v>
      </c>
      <c r="B219" s="277">
        <v>2.3909689999999997E-2</v>
      </c>
      <c r="C219" s="278">
        <v>2.7766288767877279E-6</v>
      </c>
      <c r="D219" s="277">
        <v>7.2859939999999998E-2</v>
      </c>
      <c r="E219" s="278">
        <v>5.6539503780986969E-6</v>
      </c>
      <c r="F219" s="277">
        <v>0.16807248000000002</v>
      </c>
      <c r="G219" s="278">
        <v>1.4335188390281372E-5</v>
      </c>
      <c r="H219" s="278">
        <v>1.3067886138802756</v>
      </c>
      <c r="I219" s="279">
        <v>6.0294713147681982</v>
      </c>
    </row>
    <row r="220" spans="1:9" x14ac:dyDescent="0.25">
      <c r="A220" s="226" t="s">
        <v>82</v>
      </c>
      <c r="B220" s="277">
        <v>0.11347950999999999</v>
      </c>
      <c r="C220" s="278">
        <v>1.3178359250568358E-5</v>
      </c>
      <c r="D220" s="277">
        <v>1.25965E-2</v>
      </c>
      <c r="E220" s="278">
        <v>9.7749169073870007E-7</v>
      </c>
      <c r="F220" s="277">
        <v>0.16012413</v>
      </c>
      <c r="G220" s="278">
        <v>1.3657260066489795E-5</v>
      </c>
      <c r="H220" s="278">
        <v>11.71179533997539</v>
      </c>
      <c r="I220" s="279">
        <v>0.4110400194713566</v>
      </c>
    </row>
    <row r="221" spans="1:9" ht="30" x14ac:dyDescent="0.25">
      <c r="A221" s="226" t="s">
        <v>185</v>
      </c>
      <c r="B221" s="277">
        <v>0</v>
      </c>
      <c r="C221" s="278">
        <v>0</v>
      </c>
      <c r="D221" s="277">
        <v>4.3421679999999997E-2</v>
      </c>
      <c r="E221" s="278">
        <v>3.3695337115797874E-6</v>
      </c>
      <c r="F221" s="277">
        <v>0.13731821</v>
      </c>
      <c r="G221" s="278">
        <v>1.1712104264578109E-5</v>
      </c>
      <c r="H221" s="278">
        <v>2.1624342954947853</v>
      </c>
      <c r="I221" s="279" t="s">
        <v>33</v>
      </c>
    </row>
    <row r="222" spans="1:9" x14ac:dyDescent="0.25">
      <c r="A222" s="226" t="s">
        <v>253</v>
      </c>
      <c r="B222" s="277">
        <v>0.27091490000000001</v>
      </c>
      <c r="C222" s="278">
        <v>3.1461308552811003E-5</v>
      </c>
      <c r="D222" s="277">
        <v>0.15097951999999998</v>
      </c>
      <c r="E222" s="278">
        <v>1.1716050194237871E-5</v>
      </c>
      <c r="F222" s="277">
        <v>0.13724810999999998</v>
      </c>
      <c r="G222" s="278">
        <v>1.1706125316054479E-5</v>
      </c>
      <c r="H222" s="278">
        <v>-9.0948825377110798E-2</v>
      </c>
      <c r="I222" s="279">
        <v>-0.4933903229390485</v>
      </c>
    </row>
    <row r="223" spans="1:9" ht="30" x14ac:dyDescent="0.25">
      <c r="A223" s="226" t="s">
        <v>232</v>
      </c>
      <c r="B223" s="277">
        <v>0.35614737000000002</v>
      </c>
      <c r="C223" s="278">
        <v>4.135934309202685E-5</v>
      </c>
      <c r="D223" s="277">
        <v>1.393284E-2</v>
      </c>
      <c r="E223" s="278">
        <v>1.0811920238472425E-6</v>
      </c>
      <c r="F223" s="277">
        <v>0.13713006</v>
      </c>
      <c r="G223" s="278">
        <v>1.1696056630273961E-5</v>
      </c>
      <c r="H223" s="278">
        <v>8.842218815403033</v>
      </c>
      <c r="I223" s="279">
        <v>-0.61496259259193753</v>
      </c>
    </row>
    <row r="224" spans="1:9" ht="30" x14ac:dyDescent="0.25">
      <c r="A224" s="226" t="s">
        <v>270</v>
      </c>
      <c r="B224" s="277">
        <v>1.0073606800000001</v>
      </c>
      <c r="C224" s="278">
        <v>1.1698465155460078E-4</v>
      </c>
      <c r="D224" s="277">
        <v>1.2193658500000002</v>
      </c>
      <c r="E224" s="278">
        <v>9.4623108509945799E-5</v>
      </c>
      <c r="F224" s="277">
        <v>0.13299268</v>
      </c>
      <c r="G224" s="278">
        <v>1.1343172435656363E-5</v>
      </c>
      <c r="H224" s="278">
        <v>-0.89093291402248143</v>
      </c>
      <c r="I224" s="279">
        <v>-0.86797908371805821</v>
      </c>
    </row>
    <row r="225" spans="1:9" ht="30" x14ac:dyDescent="0.25">
      <c r="A225" s="226" t="s">
        <v>109</v>
      </c>
      <c r="B225" s="277">
        <v>0.31086330000000001</v>
      </c>
      <c r="C225" s="278">
        <v>3.6100510525796303E-5</v>
      </c>
      <c r="D225" s="277">
        <v>0.30471996000000001</v>
      </c>
      <c r="E225" s="278">
        <v>2.3646348501744854E-5</v>
      </c>
      <c r="F225" s="277">
        <v>0.1125548</v>
      </c>
      <c r="G225" s="278">
        <v>9.5999908029585896E-6</v>
      </c>
      <c r="H225" s="278">
        <v>-0.63062872546977233</v>
      </c>
      <c r="I225" s="279">
        <v>-0.63792831125449678</v>
      </c>
    </row>
    <row r="226" spans="1:9" ht="30" x14ac:dyDescent="0.25">
      <c r="A226" s="226" t="s">
        <v>64</v>
      </c>
      <c r="B226" s="277">
        <v>0.11174735000000001</v>
      </c>
      <c r="C226" s="278">
        <v>1.2977203757744461E-5</v>
      </c>
      <c r="D226" s="277">
        <v>0.35216586</v>
      </c>
      <c r="E226" s="278">
        <v>2.7328162736621152E-5</v>
      </c>
      <c r="F226" s="277">
        <v>0.10292759</v>
      </c>
      <c r="G226" s="278">
        <v>8.7788696472357678E-6</v>
      </c>
      <c r="H226" s="278">
        <v>-0.70772978959402821</v>
      </c>
      <c r="I226" s="279">
        <v>-7.8925898466496114E-2</v>
      </c>
    </row>
    <row r="227" spans="1:9" ht="30" x14ac:dyDescent="0.25">
      <c r="A227" s="226" t="s">
        <v>66</v>
      </c>
      <c r="B227" s="277">
        <v>0.60999421999999992</v>
      </c>
      <c r="C227" s="278">
        <v>7.083854144180063E-5</v>
      </c>
      <c r="D227" s="277">
        <v>1.29308629</v>
      </c>
      <c r="E227" s="278">
        <v>1.0034383391284348E-4</v>
      </c>
      <c r="F227" s="277">
        <v>0.10065819000000001</v>
      </c>
      <c r="G227" s="278">
        <v>8.5853086518074612E-6</v>
      </c>
      <c r="H227" s="278">
        <v>-0.92215663349118027</v>
      </c>
      <c r="I227" s="279">
        <v>-0.83498501018583415</v>
      </c>
    </row>
    <row r="228" spans="1:9" x14ac:dyDescent="0.25">
      <c r="A228" s="226" t="s">
        <v>96</v>
      </c>
      <c r="B228" s="277">
        <v>12.043152050000002</v>
      </c>
      <c r="C228" s="278">
        <v>1.3985695234683231E-3</v>
      </c>
      <c r="D228" s="277">
        <v>1.3449800300000001</v>
      </c>
      <c r="E228" s="278">
        <v>1.0437080169368377E-4</v>
      </c>
      <c r="F228" s="277">
        <v>8.4778999999999993E-2</v>
      </c>
      <c r="G228" s="278">
        <v>7.230945461979642E-6</v>
      </c>
      <c r="H228" s="278">
        <v>-0.9369663503479676</v>
      </c>
      <c r="I228" s="279">
        <v>-0.99296039777227596</v>
      </c>
    </row>
    <row r="229" spans="1:9" ht="45" x14ac:dyDescent="0.25">
      <c r="A229" s="226" t="s">
        <v>44</v>
      </c>
      <c r="B229" s="277">
        <v>0.26399259999999997</v>
      </c>
      <c r="C229" s="278">
        <v>3.0657422844807774E-5</v>
      </c>
      <c r="D229" s="277">
        <v>0.33523704999999998</v>
      </c>
      <c r="E229" s="278">
        <v>2.6014482658099799E-5</v>
      </c>
      <c r="F229" s="277">
        <v>7.1951199999999993E-2</v>
      </c>
      <c r="G229" s="278">
        <v>6.1368405280079925E-6</v>
      </c>
      <c r="H229" s="278">
        <v>-0.78537217172147289</v>
      </c>
      <c r="I229" s="279">
        <v>-0.72744993609669362</v>
      </c>
    </row>
    <row r="230" spans="1:9" ht="30" x14ac:dyDescent="0.25">
      <c r="A230" s="226" t="s">
        <v>218</v>
      </c>
      <c r="B230" s="277">
        <v>0.56907017000000004</v>
      </c>
      <c r="C230" s="278">
        <v>6.6086037373989446E-5</v>
      </c>
      <c r="D230" s="277">
        <v>0.15447607999999999</v>
      </c>
      <c r="E230" s="278">
        <v>1.1987384163687268E-5</v>
      </c>
      <c r="F230" s="277">
        <v>5.351914E-2</v>
      </c>
      <c r="G230" s="278">
        <v>4.564738703122863E-6</v>
      </c>
      <c r="H230" s="278">
        <v>-0.65354416036450425</v>
      </c>
      <c r="I230" s="279">
        <v>-0.90595335545351108</v>
      </c>
    </row>
    <row r="231" spans="1:9" ht="75" x14ac:dyDescent="0.25">
      <c r="A231" s="226" t="s">
        <v>43</v>
      </c>
      <c r="B231" s="277">
        <v>0</v>
      </c>
      <c r="C231" s="278">
        <v>0</v>
      </c>
      <c r="D231" s="277">
        <v>0.21379128</v>
      </c>
      <c r="E231" s="278">
        <v>1.6590259179326864E-5</v>
      </c>
      <c r="F231" s="277">
        <v>3.9184870000000004E-2</v>
      </c>
      <c r="G231" s="278">
        <v>3.3421443742526127E-6</v>
      </c>
      <c r="H231" s="278">
        <v>-0.81671436739608838</v>
      </c>
      <c r="I231" s="279" t="s">
        <v>33</v>
      </c>
    </row>
    <row r="232" spans="1:9" ht="90" x14ac:dyDescent="0.25">
      <c r="A232" s="226" t="s">
        <v>261</v>
      </c>
      <c r="B232" s="277">
        <v>2.39485174</v>
      </c>
      <c r="C232" s="278">
        <v>2.7811378971911961E-4</v>
      </c>
      <c r="D232" s="277">
        <v>8.4879999999999997E-2</v>
      </c>
      <c r="E232" s="278">
        <v>6.5867101742468828E-6</v>
      </c>
      <c r="F232" s="277">
        <v>3.6610790000000004E-2</v>
      </c>
      <c r="G232" s="278">
        <v>3.1225967021313025E-6</v>
      </c>
      <c r="H232" s="278">
        <v>-0.56867589538171526</v>
      </c>
      <c r="I232" s="279">
        <v>-0.98471271127623128</v>
      </c>
    </row>
    <row r="233" spans="1:9" ht="60" x14ac:dyDescent="0.25">
      <c r="A233" s="226" t="s">
        <v>50</v>
      </c>
      <c r="B233" s="277">
        <v>0.34196379999999998</v>
      </c>
      <c r="C233" s="278">
        <v>3.9712207138447354E-5</v>
      </c>
      <c r="D233" s="277">
        <v>3.4110300000000003E-2</v>
      </c>
      <c r="E233" s="278">
        <v>2.6469681910534102E-6</v>
      </c>
      <c r="F233" s="277">
        <v>3.514225E-2</v>
      </c>
      <c r="G233" s="278">
        <v>2.9973424216050447E-6</v>
      </c>
      <c r="H233" s="278">
        <v>3.0253325241935691E-2</v>
      </c>
      <c r="I233" s="279">
        <v>-0.89723400547075449</v>
      </c>
    </row>
    <row r="234" spans="1:9" x14ac:dyDescent="0.25">
      <c r="A234" s="226" t="s">
        <v>157</v>
      </c>
      <c r="B234" s="277">
        <v>2.1495189999999997E-2</v>
      </c>
      <c r="C234" s="278">
        <v>2.496233337447654E-6</v>
      </c>
      <c r="D234" s="277">
        <v>2.119712E-2</v>
      </c>
      <c r="E234" s="278">
        <v>1.6449020495844968E-6</v>
      </c>
      <c r="F234" s="277">
        <v>3.006762E-2</v>
      </c>
      <c r="G234" s="278">
        <v>2.564518576434357E-6</v>
      </c>
      <c r="H234" s="278">
        <v>0.41847666098035963</v>
      </c>
      <c r="I234" s="279">
        <v>0.39880689586833173</v>
      </c>
    </row>
    <row r="235" spans="1:9" ht="45" x14ac:dyDescent="0.25">
      <c r="A235" s="226" t="s">
        <v>46</v>
      </c>
      <c r="B235" s="277">
        <v>3.008282E-2</v>
      </c>
      <c r="C235" s="278">
        <v>3.4935135799421661E-6</v>
      </c>
      <c r="D235" s="277">
        <v>6.7344900000000001E-3</v>
      </c>
      <c r="E235" s="278">
        <v>5.2259818333369335E-7</v>
      </c>
      <c r="F235" s="277">
        <v>2.0753870000000001E-2</v>
      </c>
      <c r="G235" s="278">
        <v>1.7701329585748293E-6</v>
      </c>
      <c r="H235" s="278">
        <v>2.0817285347517034</v>
      </c>
      <c r="I235" s="279">
        <v>-0.31010889271683972</v>
      </c>
    </row>
    <row r="236" spans="1:9" ht="30" x14ac:dyDescent="0.25">
      <c r="A236" s="226" t="s">
        <v>245</v>
      </c>
      <c r="B236" s="277">
        <v>1.309592E-2</v>
      </c>
      <c r="C236" s="278">
        <v>1.5208273147875171E-6</v>
      </c>
      <c r="D236" s="277">
        <v>4.195455E-2</v>
      </c>
      <c r="E236" s="278">
        <v>3.2556840403033641E-6</v>
      </c>
      <c r="F236" s="277">
        <v>2.0735380000000001E-2</v>
      </c>
      <c r="G236" s="278">
        <v>1.7685559149485539E-6</v>
      </c>
      <c r="H236" s="278">
        <v>-0.50576564401238955</v>
      </c>
      <c r="I236" s="279">
        <v>0.58334656900775217</v>
      </c>
    </row>
    <row r="237" spans="1:9" x14ac:dyDescent="0.25">
      <c r="A237" s="226" t="s">
        <v>280</v>
      </c>
      <c r="B237" s="277">
        <v>3.8445839999999995E-2</v>
      </c>
      <c r="C237" s="278">
        <v>4.4647098952918543E-6</v>
      </c>
      <c r="D237" s="277">
        <v>9.9950949999999997E-2</v>
      </c>
      <c r="E237" s="278">
        <v>7.7562198314166047E-6</v>
      </c>
      <c r="F237" s="277">
        <v>1.777778E-2</v>
      </c>
      <c r="G237" s="278">
        <v>1.5162971681085228E-6</v>
      </c>
      <c r="H237" s="278">
        <v>-0.82213495719650487</v>
      </c>
      <c r="I237" s="279">
        <v>-0.5375889823190233</v>
      </c>
    </row>
    <row r="238" spans="1:9" ht="60" x14ac:dyDescent="0.25">
      <c r="A238" s="226" t="s">
        <v>70</v>
      </c>
      <c r="B238" s="277">
        <v>0</v>
      </c>
      <c r="C238" s="278">
        <v>0</v>
      </c>
      <c r="D238" s="277">
        <v>0.24516507000000001</v>
      </c>
      <c r="E238" s="278">
        <v>1.9024873479488093E-5</v>
      </c>
      <c r="F238" s="277">
        <v>1.6461389999999999E-2</v>
      </c>
      <c r="G238" s="278">
        <v>1.4040200205048073E-6</v>
      </c>
      <c r="H238" s="278">
        <v>-0.93285589174673211</v>
      </c>
      <c r="I238" s="279" t="s">
        <v>33</v>
      </c>
    </row>
    <row r="239" spans="1:9" ht="30" x14ac:dyDescent="0.25">
      <c r="A239" s="226" t="s">
        <v>57</v>
      </c>
      <c r="B239" s="277">
        <v>6.6703070000000003E-2</v>
      </c>
      <c r="C239" s="278">
        <v>7.7462179698855661E-6</v>
      </c>
      <c r="D239" s="277">
        <v>1.508E-3</v>
      </c>
      <c r="E239" s="278">
        <v>1.1702119395339655E-7</v>
      </c>
      <c r="F239" s="277">
        <v>1.1737270000000001E-2</v>
      </c>
      <c r="G239" s="278">
        <v>1.0010917708693167E-6</v>
      </c>
      <c r="H239" s="278">
        <v>6.7833355437665785</v>
      </c>
      <c r="I239" s="279">
        <v>-0.82403703457726907</v>
      </c>
    </row>
    <row r="240" spans="1:9" ht="30" x14ac:dyDescent="0.25">
      <c r="A240" s="226" t="s">
        <v>274</v>
      </c>
      <c r="B240" s="277">
        <v>3.7041399999999999E-3</v>
      </c>
      <c r="C240" s="278">
        <v>4.3016124791515473E-7</v>
      </c>
      <c r="D240" s="277">
        <v>2.4125870000000001E-2</v>
      </c>
      <c r="E240" s="278">
        <v>1.8721738146978987E-6</v>
      </c>
      <c r="F240" s="277">
        <v>8.052140000000001E-3</v>
      </c>
      <c r="G240" s="278">
        <v>6.8678074985815785E-7</v>
      </c>
      <c r="H240" s="278">
        <v>-0.66624457480704313</v>
      </c>
      <c r="I240" s="279">
        <v>1.1738217238009367</v>
      </c>
    </row>
    <row r="241" spans="1:9" ht="30" x14ac:dyDescent="0.25">
      <c r="A241" s="226" t="s">
        <v>282</v>
      </c>
      <c r="B241" s="277">
        <v>2.849465E-2</v>
      </c>
      <c r="C241" s="278">
        <v>3.3090796252046532E-6</v>
      </c>
      <c r="D241" s="277">
        <v>2.9469740000000001E-2</v>
      </c>
      <c r="E241" s="278">
        <v>2.2868595227428174E-6</v>
      </c>
      <c r="F241" s="277">
        <v>7.2506000000000003E-3</v>
      </c>
      <c r="G241" s="278">
        <v>6.1841603659667608E-7</v>
      </c>
      <c r="H241" s="278">
        <v>-0.75396457518797244</v>
      </c>
      <c r="I241" s="279">
        <v>-0.74554521638272453</v>
      </c>
    </row>
    <row r="242" spans="1:9" ht="30" x14ac:dyDescent="0.25">
      <c r="A242" s="226" t="s">
        <v>51</v>
      </c>
      <c r="B242" s="277">
        <v>0</v>
      </c>
      <c r="C242" s="278">
        <v>0</v>
      </c>
      <c r="D242" s="277">
        <v>3.9183999999999996E-4</v>
      </c>
      <c r="E242" s="278">
        <v>3.0406886365184946E-8</v>
      </c>
      <c r="F242" s="277">
        <v>6.4877399999999997E-3</v>
      </c>
      <c r="G242" s="278">
        <v>5.5335040648632095E-7</v>
      </c>
      <c r="H242" s="278">
        <v>15.557115149040424</v>
      </c>
      <c r="I242" s="279" t="s">
        <v>33</v>
      </c>
    </row>
    <row r="243" spans="1:9" ht="45" x14ac:dyDescent="0.25">
      <c r="A243" s="226" t="s">
        <v>200</v>
      </c>
      <c r="B243" s="277">
        <v>0.39601170000000002</v>
      </c>
      <c r="C243" s="278">
        <v>4.5988782027947615E-5</v>
      </c>
      <c r="D243" s="277">
        <v>2.5970330000000003E-2</v>
      </c>
      <c r="E243" s="278">
        <v>2.0153043925488814E-6</v>
      </c>
      <c r="F243" s="277">
        <v>4.3990399999999999E-3</v>
      </c>
      <c r="G243" s="278">
        <v>3.7520162215957876E-7</v>
      </c>
      <c r="H243" s="278">
        <v>-0.8306128570564949</v>
      </c>
      <c r="I243" s="279">
        <v>-0.98889164133281926</v>
      </c>
    </row>
    <row r="244" spans="1:9" x14ac:dyDescent="0.25">
      <c r="A244" s="226" t="s">
        <v>84</v>
      </c>
      <c r="B244" s="277">
        <v>1.4222479999999999E-2</v>
      </c>
      <c r="C244" s="278">
        <v>1.6516545663091377E-6</v>
      </c>
      <c r="D244" s="277">
        <v>3.0249990000000001E-2</v>
      </c>
      <c r="E244" s="278">
        <v>2.3474071265771263E-6</v>
      </c>
      <c r="F244" s="277">
        <v>2.9456999999999999E-3</v>
      </c>
      <c r="G244" s="278">
        <v>2.5124377554999978E-7</v>
      </c>
      <c r="H244" s="278">
        <v>-0.90262145541205141</v>
      </c>
      <c r="I244" s="279">
        <v>-0.79288422272346315</v>
      </c>
    </row>
    <row r="245" spans="1:9" ht="30" x14ac:dyDescent="0.25">
      <c r="A245" s="226" t="s">
        <v>279</v>
      </c>
      <c r="B245" s="277">
        <v>3.1509457000000003</v>
      </c>
      <c r="C245" s="278">
        <v>3.659188730514751E-4</v>
      </c>
      <c r="D245" s="277">
        <v>8.5993900000000002E-3</v>
      </c>
      <c r="E245" s="278">
        <v>6.6731491052446865E-7</v>
      </c>
      <c r="F245" s="277">
        <v>2.6486599999999997E-3</v>
      </c>
      <c r="G245" s="278">
        <v>2.2590872748353953E-7</v>
      </c>
      <c r="H245" s="278">
        <v>-0.69199443216321166</v>
      </c>
      <c r="I245" s="279">
        <v>-0.99915940791997782</v>
      </c>
    </row>
    <row r="246" spans="1:9" ht="30" x14ac:dyDescent="0.25">
      <c r="A246" s="226" t="s">
        <v>264</v>
      </c>
      <c r="B246" s="277">
        <v>1.271E-3</v>
      </c>
      <c r="C246" s="278">
        <v>1.4760104804358412E-7</v>
      </c>
      <c r="D246" s="277">
        <v>4.7770299999999998E-3</v>
      </c>
      <c r="E246" s="278">
        <v>3.7069877596233018E-7</v>
      </c>
      <c r="F246" s="277">
        <v>2.532E-3</v>
      </c>
      <c r="G246" s="278">
        <v>2.1595859717303171E-7</v>
      </c>
      <c r="H246" s="278">
        <v>-0.46996355476101259</v>
      </c>
      <c r="I246" s="279">
        <v>0.99213217938631004</v>
      </c>
    </row>
    <row r="247" spans="1:9" ht="45" x14ac:dyDescent="0.25">
      <c r="A247" s="226" t="s">
        <v>53</v>
      </c>
      <c r="B247" s="277">
        <v>2.5379400000000002E-3</v>
      </c>
      <c r="C247" s="278">
        <v>2.9473060886839806E-7</v>
      </c>
      <c r="D247" s="277">
        <v>0</v>
      </c>
      <c r="E247" s="278">
        <v>0</v>
      </c>
      <c r="F247" s="277">
        <v>2.0297499999999999E-3</v>
      </c>
      <c r="G247" s="278">
        <v>1.7312083831436061E-7</v>
      </c>
      <c r="H247" s="278" t="s">
        <v>33</v>
      </c>
      <c r="I247" s="279">
        <v>-0.20023720024902103</v>
      </c>
    </row>
    <row r="248" spans="1:9" ht="30" x14ac:dyDescent="0.25">
      <c r="A248" s="226" t="s">
        <v>45</v>
      </c>
      <c r="B248" s="277">
        <v>0</v>
      </c>
      <c r="C248" s="278">
        <v>0</v>
      </c>
      <c r="D248" s="277">
        <v>0</v>
      </c>
      <c r="E248" s="278">
        <v>0</v>
      </c>
      <c r="F248" s="277">
        <v>8.273E-4</v>
      </c>
      <c r="G248" s="278">
        <v>7.0561827583431729E-8</v>
      </c>
      <c r="H248" s="278" t="s">
        <v>33</v>
      </c>
      <c r="I248" s="279" t="s">
        <v>33</v>
      </c>
    </row>
    <row r="249" spans="1:9" x14ac:dyDescent="0.25">
      <c r="A249" s="226" t="s">
        <v>42</v>
      </c>
      <c r="B249" s="277">
        <v>0</v>
      </c>
      <c r="C249" s="278">
        <v>0</v>
      </c>
      <c r="D249" s="277">
        <v>0</v>
      </c>
      <c r="E249" s="278">
        <v>0</v>
      </c>
      <c r="F249" s="277">
        <v>1.6071E-4</v>
      </c>
      <c r="G249" s="278">
        <v>1.3707229917724299E-8</v>
      </c>
      <c r="H249" s="278" t="s">
        <v>33</v>
      </c>
      <c r="I249" s="279" t="s">
        <v>33</v>
      </c>
    </row>
    <row r="250" spans="1:9" x14ac:dyDescent="0.25">
      <c r="A250" s="226" t="s">
        <v>38</v>
      </c>
      <c r="B250" s="277">
        <v>0.30684</v>
      </c>
      <c r="C250" s="278">
        <v>3.5633285272772109E-5</v>
      </c>
      <c r="D250" s="277">
        <v>0</v>
      </c>
      <c r="E250" s="278">
        <v>0</v>
      </c>
      <c r="F250" s="277">
        <v>0</v>
      </c>
      <c r="G250" s="278">
        <v>0</v>
      </c>
      <c r="H250" s="278" t="s">
        <v>33</v>
      </c>
      <c r="I250" s="279">
        <v>-1</v>
      </c>
    </row>
    <row r="251" spans="1:9" ht="30" x14ac:dyDescent="0.25">
      <c r="A251" s="226" t="s">
        <v>40</v>
      </c>
      <c r="B251" s="277">
        <v>9.1419000000000005E-4</v>
      </c>
      <c r="C251" s="278">
        <v>1.0616475382451941E-7</v>
      </c>
      <c r="D251" s="277">
        <v>0</v>
      </c>
      <c r="E251" s="278">
        <v>0</v>
      </c>
      <c r="F251" s="277">
        <v>0</v>
      </c>
      <c r="G251" s="278">
        <v>0</v>
      </c>
      <c r="H251" s="278" t="s">
        <v>33</v>
      </c>
      <c r="I251" s="279">
        <v>-1</v>
      </c>
    </row>
    <row r="252" spans="1:9" ht="75" x14ac:dyDescent="0.25">
      <c r="A252" s="226" t="s">
        <v>49</v>
      </c>
      <c r="B252" s="277">
        <v>7.7578100000000004E-3</v>
      </c>
      <c r="C252" s="278">
        <v>9.0091336469157933E-7</v>
      </c>
      <c r="D252" s="277">
        <v>0</v>
      </c>
      <c r="E252" s="278">
        <v>0</v>
      </c>
      <c r="F252" s="277">
        <v>0</v>
      </c>
      <c r="G252" s="278">
        <v>0</v>
      </c>
      <c r="H252" s="278" t="s">
        <v>33</v>
      </c>
      <c r="I252" s="279">
        <v>-1</v>
      </c>
    </row>
    <row r="253" spans="1:9" ht="30" x14ac:dyDescent="0.25">
      <c r="A253" s="226" t="s">
        <v>126</v>
      </c>
      <c r="B253" s="277">
        <v>0</v>
      </c>
      <c r="C253" s="278">
        <v>0</v>
      </c>
      <c r="D253" s="277">
        <v>2.31738E-3</v>
      </c>
      <c r="E253" s="278">
        <v>1.7982929339769369E-7</v>
      </c>
      <c r="F253" s="277">
        <v>0</v>
      </c>
      <c r="G253" s="278">
        <v>0</v>
      </c>
      <c r="H253" s="278">
        <v>-1</v>
      </c>
      <c r="I253" s="279" t="s">
        <v>33</v>
      </c>
    </row>
    <row r="254" spans="1:9" ht="60" x14ac:dyDescent="0.25">
      <c r="A254" s="226" t="s">
        <v>48</v>
      </c>
      <c r="B254" s="277">
        <v>0</v>
      </c>
      <c r="C254" s="278">
        <v>0</v>
      </c>
      <c r="D254" s="277">
        <v>7.7330000000000003E-3</v>
      </c>
      <c r="E254" s="278">
        <v>6.0008282018674771E-7</v>
      </c>
      <c r="F254" s="277">
        <v>0</v>
      </c>
      <c r="G254" s="278">
        <v>0</v>
      </c>
      <c r="H254" s="278">
        <v>-1</v>
      </c>
      <c r="I254" s="279" t="s">
        <v>33</v>
      </c>
    </row>
    <row r="255" spans="1:9" ht="30" x14ac:dyDescent="0.25">
      <c r="A255" s="226" t="s">
        <v>87</v>
      </c>
      <c r="B255" s="277">
        <v>0</v>
      </c>
      <c r="C255" s="278">
        <v>0</v>
      </c>
      <c r="D255" s="277">
        <v>3.2890000000000003E-2</v>
      </c>
      <c r="E255" s="278">
        <v>2.5522725922594248E-6</v>
      </c>
      <c r="F255" s="277">
        <v>0</v>
      </c>
      <c r="G255" s="278">
        <v>0</v>
      </c>
      <c r="H255" s="278">
        <v>-1</v>
      </c>
      <c r="I255" s="279" t="s">
        <v>33</v>
      </c>
    </row>
    <row r="256" spans="1:9" ht="60" x14ac:dyDescent="0.25">
      <c r="A256" s="226" t="s">
        <v>55</v>
      </c>
      <c r="B256" s="277">
        <v>3.1E-4</v>
      </c>
      <c r="C256" s="278">
        <v>3.6000255620386369E-8</v>
      </c>
      <c r="D256" s="277">
        <v>0</v>
      </c>
      <c r="E256" s="278">
        <v>0</v>
      </c>
      <c r="F256" s="277">
        <v>0</v>
      </c>
      <c r="G256" s="278">
        <v>0</v>
      </c>
      <c r="H256" s="278" t="s">
        <v>33</v>
      </c>
      <c r="I256" s="279">
        <v>-1</v>
      </c>
    </row>
    <row r="257" spans="1:9" ht="30" x14ac:dyDescent="0.25">
      <c r="A257" s="226" t="s">
        <v>94</v>
      </c>
      <c r="B257" s="277">
        <v>1.9000000000000001E-4</v>
      </c>
      <c r="C257" s="278">
        <v>2.2064672799591648E-8</v>
      </c>
      <c r="D257" s="277">
        <v>6.873099999999999E-4</v>
      </c>
      <c r="E257" s="278">
        <v>5.3335435554448918E-8</v>
      </c>
      <c r="F257" s="277">
        <v>0</v>
      </c>
      <c r="G257" s="278">
        <v>0</v>
      </c>
      <c r="H257" s="278">
        <v>-1</v>
      </c>
      <c r="I257" s="279">
        <v>-1</v>
      </c>
    </row>
    <row r="258" spans="1:9" ht="30.75" thickBot="1" x14ac:dyDescent="0.3">
      <c r="A258" s="227" t="s">
        <v>58</v>
      </c>
      <c r="B258" s="280">
        <v>0</v>
      </c>
      <c r="C258" s="281">
        <v>0</v>
      </c>
      <c r="D258" s="280">
        <v>1.60104E-3</v>
      </c>
      <c r="E258" s="281">
        <v>1.2424112225938065E-7</v>
      </c>
      <c r="F258" s="280">
        <v>0</v>
      </c>
      <c r="G258" s="281">
        <v>0</v>
      </c>
      <c r="H258" s="281">
        <v>-1</v>
      </c>
      <c r="I258" s="282" t="s">
        <v>33</v>
      </c>
    </row>
    <row r="259" spans="1:9" ht="15.75" thickBot="1" x14ac:dyDescent="0.3">
      <c r="A259" s="134" t="s">
        <v>402</v>
      </c>
      <c r="B259" s="283">
        <v>8611.0499677800053</v>
      </c>
      <c r="C259" s="284">
        <v>1</v>
      </c>
      <c r="D259" s="283">
        <v>12886.554555242001</v>
      </c>
      <c r="E259" s="284">
        <v>1</v>
      </c>
      <c r="F259" s="283">
        <v>11724.469565670011</v>
      </c>
      <c r="G259" s="284">
        <v>1</v>
      </c>
      <c r="H259" s="284">
        <v>-9.0178098776548143E-2</v>
      </c>
      <c r="I259" s="285">
        <v>0.36156097218567984</v>
      </c>
    </row>
  </sheetData>
  <mergeCells count="7">
    <mergeCell ref="A2:I2"/>
    <mergeCell ref="H3:H4"/>
    <mergeCell ref="I3:I4"/>
    <mergeCell ref="A3:A4"/>
    <mergeCell ref="F3:G3"/>
    <mergeCell ref="D3:E3"/>
    <mergeCell ref="B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2" sqref="G2"/>
    </sheetView>
  </sheetViews>
  <sheetFormatPr defaultColWidth="9.28515625" defaultRowHeight="15" x14ac:dyDescent="0.25"/>
  <cols>
    <col min="1" max="1" width="26.7109375" style="32" customWidth="1"/>
    <col min="2" max="2" width="15.28515625" style="32" customWidth="1"/>
    <col min="3" max="3" width="15.7109375" style="32" customWidth="1"/>
    <col min="4" max="4" width="17.5703125" style="32" customWidth="1"/>
    <col min="5" max="5" width="15.28515625" style="32" bestFit="1" customWidth="1"/>
    <col min="6" max="6" width="18" style="32" customWidth="1"/>
    <col min="7" max="16384" width="9.28515625" style="32"/>
  </cols>
  <sheetData>
    <row r="1" spans="1:6" ht="15.75" thickBot="1" x14ac:dyDescent="0.3"/>
    <row r="2" spans="1:6" ht="15.75" thickBot="1" x14ac:dyDescent="0.3">
      <c r="A2" s="407" t="s">
        <v>440</v>
      </c>
      <c r="B2" s="408"/>
      <c r="C2" s="408"/>
      <c r="D2" s="408"/>
      <c r="E2" s="408"/>
      <c r="F2" s="409"/>
    </row>
    <row r="3" spans="1:6" ht="45.75" thickBot="1" x14ac:dyDescent="0.3">
      <c r="A3" s="135" t="s">
        <v>393</v>
      </c>
      <c r="B3" s="312" t="s">
        <v>670</v>
      </c>
      <c r="C3" s="137" t="s">
        <v>99</v>
      </c>
      <c r="D3" s="135" t="s">
        <v>208</v>
      </c>
      <c r="E3" s="138" t="s">
        <v>635</v>
      </c>
      <c r="F3" s="136" t="s">
        <v>101</v>
      </c>
    </row>
    <row r="4" spans="1:6" x14ac:dyDescent="0.25">
      <c r="A4" s="96" t="s">
        <v>314</v>
      </c>
      <c r="B4" s="139">
        <v>503844</v>
      </c>
      <c r="C4" s="139">
        <v>12754969.640000001</v>
      </c>
      <c r="D4" s="139"/>
      <c r="E4" s="139">
        <v>758237424</v>
      </c>
      <c r="F4" s="140">
        <v>74145333.420000002</v>
      </c>
    </row>
    <row r="5" spans="1:6" x14ac:dyDescent="0.25">
      <c r="A5" s="97" t="s">
        <v>330</v>
      </c>
      <c r="B5" s="141"/>
      <c r="C5" s="141"/>
      <c r="D5" s="141"/>
      <c r="E5" s="141">
        <v>11800</v>
      </c>
      <c r="F5" s="142">
        <v>39752.67</v>
      </c>
    </row>
    <row r="6" spans="1:6" x14ac:dyDescent="0.25">
      <c r="A6" s="97" t="s">
        <v>322</v>
      </c>
      <c r="B6" s="141"/>
      <c r="C6" s="141"/>
      <c r="D6" s="141"/>
      <c r="E6" s="141"/>
      <c r="F6" s="142">
        <v>242715530.16</v>
      </c>
    </row>
    <row r="7" spans="1:6" x14ac:dyDescent="0.25">
      <c r="A7" s="97" t="s">
        <v>385</v>
      </c>
      <c r="B7" s="141">
        <v>179987.38</v>
      </c>
      <c r="C7" s="141"/>
      <c r="D7" s="141"/>
      <c r="E7" s="141"/>
      <c r="F7" s="142">
        <v>134807076.5</v>
      </c>
    </row>
    <row r="8" spans="1:6" x14ac:dyDescent="0.25">
      <c r="A8" s="97" t="s">
        <v>327</v>
      </c>
      <c r="B8" s="141"/>
      <c r="C8" s="141"/>
      <c r="D8" s="141"/>
      <c r="E8" s="141"/>
      <c r="F8" s="142">
        <v>55379943.259999998</v>
      </c>
    </row>
    <row r="9" spans="1:6" x14ac:dyDescent="0.25">
      <c r="A9" s="97" t="s">
        <v>319</v>
      </c>
      <c r="B9" s="141">
        <v>91067883.640000001</v>
      </c>
      <c r="C9" s="141"/>
      <c r="D9" s="141"/>
      <c r="E9" s="141"/>
      <c r="F9" s="142">
        <v>31739790.460000001</v>
      </c>
    </row>
    <row r="10" spans="1:6" x14ac:dyDescent="0.25">
      <c r="A10" s="97" t="s">
        <v>317</v>
      </c>
      <c r="B10" s="141"/>
      <c r="C10" s="141"/>
      <c r="D10" s="141">
        <v>338602408.07999998</v>
      </c>
      <c r="E10" s="141"/>
      <c r="F10" s="142">
        <v>26840994.449999999</v>
      </c>
    </row>
    <row r="11" spans="1:6" x14ac:dyDescent="0.25">
      <c r="A11" s="97" t="s">
        <v>332</v>
      </c>
      <c r="B11" s="141"/>
      <c r="C11" s="141"/>
      <c r="D11" s="141"/>
      <c r="E11" s="141"/>
      <c r="F11" s="142">
        <v>23091025.960000001</v>
      </c>
    </row>
    <row r="12" spans="1:6" x14ac:dyDescent="0.25">
      <c r="A12" s="97" t="s">
        <v>320</v>
      </c>
      <c r="B12" s="141"/>
      <c r="C12" s="141"/>
      <c r="D12" s="141"/>
      <c r="E12" s="141"/>
      <c r="F12" s="142">
        <v>15073355.390000001</v>
      </c>
    </row>
    <row r="13" spans="1:6" x14ac:dyDescent="0.25">
      <c r="A13" s="97" t="s">
        <v>328</v>
      </c>
      <c r="B13" s="141"/>
      <c r="C13" s="141">
        <v>3000</v>
      </c>
      <c r="D13" s="141"/>
      <c r="E13" s="141"/>
      <c r="F13" s="142">
        <v>12429302.460000001</v>
      </c>
    </row>
    <row r="14" spans="1:6" x14ac:dyDescent="0.25">
      <c r="A14" s="97" t="s">
        <v>384</v>
      </c>
      <c r="B14" s="141">
        <v>2179982096.9200001</v>
      </c>
      <c r="C14" s="141">
        <v>502668.3</v>
      </c>
      <c r="D14" s="141">
        <v>524319056.22000003</v>
      </c>
      <c r="E14" s="141"/>
      <c r="F14" s="142">
        <v>8907891.9600000009</v>
      </c>
    </row>
    <row r="15" spans="1:6" x14ac:dyDescent="0.25">
      <c r="A15" s="97" t="s">
        <v>329</v>
      </c>
      <c r="B15" s="141"/>
      <c r="C15" s="141"/>
      <c r="D15" s="141"/>
      <c r="E15" s="141"/>
      <c r="F15" s="142">
        <v>6564089.1200000001</v>
      </c>
    </row>
    <row r="16" spans="1:6" x14ac:dyDescent="0.25">
      <c r="A16" s="97" t="s">
        <v>336</v>
      </c>
      <c r="B16" s="141"/>
      <c r="C16" s="141"/>
      <c r="D16" s="141"/>
      <c r="E16" s="141"/>
      <c r="F16" s="142">
        <v>3497929.22</v>
      </c>
    </row>
    <row r="17" spans="1:7" x14ac:dyDescent="0.25">
      <c r="A17" s="97" t="s">
        <v>358</v>
      </c>
      <c r="B17" s="141"/>
      <c r="C17" s="141"/>
      <c r="D17" s="141">
        <v>171602089.5</v>
      </c>
      <c r="E17" s="141"/>
      <c r="F17" s="142">
        <v>2337147.2200000002</v>
      </c>
    </row>
    <row r="18" spans="1:7" x14ac:dyDescent="0.25">
      <c r="A18" s="97" t="s">
        <v>338</v>
      </c>
      <c r="B18" s="141"/>
      <c r="C18" s="141"/>
      <c r="D18" s="141"/>
      <c r="E18" s="141"/>
      <c r="F18" s="142">
        <v>1454851.31</v>
      </c>
    </row>
    <row r="19" spans="1:7" x14ac:dyDescent="0.25">
      <c r="A19" s="97" t="s">
        <v>347</v>
      </c>
      <c r="B19" s="141"/>
      <c r="C19" s="141"/>
      <c r="D19" s="141"/>
      <c r="E19" s="141"/>
      <c r="F19" s="142">
        <v>1356596.95</v>
      </c>
    </row>
    <row r="20" spans="1:7" x14ac:dyDescent="0.25">
      <c r="A20" s="97" t="s">
        <v>351</v>
      </c>
      <c r="B20" s="141"/>
      <c r="C20" s="141"/>
      <c r="D20" s="141"/>
      <c r="E20" s="141"/>
      <c r="F20" s="142">
        <v>848455.93</v>
      </c>
    </row>
    <row r="21" spans="1:7" x14ac:dyDescent="0.25">
      <c r="A21" s="97" t="s">
        <v>321</v>
      </c>
      <c r="B21" s="141"/>
      <c r="C21" s="141"/>
      <c r="D21" s="141"/>
      <c r="E21" s="141"/>
      <c r="F21" s="142">
        <v>770006.54</v>
      </c>
    </row>
    <row r="22" spans="1:7" x14ac:dyDescent="0.25">
      <c r="A22" s="97" t="s">
        <v>349</v>
      </c>
      <c r="B22" s="141"/>
      <c r="C22" s="141"/>
      <c r="D22" s="141"/>
      <c r="E22" s="141"/>
      <c r="F22" s="142">
        <v>458543.01</v>
      </c>
    </row>
    <row r="23" spans="1:7" x14ac:dyDescent="0.25">
      <c r="A23" s="97" t="s">
        <v>386</v>
      </c>
      <c r="B23" s="141"/>
      <c r="C23" s="141">
        <v>893357138.00999999</v>
      </c>
      <c r="D23" s="141"/>
      <c r="E23" s="141"/>
      <c r="F23" s="142">
        <v>7108</v>
      </c>
    </row>
    <row r="24" spans="1:7" x14ac:dyDescent="0.25">
      <c r="A24" s="97" t="s">
        <v>387</v>
      </c>
      <c r="B24" s="141"/>
      <c r="C24" s="141">
        <v>77318394.069999993</v>
      </c>
      <c r="D24" s="141"/>
      <c r="E24" s="141"/>
      <c r="F24" s="142"/>
    </row>
    <row r="25" spans="1:7" x14ac:dyDescent="0.25">
      <c r="A25" s="97" t="s">
        <v>323</v>
      </c>
      <c r="B25" s="141"/>
      <c r="C25" s="141">
        <v>68084927.629999995</v>
      </c>
      <c r="D25" s="141"/>
      <c r="E25" s="141"/>
      <c r="F25" s="142"/>
    </row>
    <row r="26" spans="1:7" x14ac:dyDescent="0.25">
      <c r="A26" s="97" t="s">
        <v>326</v>
      </c>
      <c r="B26" s="141"/>
      <c r="C26" s="141">
        <v>48758839.210000001</v>
      </c>
      <c r="D26" s="141"/>
      <c r="E26" s="141"/>
      <c r="F26" s="142"/>
    </row>
    <row r="27" spans="1:7" x14ac:dyDescent="0.25">
      <c r="A27" s="97" t="s">
        <v>324</v>
      </c>
      <c r="B27" s="141">
        <v>939531829.96000004</v>
      </c>
      <c r="C27" s="141">
        <v>47630467.770000003</v>
      </c>
      <c r="D27" s="141"/>
      <c r="E27" s="141"/>
      <c r="F27" s="142"/>
    </row>
    <row r="28" spans="1:7" x14ac:dyDescent="0.25">
      <c r="A28" s="97" t="s">
        <v>353</v>
      </c>
      <c r="B28" s="141"/>
      <c r="C28" s="141">
        <v>43103614.899999999</v>
      </c>
      <c r="D28" s="141"/>
      <c r="E28" s="141"/>
      <c r="F28" s="142"/>
    </row>
    <row r="29" spans="1:7" x14ac:dyDescent="0.25">
      <c r="A29" s="97" t="s">
        <v>331</v>
      </c>
      <c r="B29" s="141"/>
      <c r="C29" s="141">
        <v>28329674.23</v>
      </c>
      <c r="D29" s="141"/>
      <c r="E29" s="141"/>
      <c r="F29" s="142"/>
      <c r="G29" s="33"/>
    </row>
    <row r="30" spans="1:7" x14ac:dyDescent="0.25">
      <c r="A30" s="97" t="s">
        <v>357</v>
      </c>
      <c r="B30" s="141"/>
      <c r="C30" s="141">
        <v>223823</v>
      </c>
      <c r="D30" s="141"/>
      <c r="E30" s="141"/>
      <c r="F30" s="142"/>
    </row>
    <row r="31" spans="1:7" ht="15.75" thickBot="1" x14ac:dyDescent="0.3">
      <c r="A31" s="143" t="s">
        <v>339</v>
      </c>
      <c r="B31" s="144">
        <v>100585.01</v>
      </c>
      <c r="C31" s="144"/>
      <c r="D31" s="144"/>
      <c r="E31" s="144"/>
      <c r="F31" s="145"/>
    </row>
  </sheetData>
  <mergeCells count="1">
    <mergeCell ref="A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2" sqref="G2"/>
    </sheetView>
  </sheetViews>
  <sheetFormatPr defaultColWidth="8.7109375" defaultRowHeight="15" x14ac:dyDescent="0.25"/>
  <cols>
    <col min="1" max="1" width="24.5703125" style="32" customWidth="1"/>
    <col min="2" max="2" width="14.42578125" style="32" customWidth="1"/>
    <col min="3" max="3" width="21.5703125" style="32" customWidth="1"/>
    <col min="4" max="4" width="18.42578125" style="32" customWidth="1"/>
    <col min="5" max="5" width="16.7109375" style="32" customWidth="1"/>
    <col min="6" max="6" width="18.7109375" style="32" customWidth="1"/>
    <col min="7" max="16384" width="8.7109375" style="32"/>
  </cols>
  <sheetData>
    <row r="1" spans="1:6" ht="15.75" thickBot="1" x14ac:dyDescent="0.3"/>
    <row r="2" spans="1:6" ht="15.75" thickBot="1" x14ac:dyDescent="0.3">
      <c r="A2" s="407" t="s">
        <v>439</v>
      </c>
      <c r="B2" s="408"/>
      <c r="C2" s="408"/>
      <c r="D2" s="408"/>
      <c r="E2" s="408"/>
      <c r="F2" s="409"/>
    </row>
    <row r="3" spans="1:6" ht="30" x14ac:dyDescent="0.25">
      <c r="A3" s="146" t="s">
        <v>393</v>
      </c>
      <c r="B3" s="147" t="s">
        <v>670</v>
      </c>
      <c r="C3" s="147" t="s">
        <v>636</v>
      </c>
      <c r="D3" s="147" t="s">
        <v>632</v>
      </c>
      <c r="E3" s="147" t="s">
        <v>107</v>
      </c>
      <c r="F3" s="148" t="s">
        <v>637</v>
      </c>
    </row>
    <row r="4" spans="1:6" x14ac:dyDescent="0.25">
      <c r="A4" s="97" t="s">
        <v>386</v>
      </c>
      <c r="B4" s="141"/>
      <c r="C4" s="141">
        <v>75642574.760000005</v>
      </c>
      <c r="D4" s="141"/>
      <c r="E4" s="141"/>
      <c r="F4" s="142">
        <v>146332182</v>
      </c>
    </row>
    <row r="5" spans="1:6" x14ac:dyDescent="0.25">
      <c r="A5" s="97" t="s">
        <v>339</v>
      </c>
      <c r="B5" s="141">
        <v>100585.01</v>
      </c>
      <c r="C5" s="141"/>
      <c r="D5" s="141"/>
      <c r="E5" s="141"/>
      <c r="F5" s="142">
        <v>19026405.68</v>
      </c>
    </row>
    <row r="6" spans="1:6" x14ac:dyDescent="0.25">
      <c r="A6" s="97" t="s">
        <v>314</v>
      </c>
      <c r="B6" s="141"/>
      <c r="C6" s="141">
        <v>12589129.640000001</v>
      </c>
      <c r="D6" s="141">
        <v>4381</v>
      </c>
      <c r="E6" s="141">
        <v>144</v>
      </c>
      <c r="F6" s="142">
        <v>13996540</v>
      </c>
    </row>
    <row r="7" spans="1:6" ht="30" x14ac:dyDescent="0.25">
      <c r="A7" s="374" t="s">
        <v>320</v>
      </c>
      <c r="B7" s="375"/>
      <c r="C7" s="375"/>
      <c r="D7" s="375"/>
      <c r="E7" s="375"/>
      <c r="F7" s="376">
        <v>1913763.2</v>
      </c>
    </row>
    <row r="8" spans="1:6" x14ac:dyDescent="0.25">
      <c r="A8" s="97" t="s">
        <v>385</v>
      </c>
      <c r="B8" s="141">
        <v>179987.38</v>
      </c>
      <c r="C8" s="141"/>
      <c r="D8" s="141"/>
      <c r="E8" s="141"/>
      <c r="F8" s="142">
        <v>896552</v>
      </c>
    </row>
    <row r="9" spans="1:6" x14ac:dyDescent="0.25">
      <c r="A9" s="97" t="s">
        <v>326</v>
      </c>
      <c r="B9" s="141"/>
      <c r="C9" s="141">
        <v>48758839.210000001</v>
      </c>
      <c r="D9" s="141"/>
      <c r="E9" s="141"/>
      <c r="F9" s="142">
        <v>545235</v>
      </c>
    </row>
    <row r="10" spans="1:6" x14ac:dyDescent="0.25">
      <c r="A10" s="97" t="s">
        <v>330</v>
      </c>
      <c r="B10" s="141"/>
      <c r="C10" s="141"/>
      <c r="D10" s="141"/>
      <c r="E10" s="141"/>
      <c r="F10" s="142">
        <v>10425.16</v>
      </c>
    </row>
    <row r="11" spans="1:6" x14ac:dyDescent="0.25">
      <c r="A11" s="97" t="s">
        <v>325</v>
      </c>
      <c r="B11" s="141"/>
      <c r="C11" s="141"/>
      <c r="D11" s="141"/>
      <c r="E11" s="141"/>
      <c r="F11" s="142">
        <v>505</v>
      </c>
    </row>
    <row r="12" spans="1:6" x14ac:dyDescent="0.25">
      <c r="A12" s="97" t="s">
        <v>387</v>
      </c>
      <c r="B12" s="141"/>
      <c r="C12" s="141">
        <v>77318394.069999993</v>
      </c>
      <c r="D12" s="141"/>
      <c r="E12" s="141"/>
      <c r="F12" s="142">
        <v>460</v>
      </c>
    </row>
    <row r="13" spans="1:6" x14ac:dyDescent="0.25">
      <c r="A13" s="97" t="s">
        <v>323</v>
      </c>
      <c r="B13" s="141"/>
      <c r="C13" s="141">
        <v>68084927.629999995</v>
      </c>
      <c r="D13" s="141"/>
      <c r="E13" s="141"/>
      <c r="F13" s="142">
        <v>250</v>
      </c>
    </row>
    <row r="14" spans="1:6" x14ac:dyDescent="0.25">
      <c r="A14" s="97" t="s">
        <v>317</v>
      </c>
      <c r="B14" s="141"/>
      <c r="C14" s="141"/>
      <c r="D14" s="141"/>
      <c r="E14" s="141"/>
      <c r="F14" s="142">
        <v>100</v>
      </c>
    </row>
    <row r="15" spans="1:6" x14ac:dyDescent="0.25">
      <c r="A15" s="97" t="s">
        <v>384</v>
      </c>
      <c r="B15" s="141">
        <v>2179982096.9200001</v>
      </c>
      <c r="C15" s="141"/>
      <c r="D15" s="141"/>
      <c r="E15" s="141">
        <v>190959198.09</v>
      </c>
      <c r="F15" s="142"/>
    </row>
    <row r="16" spans="1:6" x14ac:dyDescent="0.25">
      <c r="A16" s="97" t="s">
        <v>368</v>
      </c>
      <c r="B16" s="141"/>
      <c r="C16" s="141"/>
      <c r="D16" s="141">
        <v>201340142.16</v>
      </c>
      <c r="E16" s="141"/>
      <c r="F16" s="142"/>
    </row>
    <row r="17" spans="1:8" x14ac:dyDescent="0.25">
      <c r="A17" s="97" t="s">
        <v>324</v>
      </c>
      <c r="B17" s="141">
        <v>939531829.96000004</v>
      </c>
      <c r="C17" s="141">
        <v>47630467.770000003</v>
      </c>
      <c r="D17" s="141">
        <v>5352551.04</v>
      </c>
      <c r="E17" s="141"/>
      <c r="F17" s="142"/>
    </row>
    <row r="18" spans="1:8" x14ac:dyDescent="0.25">
      <c r="A18" s="97" t="s">
        <v>353</v>
      </c>
      <c r="B18" s="141"/>
      <c r="C18" s="141">
        <v>43103614.899999999</v>
      </c>
      <c r="D18" s="141"/>
      <c r="E18" s="141"/>
      <c r="F18" s="142"/>
    </row>
    <row r="19" spans="1:8" x14ac:dyDescent="0.25">
      <c r="A19" s="97" t="s">
        <v>331</v>
      </c>
      <c r="B19" s="141"/>
      <c r="C19" s="141">
        <v>28329674.23</v>
      </c>
      <c r="D19" s="141"/>
      <c r="E19" s="141"/>
      <c r="F19" s="142"/>
      <c r="H19" s="33"/>
    </row>
    <row r="20" spans="1:8" ht="15.75" thickBot="1" x14ac:dyDescent="0.3">
      <c r="A20" s="143" t="s">
        <v>319</v>
      </c>
      <c r="B20" s="144">
        <v>91067883.640000001</v>
      </c>
      <c r="C20" s="144"/>
      <c r="D20" s="144"/>
      <c r="E20" s="144"/>
      <c r="F20" s="145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2" sqref="G2"/>
    </sheetView>
  </sheetViews>
  <sheetFormatPr defaultColWidth="8.7109375" defaultRowHeight="15" x14ac:dyDescent="0.25"/>
  <cols>
    <col min="1" max="1" width="38.28515625" style="32" bestFit="1" customWidth="1"/>
    <col min="2" max="2" width="16.28515625" style="32" customWidth="1"/>
    <col min="3" max="3" width="16.28515625" style="32" bestFit="1" customWidth="1"/>
    <col min="4" max="4" width="20.7109375" style="32" customWidth="1"/>
    <col min="5" max="5" width="22.5703125" style="32" customWidth="1"/>
    <col min="6" max="6" width="19.28515625" style="32" customWidth="1"/>
    <col min="7" max="16384" width="8.7109375" style="32"/>
  </cols>
  <sheetData>
    <row r="1" spans="1:6" ht="15.75" thickBot="1" x14ac:dyDescent="0.3"/>
    <row r="2" spans="1:6" ht="15.75" thickBot="1" x14ac:dyDescent="0.3">
      <c r="A2" s="407" t="s">
        <v>438</v>
      </c>
      <c r="B2" s="408"/>
      <c r="C2" s="408"/>
      <c r="D2" s="408"/>
      <c r="E2" s="408"/>
      <c r="F2" s="409"/>
    </row>
    <row r="3" spans="1:6" ht="45.75" thickBot="1" x14ac:dyDescent="0.3">
      <c r="A3" s="149" t="s">
        <v>393</v>
      </c>
      <c r="B3" s="137" t="s">
        <v>670</v>
      </c>
      <c r="C3" s="150" t="s">
        <v>633</v>
      </c>
      <c r="D3" s="137" t="s">
        <v>634</v>
      </c>
      <c r="E3" s="150" t="s">
        <v>107</v>
      </c>
      <c r="F3" s="137" t="s">
        <v>632</v>
      </c>
    </row>
    <row r="4" spans="1:6" x14ac:dyDescent="0.25">
      <c r="A4" s="96" t="s">
        <v>320</v>
      </c>
      <c r="B4" s="139">
        <v>994394217.46000004</v>
      </c>
      <c r="C4" s="139">
        <v>198349.2</v>
      </c>
      <c r="D4" s="139"/>
      <c r="E4" s="139">
        <v>90006249.799999997</v>
      </c>
      <c r="F4" s="140">
        <v>191327392.25999999</v>
      </c>
    </row>
    <row r="5" spans="1:6" x14ac:dyDescent="0.25">
      <c r="A5" s="97" t="s">
        <v>314</v>
      </c>
      <c r="B5" s="141">
        <v>3881994.68</v>
      </c>
      <c r="C5" s="141">
        <v>32837361.559999999</v>
      </c>
      <c r="D5" s="141"/>
      <c r="E5" s="141">
        <v>10500</v>
      </c>
      <c r="F5" s="142">
        <v>15633842.970000001</v>
      </c>
    </row>
    <row r="6" spans="1:6" x14ac:dyDescent="0.25">
      <c r="A6" s="97" t="s">
        <v>384</v>
      </c>
      <c r="B6" s="141">
        <v>222745.81</v>
      </c>
      <c r="C6" s="141">
        <v>4592.3100000000004</v>
      </c>
      <c r="D6" s="141"/>
      <c r="E6" s="141"/>
      <c r="F6" s="142">
        <v>7862028.8799999999</v>
      </c>
    </row>
    <row r="7" spans="1:6" x14ac:dyDescent="0.25">
      <c r="A7" s="97" t="s">
        <v>328</v>
      </c>
      <c r="B7" s="141">
        <v>162280.88</v>
      </c>
      <c r="C7" s="141">
        <v>28484.65</v>
      </c>
      <c r="D7" s="141"/>
      <c r="E7" s="141"/>
      <c r="F7" s="142">
        <v>1311547.3999999999</v>
      </c>
    </row>
    <row r="8" spans="1:6" x14ac:dyDescent="0.25">
      <c r="A8" s="97" t="s">
        <v>323</v>
      </c>
      <c r="B8" s="141">
        <v>180</v>
      </c>
      <c r="C8" s="141">
        <v>2023766.07</v>
      </c>
      <c r="D8" s="141"/>
      <c r="E8" s="141"/>
      <c r="F8" s="142">
        <v>118276.7</v>
      </c>
    </row>
    <row r="9" spans="1:6" x14ac:dyDescent="0.25">
      <c r="A9" s="97" t="s">
        <v>386</v>
      </c>
      <c r="B9" s="141"/>
      <c r="C9" s="141">
        <v>3385467.99</v>
      </c>
      <c r="D9" s="141"/>
      <c r="E9" s="141">
        <v>103730282.7</v>
      </c>
      <c r="F9" s="142">
        <v>105370.13</v>
      </c>
    </row>
    <row r="10" spans="1:6" x14ac:dyDescent="0.25">
      <c r="A10" s="97" t="s">
        <v>324</v>
      </c>
      <c r="B10" s="141">
        <v>16256</v>
      </c>
      <c r="C10" s="141">
        <v>174472.7</v>
      </c>
      <c r="D10" s="141"/>
      <c r="E10" s="141"/>
      <c r="F10" s="142">
        <v>5315.78</v>
      </c>
    </row>
    <row r="11" spans="1:6" x14ac:dyDescent="0.25">
      <c r="A11" s="97" t="s">
        <v>355</v>
      </c>
      <c r="B11" s="141"/>
      <c r="C11" s="141"/>
      <c r="D11" s="141"/>
      <c r="E11" s="141"/>
      <c r="F11" s="142">
        <v>3749.88</v>
      </c>
    </row>
    <row r="12" spans="1:6" x14ac:dyDescent="0.25">
      <c r="A12" s="97" t="s">
        <v>333</v>
      </c>
      <c r="B12" s="141"/>
      <c r="C12" s="141"/>
      <c r="D12" s="141"/>
      <c r="E12" s="141"/>
      <c r="F12" s="142">
        <v>1998.99</v>
      </c>
    </row>
    <row r="13" spans="1:6" x14ac:dyDescent="0.25">
      <c r="A13" s="97" t="s">
        <v>353</v>
      </c>
      <c r="B13" s="141"/>
      <c r="C13" s="141">
        <v>48547817.82</v>
      </c>
      <c r="D13" s="141">
        <v>296781632.87</v>
      </c>
      <c r="E13" s="141">
        <v>218034214.24000001</v>
      </c>
      <c r="F13" s="142"/>
    </row>
    <row r="14" spans="1:6" x14ac:dyDescent="0.25">
      <c r="A14" s="97" t="s">
        <v>362</v>
      </c>
      <c r="B14" s="141"/>
      <c r="C14" s="141"/>
      <c r="D14" s="141">
        <v>349949068.06999999</v>
      </c>
      <c r="E14" s="141">
        <v>217725504.63999999</v>
      </c>
      <c r="F14" s="142"/>
    </row>
    <row r="15" spans="1:6" x14ac:dyDescent="0.25">
      <c r="A15" s="97" t="s">
        <v>329</v>
      </c>
      <c r="B15" s="141"/>
      <c r="C15" s="141"/>
      <c r="D15" s="141"/>
      <c r="E15" s="141">
        <v>4377691.57</v>
      </c>
      <c r="F15" s="142"/>
    </row>
    <row r="16" spans="1:6" x14ac:dyDescent="0.25">
      <c r="A16" s="97" t="s">
        <v>385</v>
      </c>
      <c r="B16" s="141">
        <v>2419728188.7199998</v>
      </c>
      <c r="C16" s="141"/>
      <c r="D16" s="141">
        <v>16161593</v>
      </c>
      <c r="E16" s="141"/>
      <c r="F16" s="142"/>
    </row>
    <row r="17" spans="1:7" x14ac:dyDescent="0.25">
      <c r="A17" s="97" t="s">
        <v>344</v>
      </c>
      <c r="B17" s="141">
        <v>100585.01</v>
      </c>
      <c r="C17" s="141">
        <v>503480568.38</v>
      </c>
      <c r="D17" s="141"/>
      <c r="E17" s="141"/>
      <c r="F17" s="142"/>
    </row>
    <row r="18" spans="1:7" x14ac:dyDescent="0.25">
      <c r="A18" s="97" t="s">
        <v>381</v>
      </c>
      <c r="B18" s="141">
        <v>50937.7</v>
      </c>
      <c r="C18" s="141">
        <v>3054541.97</v>
      </c>
      <c r="D18" s="141"/>
      <c r="E18" s="141"/>
      <c r="F18" s="142"/>
    </row>
    <row r="19" spans="1:7" x14ac:dyDescent="0.25">
      <c r="A19" s="97" t="s">
        <v>322</v>
      </c>
      <c r="B19" s="141">
        <v>27343.360000000001</v>
      </c>
      <c r="C19" s="141">
        <v>867</v>
      </c>
      <c r="D19" s="141"/>
      <c r="E19" s="141"/>
      <c r="F19" s="142"/>
    </row>
    <row r="20" spans="1:7" x14ac:dyDescent="0.25">
      <c r="A20" s="97" t="s">
        <v>317</v>
      </c>
      <c r="B20" s="141">
        <v>22006.5</v>
      </c>
      <c r="C20" s="141">
        <v>12214.38</v>
      </c>
      <c r="D20" s="141"/>
      <c r="E20" s="141"/>
      <c r="F20" s="142"/>
    </row>
    <row r="21" spans="1:7" x14ac:dyDescent="0.25">
      <c r="A21" s="97" t="s">
        <v>325</v>
      </c>
      <c r="B21" s="141">
        <v>1335</v>
      </c>
      <c r="C21" s="141">
        <v>130306.67</v>
      </c>
      <c r="D21" s="141"/>
      <c r="E21" s="141"/>
      <c r="F21" s="142"/>
    </row>
    <row r="22" spans="1:7" x14ac:dyDescent="0.25">
      <c r="A22" s="97" t="s">
        <v>359</v>
      </c>
      <c r="B22" s="141">
        <v>188.16</v>
      </c>
      <c r="C22" s="141"/>
      <c r="D22" s="141"/>
      <c r="E22" s="141"/>
      <c r="F22" s="142"/>
      <c r="G22" s="82"/>
    </row>
    <row r="23" spans="1:7" x14ac:dyDescent="0.25">
      <c r="A23" s="97" t="s">
        <v>354</v>
      </c>
      <c r="B23" s="141">
        <v>179</v>
      </c>
      <c r="C23" s="141"/>
      <c r="D23" s="141"/>
      <c r="E23" s="141"/>
      <c r="F23" s="142"/>
    </row>
    <row r="24" spans="1:7" x14ac:dyDescent="0.25">
      <c r="A24" s="97" t="s">
        <v>387</v>
      </c>
      <c r="B24" s="108"/>
      <c r="C24" s="108">
        <v>7752060.6299999999</v>
      </c>
      <c r="D24" s="108"/>
      <c r="E24" s="108"/>
      <c r="F24" s="151"/>
    </row>
    <row r="25" spans="1:7" x14ac:dyDescent="0.25">
      <c r="A25" s="97" t="s">
        <v>338</v>
      </c>
      <c r="B25" s="141"/>
      <c r="C25" s="141">
        <v>67936.67</v>
      </c>
      <c r="D25" s="141"/>
      <c r="E25" s="141"/>
      <c r="F25" s="142"/>
    </row>
    <row r="26" spans="1:7" x14ac:dyDescent="0.25">
      <c r="A26" s="97" t="s">
        <v>356</v>
      </c>
      <c r="B26" s="141"/>
      <c r="C26" s="141">
        <v>58030037.600000001</v>
      </c>
      <c r="D26" s="141"/>
      <c r="E26" s="141"/>
      <c r="F26" s="142"/>
    </row>
    <row r="27" spans="1:7" x14ac:dyDescent="0.25">
      <c r="A27" s="97" t="s">
        <v>343</v>
      </c>
      <c r="B27" s="141"/>
      <c r="C27" s="141">
        <v>548065.16</v>
      </c>
      <c r="D27" s="141"/>
      <c r="E27" s="141"/>
      <c r="F27" s="142"/>
    </row>
    <row r="28" spans="1:7" x14ac:dyDescent="0.25">
      <c r="A28" s="97" t="s">
        <v>337</v>
      </c>
      <c r="B28" s="141"/>
      <c r="C28" s="141">
        <v>2950.5</v>
      </c>
      <c r="D28" s="141"/>
      <c r="E28" s="141"/>
      <c r="F28" s="142"/>
    </row>
    <row r="29" spans="1:7" x14ac:dyDescent="0.25">
      <c r="A29" s="97" t="s">
        <v>346</v>
      </c>
      <c r="B29" s="141"/>
      <c r="C29" s="141">
        <v>502.39</v>
      </c>
      <c r="D29" s="141"/>
      <c r="E29" s="141"/>
      <c r="F29" s="142"/>
    </row>
    <row r="30" spans="1:7" x14ac:dyDescent="0.25">
      <c r="A30" s="97" t="s">
        <v>319</v>
      </c>
      <c r="B30" s="141"/>
      <c r="C30" s="141">
        <v>920721.94</v>
      </c>
      <c r="D30" s="141"/>
      <c r="E30" s="141"/>
      <c r="F30" s="142"/>
    </row>
    <row r="31" spans="1:7" x14ac:dyDescent="0.25">
      <c r="A31" s="97" t="s">
        <v>321</v>
      </c>
      <c r="B31" s="141"/>
      <c r="C31" s="141">
        <v>39323314.130000003</v>
      </c>
      <c r="D31" s="141"/>
      <c r="E31" s="141"/>
      <c r="F31" s="142"/>
    </row>
    <row r="32" spans="1:7" x14ac:dyDescent="0.25">
      <c r="A32" s="97" t="s">
        <v>335</v>
      </c>
      <c r="B32" s="141"/>
      <c r="C32" s="141">
        <v>1432.24</v>
      </c>
      <c r="D32" s="141"/>
      <c r="E32" s="141"/>
      <c r="F32" s="142"/>
    </row>
    <row r="33" spans="1:6" x14ac:dyDescent="0.25">
      <c r="A33" s="97" t="s">
        <v>350</v>
      </c>
      <c r="B33" s="141"/>
      <c r="C33" s="141">
        <v>45037.39</v>
      </c>
      <c r="D33" s="141"/>
      <c r="E33" s="141"/>
      <c r="F33" s="142"/>
    </row>
    <row r="34" spans="1:6" ht="15.75" thickBot="1" x14ac:dyDescent="0.3">
      <c r="A34" s="143" t="s">
        <v>348</v>
      </c>
      <c r="B34" s="144"/>
      <c r="C34" s="144">
        <v>6103.85</v>
      </c>
      <c r="D34" s="144"/>
      <c r="E34" s="144"/>
      <c r="F34" s="145"/>
    </row>
  </sheetData>
  <mergeCells count="1">
    <mergeCell ref="A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A2" sqref="A2:I2"/>
    </sheetView>
  </sheetViews>
  <sheetFormatPr defaultColWidth="8.7109375" defaultRowHeight="15" x14ac:dyDescent="0.25"/>
  <cols>
    <col min="1" max="1" width="30.5703125" style="52" customWidth="1"/>
    <col min="2" max="2" width="14.28515625" style="52" bestFit="1" customWidth="1"/>
    <col min="3" max="3" width="13.7109375" style="52" bestFit="1" customWidth="1"/>
    <col min="4" max="4" width="12.5703125" style="52" bestFit="1" customWidth="1"/>
    <col min="5" max="5" width="12.7109375" style="52" customWidth="1"/>
    <col min="6" max="6" width="12.5703125" style="52" bestFit="1" customWidth="1"/>
    <col min="7" max="7" width="15" style="52" bestFit="1" customWidth="1"/>
    <col min="8" max="8" width="14.28515625" style="52" bestFit="1" customWidth="1"/>
    <col min="9" max="9" width="12.28515625" style="52" customWidth="1"/>
    <col min="10" max="10" width="15.5703125" style="52" customWidth="1"/>
    <col min="11" max="11" width="7.7109375" style="52" bestFit="1" customWidth="1"/>
    <col min="12" max="16384" width="8.7109375" style="52"/>
  </cols>
  <sheetData>
    <row r="1" spans="1:9" ht="15.75" thickBot="1" x14ac:dyDescent="0.3"/>
    <row r="2" spans="1:9" ht="15.75" thickBot="1" x14ac:dyDescent="0.3">
      <c r="A2" s="461" t="s">
        <v>672</v>
      </c>
      <c r="B2" s="462"/>
      <c r="C2" s="462"/>
      <c r="D2" s="462"/>
      <c r="E2" s="462"/>
      <c r="F2" s="462"/>
      <c r="G2" s="462"/>
      <c r="H2" s="462"/>
      <c r="I2" s="463"/>
    </row>
    <row r="3" spans="1:9" ht="15.75" thickBot="1" x14ac:dyDescent="0.3">
      <c r="A3" s="465" t="s">
        <v>394</v>
      </c>
      <c r="B3" s="467">
        <v>44184</v>
      </c>
      <c r="C3" s="468"/>
      <c r="D3" s="412">
        <v>44520</v>
      </c>
      <c r="E3" s="414"/>
      <c r="F3" s="415">
        <v>44550</v>
      </c>
      <c r="G3" s="459"/>
      <c r="H3" s="469" t="s">
        <v>310</v>
      </c>
      <c r="I3" s="464" t="s">
        <v>638</v>
      </c>
    </row>
    <row r="4" spans="1:9" ht="15.75" thickBot="1" x14ac:dyDescent="0.3">
      <c r="A4" s="466"/>
      <c r="B4" s="152" t="s">
        <v>311</v>
      </c>
      <c r="C4" s="86" t="s">
        <v>312</v>
      </c>
      <c r="D4" s="116" t="s">
        <v>311</v>
      </c>
      <c r="E4" s="116" t="s">
        <v>312</v>
      </c>
      <c r="F4" s="152" t="s">
        <v>311</v>
      </c>
      <c r="G4" s="86" t="s">
        <v>312</v>
      </c>
      <c r="H4" s="469"/>
      <c r="I4" s="464"/>
    </row>
    <row r="5" spans="1:9" x14ac:dyDescent="0.25">
      <c r="A5" s="96" t="s">
        <v>395</v>
      </c>
      <c r="B5" s="154">
        <v>3171.9355139299996</v>
      </c>
      <c r="C5" s="153">
        <f t="shared" ref="C5:C13" si="0">(B5/$B$13)</f>
        <v>0.38748185118263445</v>
      </c>
      <c r="D5" s="154">
        <v>3767.6890437900001</v>
      </c>
      <c r="E5" s="153">
        <f t="shared" ref="E5:E12" si="1">(D5/$D$13)</f>
        <v>0.38832927665153227</v>
      </c>
      <c r="F5" s="139">
        <v>2947.6767846799999</v>
      </c>
      <c r="G5" s="153">
        <f t="shared" ref="G5:G13" si="2">(F5/$F$13)</f>
        <v>0.31568364724973086</v>
      </c>
      <c r="H5" s="153">
        <f t="shared" ref="H5:H13" si="3">(F5/D5)-1</f>
        <v>-0.21764329528774806</v>
      </c>
      <c r="I5" s="155">
        <f t="shared" ref="I5:I13" si="4">(F5/B5)-1</f>
        <v>-7.0700910615974388E-2</v>
      </c>
    </row>
    <row r="6" spans="1:9" x14ac:dyDescent="0.25">
      <c r="A6" s="97" t="s">
        <v>397</v>
      </c>
      <c r="B6" s="130">
        <v>1835.70694407</v>
      </c>
      <c r="C6" s="156">
        <f t="shared" si="0"/>
        <v>0.22424892365978846</v>
      </c>
      <c r="D6" s="130">
        <v>1264.89600434</v>
      </c>
      <c r="E6" s="156">
        <f t="shared" si="1"/>
        <v>0.13037067143700923</v>
      </c>
      <c r="F6" s="141">
        <v>2702.8645399000002</v>
      </c>
      <c r="G6" s="156">
        <f t="shared" si="2"/>
        <v>0.28946529701363666</v>
      </c>
      <c r="H6" s="156">
        <f t="shared" si="3"/>
        <v>1.1368274788015529</v>
      </c>
      <c r="I6" s="157">
        <f t="shared" si="4"/>
        <v>0.47238345893457234</v>
      </c>
    </row>
    <row r="7" spans="1:9" x14ac:dyDescent="0.25">
      <c r="A7" s="97" t="s">
        <v>396</v>
      </c>
      <c r="B7" s="130">
        <v>1778.7193908299998</v>
      </c>
      <c r="C7" s="156">
        <f t="shared" si="0"/>
        <v>0.21728735633698837</v>
      </c>
      <c r="D7" s="130">
        <v>2656.9100803299998</v>
      </c>
      <c r="E7" s="156">
        <f t="shared" si="1"/>
        <v>0.27384318547287745</v>
      </c>
      <c r="F7" s="141">
        <v>2383.3892204699996</v>
      </c>
      <c r="G7" s="156">
        <f t="shared" si="2"/>
        <v>0.2552508490225609</v>
      </c>
      <c r="H7" s="156">
        <f t="shared" si="3"/>
        <v>-0.10294697659697527</v>
      </c>
      <c r="I7" s="157">
        <f t="shared" si="4"/>
        <v>0.33994672389434299</v>
      </c>
    </row>
    <row r="8" spans="1:9" x14ac:dyDescent="0.25">
      <c r="A8" s="97" t="s">
        <v>399</v>
      </c>
      <c r="B8" s="130">
        <v>1253.8421049900001</v>
      </c>
      <c r="C8" s="156">
        <f t="shared" si="0"/>
        <v>0.15316864349814716</v>
      </c>
      <c r="D8" s="130">
        <v>856.94692792000001</v>
      </c>
      <c r="E8" s="156">
        <f t="shared" si="1"/>
        <v>8.832405667777142E-2</v>
      </c>
      <c r="F8" s="141">
        <v>1135.1188394000001</v>
      </c>
      <c r="G8" s="156">
        <f t="shared" si="2"/>
        <v>0.1215664000700724</v>
      </c>
      <c r="H8" s="156">
        <f t="shared" si="3"/>
        <v>0.32460809697420223</v>
      </c>
      <c r="I8" s="157">
        <f t="shared" si="4"/>
        <v>-9.4687572795257857E-2</v>
      </c>
    </row>
    <row r="9" spans="1:9" x14ac:dyDescent="0.25">
      <c r="A9" s="97" t="s">
        <v>639</v>
      </c>
      <c r="B9" s="130">
        <v>721.60676376999993</v>
      </c>
      <c r="C9" s="156">
        <f t="shared" si="0"/>
        <v>8.815107476919537E-2</v>
      </c>
      <c r="D9" s="130">
        <v>963.59316104999994</v>
      </c>
      <c r="E9" s="156">
        <f t="shared" si="1"/>
        <v>9.9315901834749781E-2</v>
      </c>
      <c r="F9" s="141">
        <v>638.55867867999996</v>
      </c>
      <c r="G9" s="156">
        <f t="shared" si="2"/>
        <v>6.8386918713869496E-2</v>
      </c>
      <c r="H9" s="156">
        <f t="shared" si="3"/>
        <v>-0.33731505733791134</v>
      </c>
      <c r="I9" s="157">
        <f t="shared" si="4"/>
        <v>-0.11508773096321778</v>
      </c>
    </row>
    <row r="10" spans="1:9" x14ac:dyDescent="0.25">
      <c r="A10" s="97" t="s">
        <v>398</v>
      </c>
      <c r="B10" s="130">
        <v>668.70203121999998</v>
      </c>
      <c r="C10" s="156">
        <f t="shared" si="0"/>
        <v>8.1688262516307772E-2</v>
      </c>
      <c r="D10" s="130">
        <v>900.96761269000001</v>
      </c>
      <c r="E10" s="156">
        <f t="shared" si="1"/>
        <v>9.286119349446674E-2</v>
      </c>
      <c r="F10" s="141">
        <v>576.65840042999992</v>
      </c>
      <c r="G10" s="156">
        <f t="shared" si="2"/>
        <v>6.1757662173500677E-2</v>
      </c>
      <c r="H10" s="156">
        <f t="shared" si="3"/>
        <v>-0.35995657079361254</v>
      </c>
      <c r="I10" s="157">
        <f t="shared" si="4"/>
        <v>-0.13764520891625365</v>
      </c>
    </row>
    <row r="11" spans="1:9" x14ac:dyDescent="0.25">
      <c r="A11" s="97" t="s">
        <v>400</v>
      </c>
      <c r="B11" s="130">
        <v>0.78478977000000005</v>
      </c>
      <c r="C11" s="156">
        <f t="shared" si="0"/>
        <v>9.5869475130667747E-5</v>
      </c>
      <c r="D11" s="130">
        <v>20.800262409999998</v>
      </c>
      <c r="E11" s="156">
        <f t="shared" si="1"/>
        <v>2.143847531459808E-3</v>
      </c>
      <c r="F11" s="141">
        <v>63.922860679999999</v>
      </c>
      <c r="G11" s="156">
        <f t="shared" si="2"/>
        <v>6.8458665166335354E-3</v>
      </c>
      <c r="H11" s="156">
        <f t="shared" si="3"/>
        <v>2.0731756849984859</v>
      </c>
      <c r="I11" s="157">
        <f t="shared" si="4"/>
        <v>80.452209398703033</v>
      </c>
    </row>
    <row r="12" spans="1:9" s="53" customFormat="1" ht="15.75" thickBot="1" x14ac:dyDescent="0.3">
      <c r="A12" s="98" t="s">
        <v>401</v>
      </c>
      <c r="B12" s="154">
        <v>0.33442071999999995</v>
      </c>
      <c r="C12" s="159">
        <f t="shared" si="0"/>
        <v>4.0852646307074056E-5</v>
      </c>
      <c r="D12" s="154">
        <v>1.00326183</v>
      </c>
      <c r="E12" s="159">
        <f t="shared" si="1"/>
        <v>1.0340448381167081E-4</v>
      </c>
      <c r="F12" s="158">
        <v>1.4410259299999999</v>
      </c>
      <c r="G12" s="159">
        <f t="shared" si="2"/>
        <v>1.5432774845876469E-4</v>
      </c>
      <c r="H12" s="159">
        <f t="shared" si="3"/>
        <v>0.43634083038921134</v>
      </c>
      <c r="I12" s="160">
        <f t="shared" si="4"/>
        <v>3.3090210738138479</v>
      </c>
    </row>
    <row r="13" spans="1:9" ht="15.75" thickBot="1" x14ac:dyDescent="0.3">
      <c r="A13" s="87" t="s">
        <v>402</v>
      </c>
      <c r="B13" s="293">
        <v>8186.023433739997</v>
      </c>
      <c r="C13" s="104">
        <f t="shared" si="0"/>
        <v>1</v>
      </c>
      <c r="D13" s="293">
        <v>9702.3049003100023</v>
      </c>
      <c r="E13" s="104">
        <f>(D13/$D$13)</f>
        <v>1</v>
      </c>
      <c r="F13" s="293">
        <v>9337.4389530799908</v>
      </c>
      <c r="G13" s="104">
        <f t="shared" si="2"/>
        <v>1</v>
      </c>
      <c r="H13" s="88">
        <f t="shared" si="3"/>
        <v>-3.760611019535709E-2</v>
      </c>
      <c r="I13" s="89">
        <f t="shared" si="4"/>
        <v>0.14065626963566369</v>
      </c>
    </row>
    <row r="15" spans="1:9" x14ac:dyDescent="0.25">
      <c r="C15" s="2"/>
      <c r="D15" s="19"/>
      <c r="E15" s="2"/>
      <c r="F15" s="19"/>
      <c r="G15" s="2"/>
      <c r="I15" s="50"/>
    </row>
    <row r="17" spans="1:10" x14ac:dyDescent="0.25">
      <c r="A17" s="54"/>
      <c r="B17" s="54"/>
      <c r="C17" s="54"/>
    </row>
    <row r="27" spans="1:10" x14ac:dyDescent="0.25">
      <c r="J27" s="25"/>
    </row>
    <row r="44" spans="1:10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x14ac:dyDescent="0.25">
      <c r="A94" s="51"/>
      <c r="B94" s="51"/>
      <c r="C94" s="51"/>
      <c r="D94" s="51"/>
      <c r="E94" s="51"/>
      <c r="F94" s="51"/>
      <c r="G94" s="51"/>
    </row>
    <row r="95" spans="1:10" x14ac:dyDescent="0.25">
      <c r="A95" s="51"/>
      <c r="B95" s="51"/>
      <c r="C95" s="51"/>
      <c r="D95" s="51"/>
      <c r="E95" s="51"/>
      <c r="F95" s="51"/>
      <c r="G95" s="51"/>
    </row>
    <row r="96" spans="1:10" x14ac:dyDescent="0.25">
      <c r="A96" s="51"/>
      <c r="B96" s="51"/>
      <c r="C96" s="51"/>
      <c r="D96" s="51"/>
      <c r="E96" s="51"/>
      <c r="F96" s="51"/>
      <c r="G96" s="51"/>
    </row>
    <row r="97" spans="1:7" x14ac:dyDescent="0.25">
      <c r="A97" s="51"/>
      <c r="B97" s="51"/>
      <c r="C97" s="51"/>
      <c r="D97" s="51"/>
      <c r="E97" s="51"/>
      <c r="F97" s="51"/>
      <c r="G97" s="51"/>
    </row>
    <row r="98" spans="1:7" x14ac:dyDescent="0.25">
      <c r="A98" s="51"/>
      <c r="B98" s="51"/>
      <c r="C98" s="51"/>
      <c r="D98" s="51"/>
      <c r="E98" s="51"/>
      <c r="F98" s="51"/>
      <c r="G98" s="51"/>
    </row>
    <row r="99" spans="1:7" x14ac:dyDescent="0.25">
      <c r="A99" s="51"/>
      <c r="B99" s="51"/>
      <c r="C99" s="51"/>
      <c r="D99" s="51"/>
      <c r="E99" s="51"/>
      <c r="F99" s="51"/>
      <c r="G99" s="51"/>
    </row>
    <row r="100" spans="1:7" x14ac:dyDescent="0.25">
      <c r="A100" s="51"/>
      <c r="B100" s="51"/>
      <c r="C100" s="51"/>
      <c r="D100" s="51"/>
      <c r="E100" s="51"/>
      <c r="F100" s="51"/>
      <c r="G100" s="51"/>
    </row>
    <row r="101" spans="1:7" x14ac:dyDescent="0.25">
      <c r="A101" s="51"/>
      <c r="B101" s="51"/>
      <c r="C101" s="51"/>
      <c r="D101" s="51"/>
      <c r="E101" s="51"/>
      <c r="F101" s="51"/>
      <c r="G101" s="51"/>
    </row>
    <row r="102" spans="1:7" x14ac:dyDescent="0.25">
      <c r="A102" s="51"/>
      <c r="B102" s="51"/>
      <c r="C102" s="51"/>
      <c r="D102" s="51"/>
      <c r="E102" s="51"/>
      <c r="F102" s="51"/>
      <c r="G102" s="51"/>
    </row>
  </sheetData>
  <mergeCells count="7">
    <mergeCell ref="A2:I2"/>
    <mergeCell ref="I3:I4"/>
    <mergeCell ref="A3:A4"/>
    <mergeCell ref="B3:C3"/>
    <mergeCell ref="D3:E3"/>
    <mergeCell ref="F3:G3"/>
    <mergeCell ref="H3:H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selection activeCell="J2" sqref="J2"/>
    </sheetView>
  </sheetViews>
  <sheetFormatPr defaultRowHeight="15" x14ac:dyDescent="0.25"/>
  <cols>
    <col min="1" max="1" width="45.5703125" customWidth="1"/>
    <col min="2" max="2" width="14.28515625" bestFit="1" customWidth="1"/>
    <col min="3" max="3" width="12.5703125" bestFit="1" customWidth="1"/>
    <col min="4" max="4" width="11.5703125" bestFit="1" customWidth="1"/>
    <col min="5" max="5" width="14.28515625" bestFit="1" customWidth="1"/>
    <col min="6" max="6" width="11.5703125" customWidth="1"/>
    <col min="7" max="7" width="12.5703125" bestFit="1" customWidth="1"/>
    <col min="8" max="9" width="14.28515625" bestFit="1" customWidth="1"/>
  </cols>
  <sheetData>
    <row r="1" spans="1:9" ht="15.75" thickBot="1" x14ac:dyDescent="0.3"/>
    <row r="2" spans="1:9" ht="15.75" thickBot="1" x14ac:dyDescent="0.3">
      <c r="A2" s="418" t="s">
        <v>673</v>
      </c>
      <c r="B2" s="419"/>
      <c r="C2" s="419"/>
      <c r="D2" s="419"/>
      <c r="E2" s="419"/>
      <c r="F2" s="419"/>
      <c r="G2" s="419"/>
      <c r="H2" s="419"/>
      <c r="I2" s="420"/>
    </row>
    <row r="3" spans="1:9" ht="15.75" thickBot="1" x14ac:dyDescent="0.3">
      <c r="A3" s="99" t="s">
        <v>403</v>
      </c>
      <c r="B3" s="86" t="s">
        <v>395</v>
      </c>
      <c r="C3" s="152" t="s">
        <v>398</v>
      </c>
      <c r="D3" s="99" t="s">
        <v>400</v>
      </c>
      <c r="E3" s="86" t="s">
        <v>399</v>
      </c>
      <c r="F3" s="152" t="s">
        <v>401</v>
      </c>
      <c r="G3" s="86" t="s">
        <v>404</v>
      </c>
      <c r="H3" s="86" t="s">
        <v>397</v>
      </c>
      <c r="I3" s="116" t="s">
        <v>396</v>
      </c>
    </row>
    <row r="4" spans="1:9" ht="30" x14ac:dyDescent="0.25">
      <c r="A4" s="389" t="s">
        <v>105</v>
      </c>
      <c r="B4" s="390">
        <v>0</v>
      </c>
      <c r="C4" s="390">
        <v>3.5302E-2</v>
      </c>
      <c r="D4" s="390">
        <v>0</v>
      </c>
      <c r="E4" s="390">
        <v>9.4441000000000002E-4</v>
      </c>
      <c r="F4" s="390">
        <v>0</v>
      </c>
      <c r="G4" s="390">
        <v>8.4802000000000002E-2</v>
      </c>
      <c r="H4" s="390">
        <v>9.4441000000000002E-4</v>
      </c>
      <c r="I4" s="391">
        <v>105.500635</v>
      </c>
    </row>
    <row r="5" spans="1:9" ht="30" x14ac:dyDescent="0.25">
      <c r="A5" s="389" t="s">
        <v>279</v>
      </c>
      <c r="B5" s="392">
        <v>0.84038177000000003</v>
      </c>
      <c r="C5" s="392">
        <v>0</v>
      </c>
      <c r="D5" s="392">
        <v>20.66799009</v>
      </c>
      <c r="E5" s="392">
        <v>3.95272588</v>
      </c>
      <c r="F5" s="392">
        <v>0</v>
      </c>
      <c r="G5" s="392">
        <v>4.4748800000000005E-3</v>
      </c>
      <c r="H5" s="392">
        <v>25.45015355</v>
      </c>
      <c r="I5" s="393">
        <v>7.6857410000000002</v>
      </c>
    </row>
    <row r="6" spans="1:9" ht="45" x14ac:dyDescent="0.25">
      <c r="A6" s="389" t="s">
        <v>67</v>
      </c>
      <c r="B6" s="392">
        <v>0</v>
      </c>
      <c r="C6" s="392">
        <v>51.41167394</v>
      </c>
      <c r="D6" s="392">
        <v>0</v>
      </c>
      <c r="E6" s="392">
        <v>0</v>
      </c>
      <c r="F6" s="392">
        <v>0</v>
      </c>
      <c r="G6" s="392">
        <v>51.427146369999996</v>
      </c>
      <c r="H6" s="392">
        <v>0</v>
      </c>
      <c r="I6" s="393">
        <v>6.7403924200000001</v>
      </c>
    </row>
    <row r="7" spans="1:9" ht="45" x14ac:dyDescent="0.25">
      <c r="A7" s="389" t="s">
        <v>178</v>
      </c>
      <c r="B7" s="392">
        <v>0</v>
      </c>
      <c r="C7" s="392">
        <v>0</v>
      </c>
      <c r="D7" s="392">
        <v>0</v>
      </c>
      <c r="E7" s="392">
        <v>0.30396800000000002</v>
      </c>
      <c r="F7" s="392">
        <v>0</v>
      </c>
      <c r="G7" s="392">
        <v>0</v>
      </c>
      <c r="H7" s="392">
        <v>0.30396800000000002</v>
      </c>
      <c r="I7" s="393">
        <v>0.61939</v>
      </c>
    </row>
    <row r="8" spans="1:9" ht="30" x14ac:dyDescent="0.25">
      <c r="A8" s="389" t="s">
        <v>136</v>
      </c>
      <c r="B8" s="392">
        <v>0</v>
      </c>
      <c r="C8" s="392">
        <v>0.81519805000000001</v>
      </c>
      <c r="D8" s="392">
        <v>0</v>
      </c>
      <c r="E8" s="392">
        <v>3.0000000000000001E-5</v>
      </c>
      <c r="F8" s="392">
        <v>0</v>
      </c>
      <c r="G8" s="392">
        <v>0.82057996999999994</v>
      </c>
      <c r="H8" s="392">
        <v>3.0000000000000001E-5</v>
      </c>
      <c r="I8" s="393">
        <v>0.73292100000000004</v>
      </c>
    </row>
    <row r="9" spans="1:9" ht="30.75" thickBot="1" x14ac:dyDescent="0.3">
      <c r="A9" s="389" t="s">
        <v>187</v>
      </c>
      <c r="B9" s="394">
        <v>0</v>
      </c>
      <c r="C9" s="392">
        <v>4.7081191799999997</v>
      </c>
      <c r="D9" s="392">
        <v>0</v>
      </c>
      <c r="E9" s="392">
        <v>0</v>
      </c>
      <c r="F9" s="392">
        <v>0</v>
      </c>
      <c r="G9" s="392">
        <v>4.71495102</v>
      </c>
      <c r="H9" s="392">
        <v>0</v>
      </c>
      <c r="I9" s="393">
        <v>0</v>
      </c>
    </row>
    <row r="10" spans="1:9" ht="30.75" thickBot="1" x14ac:dyDescent="0.3">
      <c r="A10" s="389" t="s">
        <v>234</v>
      </c>
      <c r="B10" s="395">
        <v>0</v>
      </c>
      <c r="C10" s="396">
        <v>0</v>
      </c>
      <c r="D10" s="392">
        <v>0</v>
      </c>
      <c r="E10" s="392">
        <v>0</v>
      </c>
      <c r="F10" s="392">
        <v>0</v>
      </c>
      <c r="G10" s="392">
        <v>0.34366273999999997</v>
      </c>
      <c r="H10" s="392">
        <v>0</v>
      </c>
      <c r="I10" s="393">
        <v>0</v>
      </c>
    </row>
    <row r="11" spans="1:9" x14ac:dyDescent="0.25">
      <c r="A11" s="389" t="s">
        <v>213</v>
      </c>
      <c r="B11" s="390">
        <v>0</v>
      </c>
      <c r="C11" s="392">
        <v>0.22768959999999999</v>
      </c>
      <c r="D11" s="392">
        <v>0</v>
      </c>
      <c r="E11" s="392">
        <v>0</v>
      </c>
      <c r="F11" s="392">
        <v>0</v>
      </c>
      <c r="G11" s="392">
        <v>0.22875483999999999</v>
      </c>
      <c r="H11" s="392">
        <v>0</v>
      </c>
      <c r="I11" s="393">
        <v>1.6558870000000001</v>
      </c>
    </row>
    <row r="12" spans="1:9" ht="45" x14ac:dyDescent="0.25">
      <c r="A12" s="389" t="s">
        <v>200</v>
      </c>
      <c r="B12" s="392">
        <v>0</v>
      </c>
      <c r="C12" s="392">
        <v>0</v>
      </c>
      <c r="D12" s="392">
        <v>0</v>
      </c>
      <c r="E12" s="392">
        <v>0</v>
      </c>
      <c r="F12" s="392">
        <v>0</v>
      </c>
      <c r="G12" s="392">
        <v>2.336274E-2</v>
      </c>
      <c r="H12" s="392">
        <v>0</v>
      </c>
      <c r="I12" s="393">
        <v>2.07552</v>
      </c>
    </row>
    <row r="13" spans="1:9" x14ac:dyDescent="0.25">
      <c r="A13" s="389" t="s">
        <v>138</v>
      </c>
      <c r="B13" s="392">
        <v>8.9078919600000006</v>
      </c>
      <c r="C13" s="392">
        <v>156.90306402000002</v>
      </c>
      <c r="D13" s="392">
        <v>0</v>
      </c>
      <c r="E13" s="392">
        <v>342.31855086000002</v>
      </c>
      <c r="F13" s="392">
        <v>0.84845593000000008</v>
      </c>
      <c r="G13" s="392">
        <v>180.03384265</v>
      </c>
      <c r="H13" s="392">
        <v>346.01229502999996</v>
      </c>
      <c r="I13" s="393">
        <v>74.152441420000002</v>
      </c>
    </row>
    <row r="14" spans="1:9" ht="60" x14ac:dyDescent="0.25">
      <c r="A14" s="389" t="s">
        <v>184</v>
      </c>
      <c r="B14" s="392">
        <v>0</v>
      </c>
      <c r="C14" s="392">
        <v>1.5E-3</v>
      </c>
      <c r="D14" s="392">
        <v>0</v>
      </c>
      <c r="E14" s="392">
        <v>0</v>
      </c>
      <c r="F14" s="392">
        <v>0</v>
      </c>
      <c r="G14" s="392">
        <v>1.5E-3</v>
      </c>
      <c r="H14" s="392">
        <v>0</v>
      </c>
      <c r="I14" s="393">
        <v>1.3035152400000001</v>
      </c>
    </row>
    <row r="15" spans="1:9" ht="45" x14ac:dyDescent="0.25">
      <c r="A15" s="389" t="s">
        <v>216</v>
      </c>
      <c r="B15" s="392">
        <v>7.2776432999999994</v>
      </c>
      <c r="C15" s="392">
        <v>0.15662169000000001</v>
      </c>
      <c r="D15" s="392">
        <v>0</v>
      </c>
      <c r="E15" s="392">
        <v>26.50690767</v>
      </c>
      <c r="F15" s="392">
        <v>0</v>
      </c>
      <c r="G15" s="392">
        <v>0.15736343999999999</v>
      </c>
      <c r="H15" s="392">
        <v>50.63975962</v>
      </c>
      <c r="I15" s="393">
        <v>4.8163420800000001</v>
      </c>
    </row>
    <row r="16" spans="1:9" ht="30" x14ac:dyDescent="0.25">
      <c r="A16" s="389" t="s">
        <v>190</v>
      </c>
      <c r="B16" s="392">
        <v>1.0385369200000001</v>
      </c>
      <c r="C16" s="392">
        <v>5.2874830000000005E-2</v>
      </c>
      <c r="D16" s="392">
        <v>0</v>
      </c>
      <c r="E16" s="392">
        <v>0</v>
      </c>
      <c r="F16" s="392">
        <v>0</v>
      </c>
      <c r="G16" s="392">
        <v>6.1049069999999997E-2</v>
      </c>
      <c r="H16" s="392">
        <v>0</v>
      </c>
      <c r="I16" s="393">
        <v>4.4672023799999998</v>
      </c>
    </row>
    <row r="17" spans="1:9" x14ac:dyDescent="0.25">
      <c r="A17" s="389" t="s">
        <v>230</v>
      </c>
      <c r="B17" s="392">
        <v>0</v>
      </c>
      <c r="C17" s="392">
        <v>0</v>
      </c>
      <c r="D17" s="392">
        <v>0</v>
      </c>
      <c r="E17" s="392">
        <v>0</v>
      </c>
      <c r="F17" s="392">
        <v>0</v>
      </c>
      <c r="G17" s="392">
        <v>0</v>
      </c>
      <c r="H17" s="392">
        <v>5.0000000000000002E-5</v>
      </c>
      <c r="I17" s="393">
        <v>0</v>
      </c>
    </row>
    <row r="18" spans="1:9" x14ac:dyDescent="0.25">
      <c r="A18" s="389" t="s">
        <v>222</v>
      </c>
      <c r="B18" s="392">
        <v>0</v>
      </c>
      <c r="C18" s="392">
        <v>0</v>
      </c>
      <c r="D18" s="392">
        <v>0</v>
      </c>
      <c r="E18" s="392">
        <v>0</v>
      </c>
      <c r="F18" s="392">
        <v>0</v>
      </c>
      <c r="G18" s="392">
        <v>2.1730000000000002E-4</v>
      </c>
      <c r="H18" s="392">
        <v>0</v>
      </c>
      <c r="I18" s="393">
        <v>3.9550000000000002E-4</v>
      </c>
    </row>
    <row r="19" spans="1:9" x14ac:dyDescent="0.25">
      <c r="A19" s="389" t="s">
        <v>241</v>
      </c>
      <c r="B19" s="392">
        <v>0</v>
      </c>
      <c r="C19" s="392">
        <v>0</v>
      </c>
      <c r="D19" s="392">
        <v>0</v>
      </c>
      <c r="E19" s="392">
        <v>0</v>
      </c>
      <c r="F19" s="392">
        <v>0</v>
      </c>
      <c r="G19" s="392">
        <v>2.4196169199999997</v>
      </c>
      <c r="H19" s="392">
        <v>0</v>
      </c>
      <c r="I19" s="393">
        <v>0</v>
      </c>
    </row>
    <row r="20" spans="1:9" ht="30" x14ac:dyDescent="0.25">
      <c r="A20" s="389" t="s">
        <v>258</v>
      </c>
      <c r="B20" s="392">
        <v>0</v>
      </c>
      <c r="C20" s="392">
        <v>0</v>
      </c>
      <c r="D20" s="392">
        <v>0</v>
      </c>
      <c r="E20" s="392">
        <v>0</v>
      </c>
      <c r="F20" s="392">
        <v>0</v>
      </c>
      <c r="G20" s="392">
        <v>4.2333519999999999E-2</v>
      </c>
      <c r="H20" s="392">
        <v>0</v>
      </c>
      <c r="I20" s="393">
        <v>0</v>
      </c>
    </row>
    <row r="21" spans="1:9" x14ac:dyDescent="0.25">
      <c r="A21" s="389" t="s">
        <v>270</v>
      </c>
      <c r="B21" s="392">
        <v>0</v>
      </c>
      <c r="C21" s="392">
        <v>2.2389999999999999E-4</v>
      </c>
      <c r="D21" s="392">
        <v>0</v>
      </c>
      <c r="E21" s="392">
        <v>0</v>
      </c>
      <c r="F21" s="392">
        <v>0</v>
      </c>
      <c r="G21" s="392">
        <v>3.1657480000000002E-2</v>
      </c>
      <c r="H21" s="392">
        <v>0</v>
      </c>
      <c r="I21" s="393">
        <v>0</v>
      </c>
    </row>
    <row r="22" spans="1:9" x14ac:dyDescent="0.25">
      <c r="A22" s="389" t="s">
        <v>294</v>
      </c>
      <c r="B22" s="392">
        <v>0</v>
      </c>
      <c r="C22" s="392">
        <v>0</v>
      </c>
      <c r="D22" s="392">
        <v>0</v>
      </c>
      <c r="E22" s="392">
        <v>0</v>
      </c>
      <c r="F22" s="392">
        <v>0</v>
      </c>
      <c r="G22" s="392">
        <v>6.9313959199999999</v>
      </c>
      <c r="H22" s="392">
        <v>0.46749451000000003</v>
      </c>
      <c r="I22" s="393">
        <v>0.66719799999999996</v>
      </c>
    </row>
    <row r="23" spans="1:9" ht="30" x14ac:dyDescent="0.25">
      <c r="A23" s="389" t="s">
        <v>123</v>
      </c>
      <c r="B23" s="392">
        <v>0</v>
      </c>
      <c r="C23" s="392">
        <v>13.550463949999999</v>
      </c>
      <c r="D23" s="392">
        <v>0</v>
      </c>
      <c r="E23" s="392">
        <v>3.8200000000000002E-4</v>
      </c>
      <c r="F23" s="392">
        <v>0</v>
      </c>
      <c r="G23" s="392">
        <v>14.66099065</v>
      </c>
      <c r="H23" s="392">
        <v>7.3933109999999996E-2</v>
      </c>
      <c r="I23" s="393">
        <v>3.1321370000000002</v>
      </c>
    </row>
    <row r="24" spans="1:9" ht="45" x14ac:dyDescent="0.25">
      <c r="A24" s="389" t="s">
        <v>182</v>
      </c>
      <c r="B24" s="392">
        <v>0</v>
      </c>
      <c r="C24" s="392">
        <v>2.1053299999999999E-3</v>
      </c>
      <c r="D24" s="392">
        <v>0</v>
      </c>
      <c r="E24" s="392">
        <v>1.0000000000000001E-5</v>
      </c>
      <c r="F24" s="392">
        <v>0</v>
      </c>
      <c r="G24" s="392">
        <v>1.58616563</v>
      </c>
      <c r="H24" s="392">
        <v>1.0000000000000001E-5</v>
      </c>
      <c r="I24" s="393">
        <v>1.5572839999999999</v>
      </c>
    </row>
    <row r="25" spans="1:9" ht="30" x14ac:dyDescent="0.25">
      <c r="A25" s="389" t="s">
        <v>146</v>
      </c>
      <c r="B25" s="392">
        <v>0</v>
      </c>
      <c r="C25" s="392">
        <v>0</v>
      </c>
      <c r="D25" s="392">
        <v>0</v>
      </c>
      <c r="E25" s="392">
        <v>7.95796701</v>
      </c>
      <c r="F25" s="392">
        <v>0</v>
      </c>
      <c r="G25" s="392">
        <v>2.6628099999999998E-3</v>
      </c>
      <c r="H25" s="392">
        <v>7.9579780099999997</v>
      </c>
      <c r="I25" s="393">
        <v>0</v>
      </c>
    </row>
    <row r="26" spans="1:9" ht="30" x14ac:dyDescent="0.25">
      <c r="A26" s="389" t="s">
        <v>227</v>
      </c>
      <c r="B26" s="392">
        <v>7.8348849999999999</v>
      </c>
      <c r="C26" s="392">
        <v>0</v>
      </c>
      <c r="D26" s="392">
        <v>0</v>
      </c>
      <c r="E26" s="392">
        <v>110.046414</v>
      </c>
      <c r="F26" s="392">
        <v>0</v>
      </c>
      <c r="G26" s="392">
        <v>3.1771229999999998E-2</v>
      </c>
      <c r="H26" s="392">
        <v>273.9622</v>
      </c>
      <c r="I26" s="393">
        <v>20.783035000000002</v>
      </c>
    </row>
    <row r="27" spans="1:9" ht="30" x14ac:dyDescent="0.25">
      <c r="A27" s="389" t="s">
        <v>249</v>
      </c>
      <c r="B27" s="392">
        <v>0</v>
      </c>
      <c r="C27" s="392">
        <v>0</v>
      </c>
      <c r="D27" s="392">
        <v>0</v>
      </c>
      <c r="E27" s="392">
        <v>0</v>
      </c>
      <c r="F27" s="392">
        <v>0</v>
      </c>
      <c r="G27" s="392">
        <v>5.3746099999999993E-3</v>
      </c>
      <c r="H27" s="392">
        <v>0</v>
      </c>
      <c r="I27" s="393">
        <v>0</v>
      </c>
    </row>
    <row r="28" spans="1:9" ht="45" x14ac:dyDescent="0.25">
      <c r="A28" s="389" t="s">
        <v>170</v>
      </c>
      <c r="B28" s="392">
        <v>0</v>
      </c>
      <c r="C28" s="392">
        <v>4.2559220000000002E-2</v>
      </c>
      <c r="D28" s="392">
        <v>0</v>
      </c>
      <c r="E28" s="392">
        <v>0</v>
      </c>
      <c r="F28" s="392">
        <v>0</v>
      </c>
      <c r="G28" s="392">
        <v>5.2001980000000003E-2</v>
      </c>
      <c r="H28" s="392">
        <v>2.9120000000000001E-3</v>
      </c>
      <c r="I28" s="393">
        <v>1.5E-5</v>
      </c>
    </row>
    <row r="29" spans="1:9" x14ac:dyDescent="0.25">
      <c r="A29" s="389" t="s">
        <v>293</v>
      </c>
      <c r="B29" s="392">
        <v>0</v>
      </c>
      <c r="C29" s="392">
        <v>0.63415184000000002</v>
      </c>
      <c r="D29" s="392">
        <v>0</v>
      </c>
      <c r="E29" s="392">
        <v>0</v>
      </c>
      <c r="F29" s="392">
        <v>0</v>
      </c>
      <c r="G29" s="392">
        <v>0.93144563999999996</v>
      </c>
      <c r="H29" s="392">
        <v>0</v>
      </c>
      <c r="I29" s="393">
        <v>1.1011250400000001</v>
      </c>
    </row>
    <row r="30" spans="1:9" x14ac:dyDescent="0.25">
      <c r="A30" s="389" t="s">
        <v>195</v>
      </c>
      <c r="B30" s="392">
        <v>8.0000000000000007E-5</v>
      </c>
      <c r="C30" s="392">
        <v>0</v>
      </c>
      <c r="D30" s="392">
        <v>0</v>
      </c>
      <c r="E30" s="392">
        <v>2.0000000000000002E-5</v>
      </c>
      <c r="F30" s="392">
        <v>0</v>
      </c>
      <c r="G30" s="392">
        <v>2.3500376000000003</v>
      </c>
      <c r="H30" s="392">
        <v>8.3999999999999995E-5</v>
      </c>
      <c r="I30" s="393">
        <v>3.0000000000000001E-5</v>
      </c>
    </row>
    <row r="31" spans="1:9" x14ac:dyDescent="0.25">
      <c r="A31" s="389" t="s">
        <v>265</v>
      </c>
      <c r="B31" s="392">
        <v>0</v>
      </c>
      <c r="C31" s="392">
        <v>7.9500000000000001E-6</v>
      </c>
      <c r="D31" s="392">
        <v>0</v>
      </c>
      <c r="E31" s="392">
        <v>0</v>
      </c>
      <c r="F31" s="392">
        <v>0</v>
      </c>
      <c r="G31" s="392">
        <v>1.1870780000000001E-2</v>
      </c>
      <c r="H31" s="392">
        <v>4.2099999999999999E-4</v>
      </c>
      <c r="I31" s="393">
        <v>0</v>
      </c>
    </row>
    <row r="32" spans="1:9" x14ac:dyDescent="0.25">
      <c r="A32" s="389" t="s">
        <v>39</v>
      </c>
      <c r="B32" s="392">
        <v>0</v>
      </c>
      <c r="C32" s="392">
        <v>0</v>
      </c>
      <c r="D32" s="392">
        <v>0</v>
      </c>
      <c r="E32" s="392">
        <v>1E-4</v>
      </c>
      <c r="F32" s="392">
        <v>0</v>
      </c>
      <c r="G32" s="392">
        <v>1.3860000000000001E-3</v>
      </c>
      <c r="H32" s="392">
        <v>2.0000000000000001E-4</v>
      </c>
      <c r="I32" s="393">
        <v>0</v>
      </c>
    </row>
    <row r="33" spans="1:9" ht="30" x14ac:dyDescent="0.25">
      <c r="A33" s="389" t="s">
        <v>210</v>
      </c>
      <c r="B33" s="392">
        <v>0</v>
      </c>
      <c r="C33" s="392">
        <v>0</v>
      </c>
      <c r="D33" s="392">
        <v>0</v>
      </c>
      <c r="E33" s="392">
        <v>1.65E-4</v>
      </c>
      <c r="F33" s="392">
        <v>0</v>
      </c>
      <c r="G33" s="392">
        <v>0.26289000000000001</v>
      </c>
      <c r="H33" s="392">
        <v>3.77E-4</v>
      </c>
      <c r="I33" s="393">
        <v>6.0400000000000004E-4</v>
      </c>
    </row>
    <row r="34" spans="1:9" x14ac:dyDescent="0.25">
      <c r="A34" s="389" t="s">
        <v>246</v>
      </c>
      <c r="B34" s="392">
        <v>0</v>
      </c>
      <c r="C34" s="392">
        <v>0</v>
      </c>
      <c r="D34" s="392">
        <v>0</v>
      </c>
      <c r="E34" s="392">
        <v>3.0000000000000001E-5</v>
      </c>
      <c r="F34" s="392">
        <v>0</v>
      </c>
      <c r="G34" s="392">
        <v>0</v>
      </c>
      <c r="H34" s="392">
        <v>8.3600000000000005E-4</v>
      </c>
      <c r="I34" s="393">
        <v>2.1482000000000001E-2</v>
      </c>
    </row>
    <row r="35" spans="1:9" x14ac:dyDescent="0.25">
      <c r="A35" s="389" t="s">
        <v>168</v>
      </c>
      <c r="B35" s="392">
        <v>0</v>
      </c>
      <c r="C35" s="392">
        <v>0</v>
      </c>
      <c r="D35" s="392">
        <v>0</v>
      </c>
      <c r="E35" s="392">
        <v>0</v>
      </c>
      <c r="F35" s="392">
        <v>0</v>
      </c>
      <c r="G35" s="392">
        <v>8.9494099999999997E-3</v>
      </c>
      <c r="H35" s="392">
        <v>3.8999999999999999E-4</v>
      </c>
      <c r="I35" s="393">
        <v>2.7578999999999999E-2</v>
      </c>
    </row>
    <row r="36" spans="1:9" ht="30" x14ac:dyDescent="0.25">
      <c r="A36" s="389" t="s">
        <v>141</v>
      </c>
      <c r="B36" s="392">
        <v>2.6545898700000001</v>
      </c>
      <c r="C36" s="392">
        <v>3.13598</v>
      </c>
      <c r="D36" s="392">
        <v>0</v>
      </c>
      <c r="E36" s="392">
        <v>0</v>
      </c>
      <c r="F36" s="392">
        <v>0</v>
      </c>
      <c r="G36" s="392">
        <v>3.5535724200000001</v>
      </c>
      <c r="H36" s="392">
        <v>2.5431653599999997</v>
      </c>
      <c r="I36" s="393">
        <v>7.2624729800000001</v>
      </c>
    </row>
    <row r="37" spans="1:9" x14ac:dyDescent="0.25">
      <c r="A37" s="389" t="s">
        <v>257</v>
      </c>
      <c r="B37" s="392">
        <v>0</v>
      </c>
      <c r="C37" s="392">
        <v>5.3903999999999996E-4</v>
      </c>
      <c r="D37" s="392">
        <v>0</v>
      </c>
      <c r="E37" s="392">
        <v>0</v>
      </c>
      <c r="F37" s="392">
        <v>0</v>
      </c>
      <c r="G37" s="392">
        <v>0.10894029</v>
      </c>
      <c r="H37" s="392">
        <v>0</v>
      </c>
      <c r="I37" s="393">
        <v>0</v>
      </c>
    </row>
    <row r="38" spans="1:9" x14ac:dyDescent="0.25">
      <c r="A38" s="389" t="s">
        <v>209</v>
      </c>
      <c r="B38" s="392">
        <v>6.9999999999999994E-5</v>
      </c>
      <c r="C38" s="392">
        <v>5.8056389999999999E-2</v>
      </c>
      <c r="D38" s="392">
        <v>8.6675499999999996E-3</v>
      </c>
      <c r="E38" s="392">
        <v>2.0000000000000001E-4</v>
      </c>
      <c r="F38" s="392">
        <v>0</v>
      </c>
      <c r="G38" s="392">
        <v>0.48525028999999997</v>
      </c>
      <c r="H38" s="392">
        <v>9.0695499999999991E-3</v>
      </c>
      <c r="I38" s="393">
        <v>33.64864077</v>
      </c>
    </row>
    <row r="39" spans="1:9" x14ac:dyDescent="0.25">
      <c r="A39" s="389" t="s">
        <v>174</v>
      </c>
      <c r="B39" s="392">
        <v>0</v>
      </c>
      <c r="C39" s="392">
        <v>0.81889741000000005</v>
      </c>
      <c r="D39" s="392">
        <v>0</v>
      </c>
      <c r="E39" s="392">
        <v>5.9804999999999997E-3</v>
      </c>
      <c r="F39" s="392">
        <v>0</v>
      </c>
      <c r="G39" s="392">
        <v>0.82403901000000002</v>
      </c>
      <c r="H39" s="392">
        <v>6.0604999999999999E-3</v>
      </c>
      <c r="I39" s="393">
        <v>1.4605669999999999</v>
      </c>
    </row>
    <row r="40" spans="1:9" x14ac:dyDescent="0.25">
      <c r="A40" s="389" t="s">
        <v>95</v>
      </c>
      <c r="B40" s="392">
        <v>0</v>
      </c>
      <c r="C40" s="392">
        <v>18.694880770000001</v>
      </c>
      <c r="D40" s="392">
        <v>0</v>
      </c>
      <c r="E40" s="392">
        <v>6.7484000000000001E-4</v>
      </c>
      <c r="F40" s="392">
        <v>0</v>
      </c>
      <c r="G40" s="392">
        <v>16.46832289</v>
      </c>
      <c r="H40" s="392">
        <v>8.0000000000000007E-5</v>
      </c>
      <c r="I40" s="393">
        <v>64.509421599999996</v>
      </c>
    </row>
    <row r="41" spans="1:9" ht="30" x14ac:dyDescent="0.25">
      <c r="A41" s="389" t="s">
        <v>167</v>
      </c>
      <c r="B41" s="392">
        <v>4.4711999999999998E-3</v>
      </c>
      <c r="C41" s="392">
        <v>5.2313799999999999E-3</v>
      </c>
      <c r="D41" s="392">
        <v>0</v>
      </c>
      <c r="E41" s="392">
        <v>3.2858800000000001E-3</v>
      </c>
      <c r="F41" s="392">
        <v>0</v>
      </c>
      <c r="G41" s="392">
        <v>0.38915685999999999</v>
      </c>
      <c r="H41" s="392">
        <v>0</v>
      </c>
      <c r="I41" s="393">
        <v>9.3380000000000008E-3</v>
      </c>
    </row>
    <row r="42" spans="1:9" x14ac:dyDescent="0.25">
      <c r="A42" s="389" t="s">
        <v>219</v>
      </c>
      <c r="B42" s="392">
        <v>1.700455E-2</v>
      </c>
      <c r="C42" s="392">
        <v>0</v>
      </c>
      <c r="D42" s="392">
        <v>0</v>
      </c>
      <c r="E42" s="392">
        <v>9.8375000000000008E-3</v>
      </c>
      <c r="F42" s="392">
        <v>0</v>
      </c>
      <c r="G42" s="392">
        <v>0</v>
      </c>
      <c r="H42" s="392">
        <v>3.801003E-2</v>
      </c>
      <c r="I42" s="393">
        <v>4.4179999999999997E-2</v>
      </c>
    </row>
    <row r="43" spans="1:9" ht="45" x14ac:dyDescent="0.25">
      <c r="A43" s="389" t="s">
        <v>212</v>
      </c>
      <c r="B43" s="392">
        <v>0</v>
      </c>
      <c r="C43" s="392">
        <v>0</v>
      </c>
      <c r="D43" s="392">
        <v>0</v>
      </c>
      <c r="E43" s="392">
        <v>1.5E-5</v>
      </c>
      <c r="F43" s="392">
        <v>0</v>
      </c>
      <c r="G43" s="392">
        <v>0</v>
      </c>
      <c r="H43" s="392">
        <v>1.55E-4</v>
      </c>
      <c r="I43" s="393">
        <v>0</v>
      </c>
    </row>
    <row r="44" spans="1:9" ht="30" x14ac:dyDescent="0.25">
      <c r="A44" s="389" t="s">
        <v>44</v>
      </c>
      <c r="B44" s="392">
        <v>0</v>
      </c>
      <c r="C44" s="392">
        <v>0</v>
      </c>
      <c r="D44" s="392">
        <v>0</v>
      </c>
      <c r="E44" s="392">
        <v>0</v>
      </c>
      <c r="F44" s="392">
        <v>0</v>
      </c>
      <c r="G44" s="392">
        <v>1.7887200000000002E-2</v>
      </c>
      <c r="H44" s="392">
        <v>0</v>
      </c>
      <c r="I44" s="393">
        <v>0</v>
      </c>
    </row>
    <row r="45" spans="1:9" ht="30" x14ac:dyDescent="0.25">
      <c r="A45" s="389" t="s">
        <v>109</v>
      </c>
      <c r="B45" s="392">
        <v>9.1955140000000005E-2</v>
      </c>
      <c r="C45" s="392">
        <v>0</v>
      </c>
      <c r="D45" s="392">
        <v>0</v>
      </c>
      <c r="E45" s="392">
        <v>22.893494269999998</v>
      </c>
      <c r="F45" s="392">
        <v>0</v>
      </c>
      <c r="G45" s="392">
        <v>0</v>
      </c>
      <c r="H45" s="392">
        <v>34.825483370000001</v>
      </c>
      <c r="I45" s="393">
        <v>18.82619</v>
      </c>
    </row>
    <row r="46" spans="1:9" ht="30" x14ac:dyDescent="0.25">
      <c r="A46" s="389" t="s">
        <v>150</v>
      </c>
      <c r="B46" s="392">
        <v>7.3448050000000001E-2</v>
      </c>
      <c r="C46" s="392">
        <v>0</v>
      </c>
      <c r="D46" s="392">
        <v>0</v>
      </c>
      <c r="E46" s="392">
        <v>0</v>
      </c>
      <c r="F46" s="392">
        <v>0</v>
      </c>
      <c r="G46" s="392">
        <v>0</v>
      </c>
      <c r="H46" s="392">
        <v>0</v>
      </c>
      <c r="I46" s="393">
        <v>2.7358707</v>
      </c>
    </row>
    <row r="47" spans="1:9" ht="30" x14ac:dyDescent="0.25">
      <c r="A47" s="389" t="s">
        <v>173</v>
      </c>
      <c r="B47" s="392">
        <v>3.3655682900000001</v>
      </c>
      <c r="C47" s="392">
        <v>0</v>
      </c>
      <c r="D47" s="392">
        <v>0</v>
      </c>
      <c r="E47" s="392">
        <v>0</v>
      </c>
      <c r="F47" s="392">
        <v>0</v>
      </c>
      <c r="G47" s="392">
        <v>1.5132680000000001E-2</v>
      </c>
      <c r="H47" s="392">
        <v>0</v>
      </c>
      <c r="I47" s="393">
        <v>0.88270119999999996</v>
      </c>
    </row>
    <row r="48" spans="1:9" x14ac:dyDescent="0.25">
      <c r="A48" s="389" t="s">
        <v>157</v>
      </c>
      <c r="B48" s="392">
        <v>0</v>
      </c>
      <c r="C48" s="392">
        <v>0</v>
      </c>
      <c r="D48" s="392">
        <v>0</v>
      </c>
      <c r="E48" s="392">
        <v>0</v>
      </c>
      <c r="F48" s="392">
        <v>0</v>
      </c>
      <c r="G48" s="392">
        <v>0.05</v>
      </c>
      <c r="H48" s="392">
        <v>0</v>
      </c>
      <c r="I48" s="393">
        <v>1.9505344</v>
      </c>
    </row>
    <row r="49" spans="1:9" ht="30" x14ac:dyDescent="0.25">
      <c r="A49" s="389" t="s">
        <v>274</v>
      </c>
      <c r="B49" s="392">
        <v>0</v>
      </c>
      <c r="C49" s="392">
        <v>0</v>
      </c>
      <c r="D49" s="392">
        <v>0</v>
      </c>
      <c r="E49" s="392">
        <v>0</v>
      </c>
      <c r="F49" s="392">
        <v>0</v>
      </c>
      <c r="G49" s="392">
        <v>7.05713E-3</v>
      </c>
      <c r="H49" s="392">
        <v>0</v>
      </c>
      <c r="I49" s="393">
        <v>5.0000000000000002E-5</v>
      </c>
    </row>
    <row r="50" spans="1:9" ht="30" x14ac:dyDescent="0.25">
      <c r="A50" s="389" t="s">
        <v>259</v>
      </c>
      <c r="B50" s="392">
        <v>0</v>
      </c>
      <c r="C50" s="392">
        <v>0</v>
      </c>
      <c r="D50" s="392">
        <v>0</v>
      </c>
      <c r="E50" s="392">
        <v>3.2255999999999999E-3</v>
      </c>
      <c r="F50" s="392">
        <v>0</v>
      </c>
      <c r="G50" s="392">
        <v>0</v>
      </c>
      <c r="H50" s="392">
        <v>3.2255999999999999E-3</v>
      </c>
      <c r="I50" s="393">
        <v>0</v>
      </c>
    </row>
    <row r="51" spans="1:9" ht="30" x14ac:dyDescent="0.25">
      <c r="A51" s="389" t="s">
        <v>218</v>
      </c>
      <c r="B51" s="392">
        <v>0</v>
      </c>
      <c r="C51" s="392">
        <v>0</v>
      </c>
      <c r="D51" s="392">
        <v>0</v>
      </c>
      <c r="E51" s="392">
        <v>0</v>
      </c>
      <c r="F51" s="392">
        <v>0</v>
      </c>
      <c r="G51" s="392">
        <v>1.512988E-2</v>
      </c>
      <c r="H51" s="392">
        <v>0</v>
      </c>
      <c r="I51" s="393">
        <v>0.56186999999999998</v>
      </c>
    </row>
    <row r="52" spans="1:9" x14ac:dyDescent="0.25">
      <c r="A52" s="389" t="s">
        <v>124</v>
      </c>
      <c r="B52" s="392">
        <v>15.0536434</v>
      </c>
      <c r="C52" s="392">
        <v>0</v>
      </c>
      <c r="D52" s="392">
        <v>0</v>
      </c>
      <c r="E52" s="392">
        <v>0.73353818000000004</v>
      </c>
      <c r="F52" s="392">
        <v>0</v>
      </c>
      <c r="G52" s="392">
        <v>0.01</v>
      </c>
      <c r="H52" s="392">
        <v>0.73506818000000007</v>
      </c>
      <c r="I52" s="393">
        <v>2.0797906399999997</v>
      </c>
    </row>
    <row r="53" spans="1:9" x14ac:dyDescent="0.25">
      <c r="A53" s="389" t="s">
        <v>130</v>
      </c>
      <c r="B53" s="392">
        <v>0</v>
      </c>
      <c r="C53" s="392">
        <v>18.882635140000001</v>
      </c>
      <c r="D53" s="392">
        <v>0</v>
      </c>
      <c r="E53" s="392">
        <v>0</v>
      </c>
      <c r="F53" s="392">
        <v>0</v>
      </c>
      <c r="G53" s="392">
        <v>18.882635140000001</v>
      </c>
      <c r="H53" s="392">
        <v>0</v>
      </c>
      <c r="I53" s="393">
        <v>0</v>
      </c>
    </row>
    <row r="54" spans="1:9" ht="30" x14ac:dyDescent="0.25">
      <c r="A54" s="389" t="s">
        <v>245</v>
      </c>
      <c r="B54" s="392">
        <v>0</v>
      </c>
      <c r="C54" s="392">
        <v>0</v>
      </c>
      <c r="D54" s="392">
        <v>0</v>
      </c>
      <c r="E54" s="392">
        <v>0</v>
      </c>
      <c r="F54" s="392">
        <v>0</v>
      </c>
      <c r="G54" s="392">
        <v>0</v>
      </c>
      <c r="H54" s="392">
        <v>0</v>
      </c>
      <c r="I54" s="393">
        <v>1.6685999999999999E-3</v>
      </c>
    </row>
    <row r="55" spans="1:9" x14ac:dyDescent="0.25">
      <c r="A55" s="389" t="s">
        <v>77</v>
      </c>
      <c r="B55" s="392">
        <v>6.3749999999999996E-3</v>
      </c>
      <c r="C55" s="392">
        <v>45.337368090000005</v>
      </c>
      <c r="D55" s="392">
        <v>0</v>
      </c>
      <c r="E55" s="392">
        <v>6.3063900000000003E-3</v>
      </c>
      <c r="F55" s="392">
        <v>0</v>
      </c>
      <c r="G55" s="392">
        <v>45.271953329999995</v>
      </c>
      <c r="H55" s="392">
        <v>8.9151389999999997E-2</v>
      </c>
      <c r="I55" s="393">
        <v>11.050135089999999</v>
      </c>
    </row>
    <row r="56" spans="1:9" x14ac:dyDescent="0.25">
      <c r="A56" s="389" t="s">
        <v>42</v>
      </c>
      <c r="B56" s="392">
        <v>0</v>
      </c>
      <c r="C56" s="392">
        <v>0</v>
      </c>
      <c r="D56" s="392">
        <v>0</v>
      </c>
      <c r="E56" s="392">
        <v>0</v>
      </c>
      <c r="F56" s="392">
        <v>0</v>
      </c>
      <c r="G56" s="392">
        <v>0</v>
      </c>
      <c r="H56" s="392">
        <v>0</v>
      </c>
      <c r="I56" s="393">
        <v>1E-4</v>
      </c>
    </row>
    <row r="57" spans="1:9" ht="30" x14ac:dyDescent="0.25">
      <c r="A57" s="389" t="s">
        <v>185</v>
      </c>
      <c r="B57" s="392">
        <v>0.77285999999999999</v>
      </c>
      <c r="C57" s="392">
        <v>7.3913E-3</v>
      </c>
      <c r="D57" s="392">
        <v>0</v>
      </c>
      <c r="E57" s="392">
        <v>0</v>
      </c>
      <c r="F57" s="392">
        <v>0</v>
      </c>
      <c r="G57" s="392">
        <v>7.3913E-3</v>
      </c>
      <c r="H57" s="392">
        <v>0</v>
      </c>
      <c r="I57" s="393">
        <v>3.8485225499999998</v>
      </c>
    </row>
    <row r="58" spans="1:9" ht="30" x14ac:dyDescent="0.25">
      <c r="A58" s="389" t="s">
        <v>114</v>
      </c>
      <c r="B58" s="392">
        <v>190.95919809</v>
      </c>
      <c r="C58" s="392">
        <v>0</v>
      </c>
      <c r="D58" s="392">
        <v>0</v>
      </c>
      <c r="E58" s="392">
        <v>0</v>
      </c>
      <c r="F58" s="392">
        <v>0</v>
      </c>
      <c r="G58" s="392">
        <v>0</v>
      </c>
      <c r="H58" s="392">
        <v>0</v>
      </c>
      <c r="I58" s="393">
        <v>9.9193000000000003E-2</v>
      </c>
    </row>
    <row r="59" spans="1:9" x14ac:dyDescent="0.25">
      <c r="A59" s="389" t="s">
        <v>47</v>
      </c>
      <c r="B59" s="392">
        <v>524.31905621999999</v>
      </c>
      <c r="C59" s="392">
        <v>0</v>
      </c>
      <c r="D59" s="392">
        <v>0</v>
      </c>
      <c r="E59" s="392">
        <v>338.60240807999998</v>
      </c>
      <c r="F59" s="392">
        <v>0</v>
      </c>
      <c r="G59" s="392">
        <v>0</v>
      </c>
      <c r="H59" s="392">
        <v>510.20449758000001</v>
      </c>
      <c r="I59" s="393">
        <v>0</v>
      </c>
    </row>
    <row r="60" spans="1:9" x14ac:dyDescent="0.25">
      <c r="A60" s="389" t="s">
        <v>284</v>
      </c>
      <c r="B60" s="392">
        <v>3.0000000000000001E-5</v>
      </c>
      <c r="C60" s="392">
        <v>0.11666844</v>
      </c>
      <c r="D60" s="392">
        <v>0</v>
      </c>
      <c r="E60" s="392">
        <v>0</v>
      </c>
      <c r="F60" s="392">
        <v>0</v>
      </c>
      <c r="G60" s="392">
        <v>0.11666844</v>
      </c>
      <c r="H60" s="392">
        <v>6.9999999999999999E-4</v>
      </c>
      <c r="I60" s="393">
        <v>1.4999999999999999E-4</v>
      </c>
    </row>
    <row r="61" spans="1:9" ht="30" x14ac:dyDescent="0.25">
      <c r="A61" s="389" t="s">
        <v>126</v>
      </c>
      <c r="B61" s="392">
        <v>7.5511999999999996E-2</v>
      </c>
      <c r="C61" s="392">
        <v>0</v>
      </c>
      <c r="D61" s="392">
        <v>0</v>
      </c>
      <c r="E61" s="392">
        <v>0</v>
      </c>
      <c r="F61" s="392">
        <v>0</v>
      </c>
      <c r="G61" s="392">
        <v>0</v>
      </c>
      <c r="H61" s="392">
        <v>0</v>
      </c>
      <c r="I61" s="393">
        <v>14.066664449999999</v>
      </c>
    </row>
    <row r="62" spans="1:9" x14ac:dyDescent="0.25">
      <c r="A62" s="389" t="s">
        <v>171</v>
      </c>
      <c r="B62" s="392">
        <v>4.4602570000000001E-2</v>
      </c>
      <c r="C62" s="392">
        <v>1.0276183800000001</v>
      </c>
      <c r="D62" s="392">
        <v>0</v>
      </c>
      <c r="E62" s="392">
        <v>0.16069582999999998</v>
      </c>
      <c r="F62" s="392">
        <v>0</v>
      </c>
      <c r="G62" s="392">
        <v>1.0276183800000001</v>
      </c>
      <c r="H62" s="392">
        <v>0.26133482000000002</v>
      </c>
      <c r="I62" s="393">
        <v>2.3999999999999998E-3</v>
      </c>
    </row>
    <row r="63" spans="1:9" x14ac:dyDescent="0.25">
      <c r="A63" s="389" t="s">
        <v>165</v>
      </c>
      <c r="B63" s="392">
        <v>0.108989</v>
      </c>
      <c r="C63" s="392">
        <v>0</v>
      </c>
      <c r="D63" s="392">
        <v>1.5E-5</v>
      </c>
      <c r="E63" s="392">
        <v>6.2589404999999996</v>
      </c>
      <c r="F63" s="392">
        <v>0</v>
      </c>
      <c r="G63" s="392">
        <v>1.3362681000000001</v>
      </c>
      <c r="H63" s="392">
        <v>6.6069754999999999</v>
      </c>
      <c r="I63" s="393">
        <v>0.41719499999999998</v>
      </c>
    </row>
    <row r="64" spans="1:9" x14ac:dyDescent="0.25">
      <c r="A64" s="389" t="s">
        <v>191</v>
      </c>
      <c r="B64" s="392">
        <v>0</v>
      </c>
      <c r="C64" s="392">
        <v>0</v>
      </c>
      <c r="D64" s="392">
        <v>0</v>
      </c>
      <c r="E64" s="392">
        <v>0</v>
      </c>
      <c r="F64" s="392">
        <v>0</v>
      </c>
      <c r="G64" s="392">
        <v>0</v>
      </c>
      <c r="H64" s="392">
        <v>0</v>
      </c>
      <c r="I64" s="393">
        <v>0.54512674999999999</v>
      </c>
    </row>
    <row r="65" spans="1:9" ht="45" x14ac:dyDescent="0.25">
      <c r="A65" s="389" t="s">
        <v>103</v>
      </c>
      <c r="B65" s="392">
        <v>0</v>
      </c>
      <c r="C65" s="392">
        <v>23.616512510000003</v>
      </c>
      <c r="D65" s="392">
        <v>0</v>
      </c>
      <c r="E65" s="392">
        <v>3.7500000000000001E-4</v>
      </c>
      <c r="F65" s="392">
        <v>0</v>
      </c>
      <c r="G65" s="392">
        <v>23.64615367</v>
      </c>
      <c r="H65" s="392">
        <v>2.0653240000000003E-2</v>
      </c>
      <c r="I65" s="393">
        <v>161.7789176</v>
      </c>
    </row>
    <row r="66" spans="1:9" ht="30" x14ac:dyDescent="0.25">
      <c r="A66" s="389" t="s">
        <v>252</v>
      </c>
      <c r="B66" s="392">
        <v>0</v>
      </c>
      <c r="C66" s="392">
        <v>12.640741539999999</v>
      </c>
      <c r="D66" s="392">
        <v>0</v>
      </c>
      <c r="E66" s="392">
        <v>0</v>
      </c>
      <c r="F66" s="392">
        <v>0</v>
      </c>
      <c r="G66" s="392">
        <v>12.815374500000001</v>
      </c>
      <c r="H66" s="392">
        <v>4.0000000000000003E-5</v>
      </c>
      <c r="I66" s="393">
        <v>0</v>
      </c>
    </row>
    <row r="67" spans="1:9" x14ac:dyDescent="0.25">
      <c r="A67" s="389" t="s">
        <v>262</v>
      </c>
      <c r="B67" s="392">
        <v>0</v>
      </c>
      <c r="C67" s="392">
        <v>0</v>
      </c>
      <c r="D67" s="392">
        <v>0</v>
      </c>
      <c r="E67" s="392">
        <v>0</v>
      </c>
      <c r="F67" s="392">
        <v>0</v>
      </c>
      <c r="G67" s="392">
        <v>0</v>
      </c>
      <c r="H67" s="392">
        <v>0</v>
      </c>
      <c r="I67" s="393">
        <v>1.5893999999999998E-2</v>
      </c>
    </row>
    <row r="68" spans="1:9" x14ac:dyDescent="0.25">
      <c r="A68" s="389" t="s">
        <v>180</v>
      </c>
      <c r="B68" s="392">
        <v>0</v>
      </c>
      <c r="C68" s="392">
        <v>0</v>
      </c>
      <c r="D68" s="392">
        <v>0</v>
      </c>
      <c r="E68" s="392">
        <v>0</v>
      </c>
      <c r="F68" s="392">
        <v>0</v>
      </c>
      <c r="G68" s="392">
        <v>5.0112830000000004E-2</v>
      </c>
      <c r="H68" s="392">
        <v>0</v>
      </c>
      <c r="I68" s="393">
        <v>0.38152000000000003</v>
      </c>
    </row>
    <row r="69" spans="1:9" ht="30" x14ac:dyDescent="0.25">
      <c r="A69" s="389" t="s">
        <v>135</v>
      </c>
      <c r="B69" s="392">
        <v>0</v>
      </c>
      <c r="C69" s="392">
        <v>6.7489999999999998E-4</v>
      </c>
      <c r="D69" s="392">
        <v>0</v>
      </c>
      <c r="E69" s="392">
        <v>0</v>
      </c>
      <c r="F69" s="392">
        <v>0</v>
      </c>
      <c r="G69" s="392">
        <v>3.1507340000000002E-2</v>
      </c>
      <c r="H69" s="392">
        <v>0</v>
      </c>
      <c r="I69" s="393">
        <v>1.534E-3</v>
      </c>
    </row>
    <row r="70" spans="1:9" ht="30" x14ac:dyDescent="0.25">
      <c r="A70" s="389" t="s">
        <v>118</v>
      </c>
      <c r="B70" s="392">
        <v>0</v>
      </c>
      <c r="C70" s="392">
        <v>0</v>
      </c>
      <c r="D70" s="392">
        <v>0</v>
      </c>
      <c r="E70" s="392">
        <v>0</v>
      </c>
      <c r="F70" s="392">
        <v>0</v>
      </c>
      <c r="G70" s="392">
        <v>1.9318500000000001</v>
      </c>
      <c r="H70" s="392">
        <v>2.0000000000000001E-4</v>
      </c>
      <c r="I70" s="393">
        <v>4.1549000000000002E-4</v>
      </c>
    </row>
    <row r="71" spans="1:9" ht="45" x14ac:dyDescent="0.25">
      <c r="A71" s="389" t="s">
        <v>176</v>
      </c>
      <c r="B71" s="392">
        <v>0</v>
      </c>
      <c r="C71" s="392">
        <v>0</v>
      </c>
      <c r="D71" s="392">
        <v>0</v>
      </c>
      <c r="E71" s="392">
        <v>0</v>
      </c>
      <c r="F71" s="392">
        <v>0</v>
      </c>
      <c r="G71" s="392">
        <v>1.5215000000000001E-4</v>
      </c>
      <c r="H71" s="392">
        <v>0</v>
      </c>
      <c r="I71" s="393">
        <v>0</v>
      </c>
    </row>
    <row r="72" spans="1:9" x14ac:dyDescent="0.25">
      <c r="A72" s="389" t="s">
        <v>228</v>
      </c>
      <c r="B72" s="392">
        <v>0</v>
      </c>
      <c r="C72" s="392">
        <v>0</v>
      </c>
      <c r="D72" s="392">
        <v>0</v>
      </c>
      <c r="E72" s="392">
        <v>0</v>
      </c>
      <c r="F72" s="392">
        <v>0</v>
      </c>
      <c r="G72" s="392">
        <v>0</v>
      </c>
      <c r="H72" s="392">
        <v>0</v>
      </c>
      <c r="I72" s="393">
        <v>1.0000000000000001E-5</v>
      </c>
    </row>
    <row r="73" spans="1:9" x14ac:dyDescent="0.25">
      <c r="A73" s="389" t="s">
        <v>155</v>
      </c>
      <c r="B73" s="392">
        <v>0</v>
      </c>
      <c r="C73" s="392">
        <v>0</v>
      </c>
      <c r="D73" s="392">
        <v>0</v>
      </c>
      <c r="E73" s="392">
        <v>0</v>
      </c>
      <c r="F73" s="392">
        <v>0</v>
      </c>
      <c r="G73" s="392">
        <v>1.6388400000000001E-2</v>
      </c>
      <c r="H73" s="392">
        <v>0</v>
      </c>
      <c r="I73" s="393">
        <v>8.0000000000000004E-4</v>
      </c>
    </row>
    <row r="74" spans="1:9" ht="30" x14ac:dyDescent="0.25">
      <c r="A74" s="389" t="s">
        <v>211</v>
      </c>
      <c r="B74" s="392">
        <v>2.3886999999999999E-4</v>
      </c>
      <c r="C74" s="392">
        <v>0.722804</v>
      </c>
      <c r="D74" s="392">
        <v>0</v>
      </c>
      <c r="E74" s="392">
        <v>201.34014216</v>
      </c>
      <c r="F74" s="392">
        <v>0</v>
      </c>
      <c r="G74" s="392">
        <v>0.722804</v>
      </c>
      <c r="H74" s="392">
        <v>206.7400198</v>
      </c>
      <c r="I74" s="393">
        <v>4.3810000000000003E-3</v>
      </c>
    </row>
    <row r="75" spans="1:9" ht="30" x14ac:dyDescent="0.25">
      <c r="A75" s="389" t="s">
        <v>272</v>
      </c>
      <c r="B75" s="392">
        <v>0</v>
      </c>
      <c r="C75" s="392">
        <v>3.6562005499999999</v>
      </c>
      <c r="D75" s="392">
        <v>0</v>
      </c>
      <c r="E75" s="392">
        <v>0</v>
      </c>
      <c r="F75" s="392">
        <v>0</v>
      </c>
      <c r="G75" s="392">
        <v>4.0167534700000003</v>
      </c>
      <c r="H75" s="392">
        <v>0</v>
      </c>
      <c r="I75" s="393">
        <v>7.6899999999999998E-3</v>
      </c>
    </row>
    <row r="76" spans="1:9" ht="30" x14ac:dyDescent="0.25">
      <c r="A76" s="389" t="s">
        <v>237</v>
      </c>
      <c r="B76" s="392">
        <v>0</v>
      </c>
      <c r="C76" s="392">
        <v>4.020079E-2</v>
      </c>
      <c r="D76" s="392">
        <v>0</v>
      </c>
      <c r="E76" s="392">
        <v>0</v>
      </c>
      <c r="F76" s="392">
        <v>0</v>
      </c>
      <c r="G76" s="392">
        <v>0.15044272</v>
      </c>
      <c r="H76" s="392">
        <v>0</v>
      </c>
      <c r="I76" s="393">
        <v>0.14439185999999998</v>
      </c>
    </row>
    <row r="77" spans="1:9" ht="30" x14ac:dyDescent="0.25">
      <c r="A77" s="389" t="s">
        <v>248</v>
      </c>
      <c r="B77" s="392">
        <v>0</v>
      </c>
      <c r="C77" s="392">
        <v>0</v>
      </c>
      <c r="D77" s="392">
        <v>0</v>
      </c>
      <c r="E77" s="392">
        <v>0</v>
      </c>
      <c r="F77" s="392">
        <v>0</v>
      </c>
      <c r="G77" s="392">
        <v>2.4766100000000002E-3</v>
      </c>
      <c r="H77" s="392">
        <v>0</v>
      </c>
      <c r="I77" s="393">
        <v>0</v>
      </c>
    </row>
    <row r="78" spans="1:9" ht="30" x14ac:dyDescent="0.25">
      <c r="A78" s="389" t="s">
        <v>205</v>
      </c>
      <c r="B78" s="392">
        <v>0</v>
      </c>
      <c r="C78" s="392">
        <v>0</v>
      </c>
      <c r="D78" s="392">
        <v>0</v>
      </c>
      <c r="E78" s="392">
        <v>8.7504740000000011E-2</v>
      </c>
      <c r="F78" s="392">
        <v>0</v>
      </c>
      <c r="G78" s="392">
        <v>0.20714652</v>
      </c>
      <c r="H78" s="392">
        <v>8.7504740000000011E-2</v>
      </c>
      <c r="I78" s="393">
        <v>0</v>
      </c>
    </row>
    <row r="79" spans="1:9" ht="30" x14ac:dyDescent="0.25">
      <c r="A79" s="389" t="s">
        <v>121</v>
      </c>
      <c r="B79" s="392">
        <v>0</v>
      </c>
      <c r="C79" s="392">
        <v>9.9999999999999995E-7</v>
      </c>
      <c r="D79" s="392">
        <v>0</v>
      </c>
      <c r="E79" s="392">
        <v>1.297E-3</v>
      </c>
      <c r="F79" s="392">
        <v>0</v>
      </c>
      <c r="G79" s="392">
        <v>0.27968062999999999</v>
      </c>
      <c r="H79" s="392">
        <v>1.297E-3</v>
      </c>
      <c r="I79" s="393">
        <v>1.0757865</v>
      </c>
    </row>
    <row r="80" spans="1:9" ht="30" x14ac:dyDescent="0.25">
      <c r="A80" s="389" t="s">
        <v>92</v>
      </c>
      <c r="B80" s="392">
        <v>0</v>
      </c>
      <c r="C80" s="392">
        <v>0.31476900000000002</v>
      </c>
      <c r="D80" s="392">
        <v>0</v>
      </c>
      <c r="E80" s="392">
        <v>0</v>
      </c>
      <c r="F80" s="392">
        <v>0</v>
      </c>
      <c r="G80" s="392">
        <v>0.53364732999999998</v>
      </c>
      <c r="H80" s="392">
        <v>6.4330000000000003E-3</v>
      </c>
      <c r="I80" s="393">
        <v>7.8678490000000004E-2</v>
      </c>
    </row>
    <row r="81" spans="1:9" x14ac:dyDescent="0.25">
      <c r="A81" s="389" t="s">
        <v>199</v>
      </c>
      <c r="B81" s="392">
        <v>0</v>
      </c>
      <c r="C81" s="392">
        <v>0</v>
      </c>
      <c r="D81" s="392">
        <v>5.4491999999999999E-2</v>
      </c>
      <c r="E81" s="392">
        <v>0</v>
      </c>
      <c r="F81" s="392">
        <v>0</v>
      </c>
      <c r="G81" s="392">
        <v>0</v>
      </c>
      <c r="H81" s="392">
        <v>5.4741999999999999E-2</v>
      </c>
      <c r="I81" s="393">
        <v>0.397254</v>
      </c>
    </row>
    <row r="82" spans="1:9" ht="30" x14ac:dyDescent="0.25">
      <c r="A82" s="389" t="s">
        <v>156</v>
      </c>
      <c r="B82" s="392">
        <v>1E-4</v>
      </c>
      <c r="C82" s="392">
        <v>0</v>
      </c>
      <c r="D82" s="392">
        <v>0</v>
      </c>
      <c r="E82" s="392">
        <v>1.02242E-3</v>
      </c>
      <c r="F82" s="392">
        <v>0</v>
      </c>
      <c r="G82" s="392">
        <v>1.20019268</v>
      </c>
      <c r="H82" s="392">
        <v>2.5379999999999999E-3</v>
      </c>
      <c r="I82" s="393">
        <v>1.07634852</v>
      </c>
    </row>
    <row r="83" spans="1:9" x14ac:dyDescent="0.25">
      <c r="A83" s="389" t="s">
        <v>93</v>
      </c>
      <c r="B83" s="392">
        <v>0</v>
      </c>
      <c r="C83" s="392">
        <v>0.18932104</v>
      </c>
      <c r="D83" s="392">
        <v>2.4141999999999998E-4</v>
      </c>
      <c r="E83" s="392">
        <v>1.4999999999999999E-4</v>
      </c>
      <c r="F83" s="392">
        <v>0</v>
      </c>
      <c r="G83" s="392">
        <v>1.01355609</v>
      </c>
      <c r="H83" s="392">
        <v>1.3364200000000001E-3</v>
      </c>
      <c r="I83" s="393">
        <v>0.10433377000000001</v>
      </c>
    </row>
    <row r="84" spans="1:9" x14ac:dyDescent="0.25">
      <c r="A84" s="389" t="s">
        <v>153</v>
      </c>
      <c r="B84" s="392">
        <v>0</v>
      </c>
      <c r="C84" s="392">
        <v>0</v>
      </c>
      <c r="D84" s="392">
        <v>0</v>
      </c>
      <c r="E84" s="392">
        <v>0</v>
      </c>
      <c r="F84" s="392">
        <v>0</v>
      </c>
      <c r="G84" s="392">
        <v>1.48093304</v>
      </c>
      <c r="H84" s="392">
        <v>0</v>
      </c>
      <c r="I84" s="393">
        <v>0.33462999999999998</v>
      </c>
    </row>
    <row r="85" spans="1:9" x14ac:dyDescent="0.25">
      <c r="A85" s="389" t="s">
        <v>145</v>
      </c>
      <c r="B85" s="392">
        <v>0</v>
      </c>
      <c r="C85" s="392">
        <v>0</v>
      </c>
      <c r="D85" s="392">
        <v>0</v>
      </c>
      <c r="E85" s="392">
        <v>0</v>
      </c>
      <c r="F85" s="392">
        <v>0</v>
      </c>
      <c r="G85" s="392">
        <v>0</v>
      </c>
      <c r="H85" s="392">
        <v>0</v>
      </c>
      <c r="I85" s="393">
        <v>0.29227199999999998</v>
      </c>
    </row>
    <row r="86" spans="1:9" ht="60" x14ac:dyDescent="0.25">
      <c r="A86" s="389" t="s">
        <v>255</v>
      </c>
      <c r="B86" s="392">
        <v>0</v>
      </c>
      <c r="C86" s="392">
        <v>0</v>
      </c>
      <c r="D86" s="392">
        <v>0</v>
      </c>
      <c r="E86" s="392">
        <v>0</v>
      </c>
      <c r="F86" s="392">
        <v>0</v>
      </c>
      <c r="G86" s="392">
        <v>2.1968000000000001E-2</v>
      </c>
      <c r="H86" s="392">
        <v>0</v>
      </c>
      <c r="I86" s="393">
        <v>0</v>
      </c>
    </row>
    <row r="87" spans="1:9" x14ac:dyDescent="0.25">
      <c r="A87" s="389" t="s">
        <v>71</v>
      </c>
      <c r="B87" s="392">
        <v>0</v>
      </c>
      <c r="C87" s="392">
        <v>65.93214759</v>
      </c>
      <c r="D87" s="392">
        <v>0</v>
      </c>
      <c r="E87" s="392">
        <v>0</v>
      </c>
      <c r="F87" s="392">
        <v>0</v>
      </c>
      <c r="G87" s="392">
        <v>65.93262759000001</v>
      </c>
      <c r="H87" s="392">
        <v>5.4389999999999994E-4</v>
      </c>
      <c r="I87" s="393">
        <v>0</v>
      </c>
    </row>
    <row r="88" spans="1:9" x14ac:dyDescent="0.25">
      <c r="A88" s="389" t="s">
        <v>51</v>
      </c>
      <c r="B88" s="392">
        <v>0</v>
      </c>
      <c r="C88" s="392">
        <v>3.9183999999999996E-4</v>
      </c>
      <c r="D88" s="392">
        <v>0</v>
      </c>
      <c r="E88" s="392">
        <v>0</v>
      </c>
      <c r="F88" s="392">
        <v>0</v>
      </c>
      <c r="G88" s="392">
        <v>3.9183999999999996E-4</v>
      </c>
      <c r="H88" s="392">
        <v>0</v>
      </c>
      <c r="I88" s="393">
        <v>0.32839299999999999</v>
      </c>
    </row>
    <row r="89" spans="1:9" ht="30" x14ac:dyDescent="0.25">
      <c r="A89" s="389" t="s">
        <v>125</v>
      </c>
      <c r="B89" s="392">
        <v>0</v>
      </c>
      <c r="C89" s="392">
        <v>0.33023711</v>
      </c>
      <c r="D89" s="392">
        <v>0</v>
      </c>
      <c r="E89" s="392">
        <v>0</v>
      </c>
      <c r="F89" s="392">
        <v>0</v>
      </c>
      <c r="G89" s="392">
        <v>0.34154460999999997</v>
      </c>
      <c r="H89" s="392">
        <v>0</v>
      </c>
      <c r="I89" s="393">
        <v>0.28958470000000003</v>
      </c>
    </row>
    <row r="90" spans="1:9" x14ac:dyDescent="0.25">
      <c r="A90" s="389" t="s">
        <v>143</v>
      </c>
      <c r="B90" s="392">
        <v>0</v>
      </c>
      <c r="C90" s="392">
        <v>5.8714530000000001E-2</v>
      </c>
      <c r="D90" s="392">
        <v>1.8552E-4</v>
      </c>
      <c r="E90" s="392">
        <v>0</v>
      </c>
      <c r="F90" s="392">
        <v>0</v>
      </c>
      <c r="G90" s="392">
        <v>0.16420123</v>
      </c>
      <c r="H90" s="392">
        <v>8.1512200000000007E-3</v>
      </c>
      <c r="I90" s="393">
        <v>7.8636399999999995E-2</v>
      </c>
    </row>
    <row r="91" spans="1:9" ht="60" x14ac:dyDescent="0.25">
      <c r="A91" s="389" t="s">
        <v>242</v>
      </c>
      <c r="B91" s="392">
        <v>0</v>
      </c>
      <c r="C91" s="392">
        <v>0</v>
      </c>
      <c r="D91" s="392">
        <v>0</v>
      </c>
      <c r="E91" s="392">
        <v>0</v>
      </c>
      <c r="F91" s="392">
        <v>0</v>
      </c>
      <c r="G91" s="392">
        <v>0.55507463000000001</v>
      </c>
      <c r="H91" s="392">
        <v>2.9999999999999997E-4</v>
      </c>
      <c r="I91" s="393">
        <v>5.0000000000000004E-6</v>
      </c>
    </row>
    <row r="92" spans="1:9" ht="30" x14ac:dyDescent="0.25">
      <c r="A92" s="389" t="s">
        <v>268</v>
      </c>
      <c r="B92" s="392">
        <v>0</v>
      </c>
      <c r="C92" s="392">
        <v>0.35466078000000001</v>
      </c>
      <c r="D92" s="392">
        <v>0</v>
      </c>
      <c r="E92" s="392">
        <v>0</v>
      </c>
      <c r="F92" s="392">
        <v>0</v>
      </c>
      <c r="G92" s="392">
        <v>0.38295219000000003</v>
      </c>
      <c r="H92" s="392">
        <v>0</v>
      </c>
      <c r="I92" s="393">
        <v>0</v>
      </c>
    </row>
    <row r="93" spans="1:9" ht="60" x14ac:dyDescent="0.25">
      <c r="A93" s="389" t="s">
        <v>147</v>
      </c>
      <c r="B93" s="392">
        <v>0</v>
      </c>
      <c r="C93" s="392">
        <v>0</v>
      </c>
      <c r="D93" s="392">
        <v>0</v>
      </c>
      <c r="E93" s="392">
        <v>0</v>
      </c>
      <c r="F93" s="392">
        <v>0</v>
      </c>
      <c r="G93" s="392">
        <v>5.0219120000000006E-2</v>
      </c>
      <c r="H93" s="392">
        <v>1.2600000000000001E-3</v>
      </c>
      <c r="I93" s="393">
        <v>0</v>
      </c>
    </row>
    <row r="94" spans="1:9" x14ac:dyDescent="0.25">
      <c r="A94" s="389" t="s">
        <v>250</v>
      </c>
      <c r="B94" s="392">
        <v>0</v>
      </c>
      <c r="C94" s="392">
        <v>28.151490859999999</v>
      </c>
      <c r="D94" s="392">
        <v>0</v>
      </c>
      <c r="E94" s="392">
        <v>0</v>
      </c>
      <c r="F94" s="392">
        <v>0</v>
      </c>
      <c r="G94" s="392">
        <v>28.167136460000002</v>
      </c>
      <c r="H94" s="392">
        <v>3.39E-4</v>
      </c>
      <c r="I94" s="393">
        <v>6.7915000000000003E-2</v>
      </c>
    </row>
    <row r="95" spans="1:9" ht="45" x14ac:dyDescent="0.25">
      <c r="A95" s="389" t="s">
        <v>70</v>
      </c>
      <c r="B95" s="392">
        <v>0</v>
      </c>
      <c r="C95" s="392">
        <v>0</v>
      </c>
      <c r="D95" s="392">
        <v>0</v>
      </c>
      <c r="E95" s="392">
        <v>0</v>
      </c>
      <c r="F95" s="392">
        <v>0</v>
      </c>
      <c r="G95" s="392">
        <v>0.10948334</v>
      </c>
      <c r="H95" s="392">
        <v>0</v>
      </c>
      <c r="I95" s="393">
        <v>0</v>
      </c>
    </row>
    <row r="96" spans="1:9" x14ac:dyDescent="0.25">
      <c r="A96" s="389" t="s">
        <v>128</v>
      </c>
      <c r="B96" s="392">
        <v>0</v>
      </c>
      <c r="C96" s="392">
        <v>0</v>
      </c>
      <c r="D96" s="392">
        <v>0</v>
      </c>
      <c r="E96" s="392">
        <v>0.96508510999999997</v>
      </c>
      <c r="F96" s="392">
        <v>0</v>
      </c>
      <c r="G96" s="392">
        <v>0</v>
      </c>
      <c r="H96" s="392">
        <v>0.98508510999999999</v>
      </c>
      <c r="I96" s="393">
        <v>5.1975893700000002</v>
      </c>
    </row>
    <row r="97" spans="1:9" ht="45" x14ac:dyDescent="0.25">
      <c r="A97" s="389" t="s">
        <v>52</v>
      </c>
      <c r="B97" s="392">
        <v>8.6999999999999994E-3</v>
      </c>
      <c r="C97" s="392">
        <v>0</v>
      </c>
      <c r="D97" s="392">
        <v>0</v>
      </c>
      <c r="E97" s="392">
        <v>3.3086600000000001E-2</v>
      </c>
      <c r="F97" s="392">
        <v>0</v>
      </c>
      <c r="G97" s="392">
        <v>0</v>
      </c>
      <c r="H97" s="392">
        <v>0.11083487</v>
      </c>
      <c r="I97" s="393">
        <v>1.2E-2</v>
      </c>
    </row>
    <row r="98" spans="1:9" ht="30" x14ac:dyDescent="0.25">
      <c r="A98" s="389" t="s">
        <v>163</v>
      </c>
      <c r="B98" s="392">
        <v>0</v>
      </c>
      <c r="C98" s="392">
        <v>1.6654450000000001E-2</v>
      </c>
      <c r="D98" s="392">
        <v>0</v>
      </c>
      <c r="E98" s="392">
        <v>0</v>
      </c>
      <c r="F98" s="392">
        <v>0</v>
      </c>
      <c r="G98" s="392">
        <v>2.047645E-2</v>
      </c>
      <c r="H98" s="392">
        <v>0</v>
      </c>
      <c r="I98" s="393">
        <v>5.3704949999999994E-2</v>
      </c>
    </row>
    <row r="99" spans="1:9" ht="30" x14ac:dyDescent="0.25">
      <c r="A99" s="389" t="s">
        <v>81</v>
      </c>
      <c r="B99" s="392">
        <v>0</v>
      </c>
      <c r="C99" s="392">
        <v>9.6262209100000007</v>
      </c>
      <c r="D99" s="392">
        <v>0</v>
      </c>
      <c r="E99" s="392">
        <v>0</v>
      </c>
      <c r="F99" s="392">
        <v>0</v>
      </c>
      <c r="G99" s="392">
        <v>9.70866075</v>
      </c>
      <c r="H99" s="392">
        <v>0</v>
      </c>
      <c r="I99" s="393">
        <v>4.1947850000000002E-2</v>
      </c>
    </row>
    <row r="100" spans="1:9" x14ac:dyDescent="0.25">
      <c r="A100" s="389" t="s">
        <v>144</v>
      </c>
      <c r="B100" s="392">
        <v>9.9999999999999995E-7</v>
      </c>
      <c r="C100" s="392">
        <v>0.19609989999999999</v>
      </c>
      <c r="D100" s="392">
        <v>0</v>
      </c>
      <c r="E100" s="392">
        <v>4.4763459999999998E-2</v>
      </c>
      <c r="F100" s="392">
        <v>0</v>
      </c>
      <c r="G100" s="392">
        <v>0.26299897999999999</v>
      </c>
      <c r="H100" s="392">
        <v>4.4763459999999998E-2</v>
      </c>
      <c r="I100" s="393">
        <v>0.86891984999999994</v>
      </c>
    </row>
    <row r="101" spans="1:9" x14ac:dyDescent="0.25">
      <c r="A101" s="389" t="s">
        <v>251</v>
      </c>
      <c r="B101" s="392">
        <v>0</v>
      </c>
      <c r="C101" s="392">
        <v>0</v>
      </c>
      <c r="D101" s="392">
        <v>0</v>
      </c>
      <c r="E101" s="392">
        <v>0</v>
      </c>
      <c r="F101" s="392">
        <v>0</v>
      </c>
      <c r="G101" s="392">
        <v>4.5469799999999999E-3</v>
      </c>
      <c r="H101" s="392">
        <v>0</v>
      </c>
      <c r="I101" s="393">
        <v>0</v>
      </c>
    </row>
    <row r="102" spans="1:9" ht="30" x14ac:dyDescent="0.25">
      <c r="A102" s="389" t="s">
        <v>169</v>
      </c>
      <c r="B102" s="392">
        <v>0</v>
      </c>
      <c r="C102" s="392">
        <v>0</v>
      </c>
      <c r="D102" s="392">
        <v>0</v>
      </c>
      <c r="E102" s="392">
        <v>0</v>
      </c>
      <c r="F102" s="392">
        <v>0</v>
      </c>
      <c r="G102" s="392">
        <v>4.8101519999999995E-2</v>
      </c>
      <c r="H102" s="392">
        <v>0</v>
      </c>
      <c r="I102" s="393">
        <v>6.8010000000000001E-2</v>
      </c>
    </row>
    <row r="103" spans="1:9" x14ac:dyDescent="0.25">
      <c r="A103" s="389" t="s">
        <v>164</v>
      </c>
      <c r="B103" s="392">
        <v>3.8999999999999998E-3</v>
      </c>
      <c r="C103" s="392">
        <v>8.6129000000000002E-4</v>
      </c>
      <c r="D103" s="392">
        <v>0</v>
      </c>
      <c r="E103" s="392">
        <v>7.5000000000000002E-4</v>
      </c>
      <c r="F103" s="392">
        <v>0</v>
      </c>
      <c r="G103" s="392">
        <v>0.20387262</v>
      </c>
      <c r="H103" s="392">
        <v>7.5000000000000002E-4</v>
      </c>
      <c r="I103" s="393">
        <v>1.98717481</v>
      </c>
    </row>
    <row r="104" spans="1:9" x14ac:dyDescent="0.25">
      <c r="A104" s="389" t="s">
        <v>202</v>
      </c>
      <c r="B104" s="392">
        <v>0</v>
      </c>
      <c r="C104" s="392">
        <v>0</v>
      </c>
      <c r="D104" s="392">
        <v>0</v>
      </c>
      <c r="E104" s="392">
        <v>0</v>
      </c>
      <c r="F104" s="392">
        <v>0</v>
      </c>
      <c r="G104" s="392">
        <v>4.3520429999999999E-2</v>
      </c>
      <c r="H104" s="392">
        <v>0</v>
      </c>
      <c r="I104" s="393">
        <v>1.771E-3</v>
      </c>
    </row>
    <row r="105" spans="1:9" ht="30" x14ac:dyDescent="0.25">
      <c r="A105" s="389" t="s">
        <v>193</v>
      </c>
      <c r="B105" s="392">
        <v>5.5999999999999999E-5</v>
      </c>
      <c r="C105" s="392">
        <v>4.3844710000000002E-2</v>
      </c>
      <c r="D105" s="392">
        <v>0</v>
      </c>
      <c r="E105" s="392">
        <v>1.67408E-2</v>
      </c>
      <c r="F105" s="392">
        <v>0</v>
      </c>
      <c r="G105" s="392">
        <v>0.69976740000000004</v>
      </c>
      <c r="H105" s="392">
        <v>1.98418E-2</v>
      </c>
      <c r="I105" s="393">
        <v>4.4125940000000002E-2</v>
      </c>
    </row>
    <row r="106" spans="1:9" x14ac:dyDescent="0.25">
      <c r="A106" s="389" t="s">
        <v>221</v>
      </c>
      <c r="B106" s="392">
        <v>0</v>
      </c>
      <c r="C106" s="392">
        <v>0</v>
      </c>
      <c r="D106" s="392">
        <v>0</v>
      </c>
      <c r="E106" s="392">
        <v>0</v>
      </c>
      <c r="F106" s="392">
        <v>0</v>
      </c>
      <c r="G106" s="392">
        <v>1.5792879999999999E-2</v>
      </c>
      <c r="H106" s="392">
        <v>0</v>
      </c>
      <c r="I106" s="393">
        <v>0</v>
      </c>
    </row>
    <row r="107" spans="1:9" ht="30" x14ac:dyDescent="0.25">
      <c r="A107" s="389" t="s">
        <v>254</v>
      </c>
      <c r="B107" s="392">
        <v>0</v>
      </c>
      <c r="C107" s="392">
        <v>0</v>
      </c>
      <c r="D107" s="392">
        <v>0</v>
      </c>
      <c r="E107" s="392">
        <v>0</v>
      </c>
      <c r="F107" s="392">
        <v>0</v>
      </c>
      <c r="G107" s="392">
        <v>0</v>
      </c>
      <c r="H107" s="392">
        <v>3.3999999999999998E-3</v>
      </c>
      <c r="I107" s="393">
        <v>0</v>
      </c>
    </row>
    <row r="108" spans="1:9" ht="45" x14ac:dyDescent="0.25">
      <c r="A108" s="389" t="s">
        <v>207</v>
      </c>
      <c r="B108" s="392">
        <v>0</v>
      </c>
      <c r="C108" s="392">
        <v>0</v>
      </c>
      <c r="D108" s="392">
        <v>0</v>
      </c>
      <c r="E108" s="392">
        <v>0</v>
      </c>
      <c r="F108" s="392">
        <v>0</v>
      </c>
      <c r="G108" s="392">
        <v>0</v>
      </c>
      <c r="H108" s="392">
        <v>8.03E-4</v>
      </c>
      <c r="I108" s="393">
        <v>0</v>
      </c>
    </row>
    <row r="109" spans="1:9" x14ac:dyDescent="0.25">
      <c r="A109" s="389" t="s">
        <v>72</v>
      </c>
      <c r="B109" s="392">
        <v>0</v>
      </c>
      <c r="C109" s="392">
        <v>0</v>
      </c>
      <c r="D109" s="392">
        <v>0</v>
      </c>
      <c r="E109" s="392">
        <v>0</v>
      </c>
      <c r="F109" s="392">
        <v>0</v>
      </c>
      <c r="G109" s="392">
        <v>0</v>
      </c>
      <c r="H109" s="392">
        <v>0</v>
      </c>
      <c r="I109" s="393">
        <v>3.2299999999999999E-4</v>
      </c>
    </row>
    <row r="110" spans="1:9" ht="45" x14ac:dyDescent="0.25">
      <c r="A110" s="389" t="s">
        <v>74</v>
      </c>
      <c r="B110" s="392">
        <v>0</v>
      </c>
      <c r="C110" s="392">
        <v>0</v>
      </c>
      <c r="D110" s="392">
        <v>0</v>
      </c>
      <c r="E110" s="392">
        <v>0</v>
      </c>
      <c r="F110" s="392">
        <v>0</v>
      </c>
      <c r="G110" s="392">
        <v>0</v>
      </c>
      <c r="H110" s="392">
        <v>1.95E-4</v>
      </c>
      <c r="I110" s="393">
        <v>3.4910000000000002E-3</v>
      </c>
    </row>
    <row r="111" spans="1:9" ht="30" x14ac:dyDescent="0.25">
      <c r="A111" s="389" t="s">
        <v>181</v>
      </c>
      <c r="B111" s="392">
        <v>0</v>
      </c>
      <c r="C111" s="392">
        <v>1.5295999999999999E-3</v>
      </c>
      <c r="D111" s="392">
        <v>0</v>
      </c>
      <c r="E111" s="392">
        <v>0</v>
      </c>
      <c r="F111" s="392">
        <v>0</v>
      </c>
      <c r="G111" s="392">
        <v>3.5545999999999998E-3</v>
      </c>
      <c r="H111" s="392">
        <v>1.0826000000000001E-2</v>
      </c>
      <c r="I111" s="393">
        <v>9.6000000000000002E-4</v>
      </c>
    </row>
    <row r="112" spans="1:9" ht="30" x14ac:dyDescent="0.25">
      <c r="A112" s="389" t="s">
        <v>197</v>
      </c>
      <c r="B112" s="392">
        <v>1.0000000000000001E-5</v>
      </c>
      <c r="C112" s="392">
        <v>3.26465E-3</v>
      </c>
      <c r="D112" s="392">
        <v>0</v>
      </c>
      <c r="E112" s="392">
        <v>0</v>
      </c>
      <c r="F112" s="392">
        <v>0</v>
      </c>
      <c r="G112" s="392">
        <v>6.6306970000000007E-2</v>
      </c>
      <c r="H112" s="392">
        <v>0</v>
      </c>
      <c r="I112" s="393">
        <v>3.8690000000000002E-2</v>
      </c>
    </row>
    <row r="113" spans="1:9" ht="30" x14ac:dyDescent="0.25">
      <c r="A113" s="389" t="s">
        <v>148</v>
      </c>
      <c r="B113" s="392">
        <v>0</v>
      </c>
      <c r="C113" s="392">
        <v>0.40897154999999996</v>
      </c>
      <c r="D113" s="392">
        <v>1.75975E-3</v>
      </c>
      <c r="E113" s="392">
        <v>9.672E-3</v>
      </c>
      <c r="F113" s="392">
        <v>0</v>
      </c>
      <c r="G113" s="392">
        <v>2.55123787</v>
      </c>
      <c r="H113" s="392">
        <v>3.2020750000000001E-2</v>
      </c>
      <c r="I113" s="393">
        <v>0.63846306000000008</v>
      </c>
    </row>
    <row r="114" spans="1:9" x14ac:dyDescent="0.25">
      <c r="A114" s="389" t="s">
        <v>192</v>
      </c>
      <c r="B114" s="392">
        <v>0</v>
      </c>
      <c r="C114" s="392">
        <v>0</v>
      </c>
      <c r="D114" s="392">
        <v>0</v>
      </c>
      <c r="E114" s="392">
        <v>4.0999999999999999E-4</v>
      </c>
      <c r="F114" s="392">
        <v>0</v>
      </c>
      <c r="G114" s="392">
        <v>1.124E-3</v>
      </c>
      <c r="H114" s="392">
        <v>3.2499999999999999E-3</v>
      </c>
      <c r="I114" s="393">
        <v>1.2999999999999999E-3</v>
      </c>
    </row>
    <row r="115" spans="1:9" ht="30" x14ac:dyDescent="0.25">
      <c r="A115" s="389" t="s">
        <v>159</v>
      </c>
      <c r="B115" s="392">
        <v>0.99936018000000004</v>
      </c>
      <c r="C115" s="392">
        <v>9.0089999999999996E-3</v>
      </c>
      <c r="D115" s="392">
        <v>0</v>
      </c>
      <c r="E115" s="392">
        <v>0</v>
      </c>
      <c r="F115" s="392">
        <v>0</v>
      </c>
      <c r="G115" s="392">
        <v>0.104769</v>
      </c>
      <c r="H115" s="392">
        <v>16.93658001</v>
      </c>
      <c r="I115" s="393">
        <v>9.6765249999999998</v>
      </c>
    </row>
    <row r="116" spans="1:9" ht="30" x14ac:dyDescent="0.25">
      <c r="A116" s="389" t="s">
        <v>177</v>
      </c>
      <c r="B116" s="392">
        <v>0</v>
      </c>
      <c r="C116" s="392">
        <v>0</v>
      </c>
      <c r="D116" s="392">
        <v>0</v>
      </c>
      <c r="E116" s="392">
        <v>0</v>
      </c>
      <c r="F116" s="392">
        <v>0</v>
      </c>
      <c r="G116" s="392">
        <v>0.10130512</v>
      </c>
      <c r="H116" s="392">
        <v>0</v>
      </c>
      <c r="I116" s="393">
        <v>2.9545999999999999E-2</v>
      </c>
    </row>
    <row r="117" spans="1:9" x14ac:dyDescent="0.25">
      <c r="A117" s="389" t="s">
        <v>172</v>
      </c>
      <c r="B117" s="392">
        <v>0</v>
      </c>
      <c r="C117" s="392">
        <v>0.45424825000000002</v>
      </c>
      <c r="D117" s="392">
        <v>0</v>
      </c>
      <c r="E117" s="392">
        <v>0</v>
      </c>
      <c r="F117" s="392">
        <v>0</v>
      </c>
      <c r="G117" s="392">
        <v>0.52708389</v>
      </c>
      <c r="H117" s="392">
        <v>6.1444999999999998E-3</v>
      </c>
      <c r="I117" s="393">
        <v>0.45422783</v>
      </c>
    </row>
    <row r="118" spans="1:9" x14ac:dyDescent="0.25">
      <c r="A118" s="389" t="s">
        <v>225</v>
      </c>
      <c r="B118" s="392">
        <v>0</v>
      </c>
      <c r="C118" s="392">
        <v>2.4665070000000001E-2</v>
      </c>
      <c r="D118" s="392">
        <v>0</v>
      </c>
      <c r="E118" s="392">
        <v>0</v>
      </c>
      <c r="F118" s="392">
        <v>0</v>
      </c>
      <c r="G118" s="392">
        <v>0.12642428</v>
      </c>
      <c r="H118" s="392">
        <v>4.7E-2</v>
      </c>
      <c r="I118" s="393">
        <v>0.31349500000000002</v>
      </c>
    </row>
    <row r="119" spans="1:9" x14ac:dyDescent="0.25">
      <c r="A119" s="389" t="s">
        <v>152</v>
      </c>
      <c r="B119" s="392">
        <v>5.0000000000000004E-6</v>
      </c>
      <c r="C119" s="392">
        <v>0</v>
      </c>
      <c r="D119" s="392">
        <v>0</v>
      </c>
      <c r="E119" s="392">
        <v>4.0000000000000002E-4</v>
      </c>
      <c r="F119" s="392">
        <v>0</v>
      </c>
      <c r="G119" s="392">
        <v>5.5102499999999999E-2</v>
      </c>
      <c r="H119" s="392">
        <v>7.85E-4</v>
      </c>
      <c r="I119" s="393">
        <v>1.9930125000000001</v>
      </c>
    </row>
    <row r="120" spans="1:9" x14ac:dyDescent="0.25">
      <c r="A120" s="389" t="s">
        <v>281</v>
      </c>
      <c r="B120" s="392">
        <v>0</v>
      </c>
      <c r="C120" s="392">
        <v>4.6885050000000004E-2</v>
      </c>
      <c r="D120" s="392">
        <v>0</v>
      </c>
      <c r="E120" s="392">
        <v>0</v>
      </c>
      <c r="F120" s="392">
        <v>0</v>
      </c>
      <c r="G120" s="392">
        <v>0.10452155</v>
      </c>
      <c r="H120" s="392">
        <v>0</v>
      </c>
      <c r="I120" s="393">
        <v>0</v>
      </c>
    </row>
    <row r="121" spans="1:9" ht="30" x14ac:dyDescent="0.25">
      <c r="A121" s="389" t="s">
        <v>295</v>
      </c>
      <c r="B121" s="392">
        <v>0.50266829999999996</v>
      </c>
      <c r="C121" s="392">
        <v>0.22382299999999999</v>
      </c>
      <c r="D121" s="392">
        <v>43.103614899999997</v>
      </c>
      <c r="E121" s="392">
        <v>68.087927629999996</v>
      </c>
      <c r="F121" s="392">
        <v>0</v>
      </c>
      <c r="G121" s="392">
        <v>0</v>
      </c>
      <c r="H121" s="392">
        <v>187.15168453000001</v>
      </c>
      <c r="I121" s="393">
        <v>906.11210764999998</v>
      </c>
    </row>
    <row r="122" spans="1:9" x14ac:dyDescent="0.25">
      <c r="A122" s="389" t="s">
        <v>80</v>
      </c>
      <c r="B122" s="392">
        <v>0</v>
      </c>
      <c r="C122" s="392">
        <v>3.3199425599999999</v>
      </c>
      <c r="D122" s="392">
        <v>0</v>
      </c>
      <c r="E122" s="392">
        <v>0</v>
      </c>
      <c r="F122" s="392">
        <v>0</v>
      </c>
      <c r="G122" s="392">
        <v>3.3199425599999999</v>
      </c>
      <c r="H122" s="392">
        <v>0</v>
      </c>
      <c r="I122" s="393">
        <v>0</v>
      </c>
    </row>
    <row r="123" spans="1:9" ht="30" x14ac:dyDescent="0.25">
      <c r="A123" s="389" t="s">
        <v>111</v>
      </c>
      <c r="B123" s="392">
        <v>0</v>
      </c>
      <c r="C123" s="392">
        <v>13.00063284</v>
      </c>
      <c r="D123" s="392">
        <v>0</v>
      </c>
      <c r="E123" s="392">
        <v>0</v>
      </c>
      <c r="F123" s="392">
        <v>0</v>
      </c>
      <c r="G123" s="392">
        <v>13.00063284</v>
      </c>
      <c r="H123" s="392">
        <v>0</v>
      </c>
      <c r="I123" s="393">
        <v>0</v>
      </c>
    </row>
    <row r="124" spans="1:9" ht="30" x14ac:dyDescent="0.25">
      <c r="A124" s="389" t="s">
        <v>204</v>
      </c>
      <c r="B124" s="392">
        <v>0</v>
      </c>
      <c r="C124" s="392">
        <v>0</v>
      </c>
      <c r="D124" s="392">
        <v>0</v>
      </c>
      <c r="E124" s="392">
        <v>0</v>
      </c>
      <c r="F124" s="392">
        <v>0</v>
      </c>
      <c r="G124" s="392">
        <v>0</v>
      </c>
      <c r="H124" s="392">
        <v>0</v>
      </c>
      <c r="I124" s="393">
        <v>4.5999999999999999E-2</v>
      </c>
    </row>
    <row r="125" spans="1:9" x14ac:dyDescent="0.25">
      <c r="A125" s="389" t="s">
        <v>186</v>
      </c>
      <c r="B125" s="392">
        <v>0</v>
      </c>
      <c r="C125" s="392">
        <v>0</v>
      </c>
      <c r="D125" s="392">
        <v>0</v>
      </c>
      <c r="E125" s="392">
        <v>0</v>
      </c>
      <c r="F125" s="392">
        <v>0</v>
      </c>
      <c r="G125" s="392">
        <v>5.3738440000000005E-2</v>
      </c>
      <c r="H125" s="392">
        <v>0</v>
      </c>
      <c r="I125" s="393">
        <v>0</v>
      </c>
    </row>
    <row r="126" spans="1:9" ht="30" x14ac:dyDescent="0.25">
      <c r="A126" s="389" t="s">
        <v>98</v>
      </c>
      <c r="B126" s="392">
        <v>0</v>
      </c>
      <c r="C126" s="392">
        <v>3.6306830299999997</v>
      </c>
      <c r="D126" s="392">
        <v>0</v>
      </c>
      <c r="E126" s="392">
        <v>3.55544E-3</v>
      </c>
      <c r="F126" s="392">
        <v>0</v>
      </c>
      <c r="G126" s="392">
        <v>3.6979630299999999</v>
      </c>
      <c r="H126" s="392">
        <v>4.94774E-3</v>
      </c>
      <c r="I126" s="393">
        <v>0.27618777</v>
      </c>
    </row>
    <row r="127" spans="1:9" x14ac:dyDescent="0.25">
      <c r="A127" s="389" t="s">
        <v>97</v>
      </c>
      <c r="B127" s="392">
        <v>2179.98209692</v>
      </c>
      <c r="C127" s="392">
        <v>0.17998738</v>
      </c>
      <c r="D127" s="392">
        <v>0</v>
      </c>
      <c r="E127" s="392">
        <v>0</v>
      </c>
      <c r="F127" s="392">
        <v>0</v>
      </c>
      <c r="G127" s="392">
        <v>0.17998738</v>
      </c>
      <c r="H127" s="392">
        <v>939.53182995999998</v>
      </c>
      <c r="I127" s="393">
        <v>0.50384399999999996</v>
      </c>
    </row>
    <row r="128" spans="1:9" x14ac:dyDescent="0.25">
      <c r="A128" s="389" t="s">
        <v>273</v>
      </c>
      <c r="B128" s="392">
        <v>0</v>
      </c>
      <c r="C128" s="392">
        <v>9.3614749999999997E-2</v>
      </c>
      <c r="D128" s="392">
        <v>0</v>
      </c>
      <c r="E128" s="392">
        <v>0</v>
      </c>
      <c r="F128" s="392">
        <v>0</v>
      </c>
      <c r="G128" s="392">
        <v>9.3614749999999997E-2</v>
      </c>
      <c r="H128" s="392">
        <v>0</v>
      </c>
      <c r="I128" s="393">
        <v>0</v>
      </c>
    </row>
    <row r="129" spans="1:9" x14ac:dyDescent="0.25">
      <c r="A129" s="389" t="s">
        <v>280</v>
      </c>
      <c r="B129" s="392">
        <v>0</v>
      </c>
      <c r="C129" s="392">
        <v>0</v>
      </c>
      <c r="D129" s="392">
        <v>0</v>
      </c>
      <c r="E129" s="392">
        <v>0</v>
      </c>
      <c r="F129" s="392">
        <v>0</v>
      </c>
      <c r="G129" s="392">
        <v>1.4E-3</v>
      </c>
      <c r="H129" s="392">
        <v>0</v>
      </c>
      <c r="I129" s="393">
        <v>0</v>
      </c>
    </row>
    <row r="130" spans="1:9" ht="30" x14ac:dyDescent="0.25">
      <c r="A130" s="389" t="s">
        <v>53</v>
      </c>
      <c r="B130" s="392">
        <v>0</v>
      </c>
      <c r="C130" s="392">
        <v>0</v>
      </c>
      <c r="D130" s="392">
        <v>0</v>
      </c>
      <c r="E130" s="392">
        <v>0</v>
      </c>
      <c r="F130" s="392">
        <v>0</v>
      </c>
      <c r="G130" s="392">
        <v>0</v>
      </c>
      <c r="H130" s="392">
        <v>0</v>
      </c>
      <c r="I130" s="393">
        <v>1.6279999999999999E-2</v>
      </c>
    </row>
    <row r="131" spans="1:9" ht="30" x14ac:dyDescent="0.25">
      <c r="A131" s="389" t="s">
        <v>83</v>
      </c>
      <c r="B131" s="392">
        <v>9.9999999999999995E-7</v>
      </c>
      <c r="C131" s="392">
        <v>7.187375E-2</v>
      </c>
      <c r="D131" s="392">
        <v>0</v>
      </c>
      <c r="E131" s="392">
        <v>0</v>
      </c>
      <c r="F131" s="392">
        <v>0</v>
      </c>
      <c r="G131" s="392">
        <v>0.16302701</v>
      </c>
      <c r="H131" s="392">
        <v>0.5</v>
      </c>
      <c r="I131" s="393">
        <v>1.6187723500000002</v>
      </c>
    </row>
    <row r="132" spans="1:9" x14ac:dyDescent="0.25">
      <c r="A132" s="389" t="s">
        <v>149</v>
      </c>
      <c r="B132" s="392">
        <v>0</v>
      </c>
      <c r="C132" s="392">
        <v>4.7349999999999996E-3</v>
      </c>
      <c r="D132" s="392">
        <v>0</v>
      </c>
      <c r="E132" s="392">
        <v>0</v>
      </c>
      <c r="F132" s="392">
        <v>0</v>
      </c>
      <c r="G132" s="392">
        <v>0.43334234000000005</v>
      </c>
      <c r="H132" s="392">
        <v>0</v>
      </c>
      <c r="I132" s="393">
        <v>0.18307000000000001</v>
      </c>
    </row>
    <row r="133" spans="1:9" ht="30" x14ac:dyDescent="0.25">
      <c r="A133" s="389" t="s">
        <v>276</v>
      </c>
      <c r="B133" s="392">
        <v>0</v>
      </c>
      <c r="C133" s="392">
        <v>8.17704E-3</v>
      </c>
      <c r="D133" s="392">
        <v>0</v>
      </c>
      <c r="E133" s="392">
        <v>0</v>
      </c>
      <c r="F133" s="392">
        <v>0</v>
      </c>
      <c r="G133" s="392">
        <v>1.361425E-2</v>
      </c>
      <c r="H133" s="392">
        <v>0</v>
      </c>
      <c r="I133" s="393">
        <v>1.4994088000000001</v>
      </c>
    </row>
    <row r="134" spans="1:9" ht="30" x14ac:dyDescent="0.25">
      <c r="A134" s="389" t="s">
        <v>131</v>
      </c>
      <c r="B134" s="392">
        <v>0</v>
      </c>
      <c r="C134" s="392">
        <v>1.0080043700000001</v>
      </c>
      <c r="D134" s="392">
        <v>0</v>
      </c>
      <c r="E134" s="392">
        <v>0.118894</v>
      </c>
      <c r="F134" s="392">
        <v>0</v>
      </c>
      <c r="G134" s="392">
        <v>1.06674644</v>
      </c>
      <c r="H134" s="392">
        <v>0.118894</v>
      </c>
      <c r="I134" s="393">
        <v>23.245203800000002</v>
      </c>
    </row>
    <row r="135" spans="1:9" x14ac:dyDescent="0.25">
      <c r="A135" s="389" t="s">
        <v>285</v>
      </c>
      <c r="B135" s="392">
        <v>0</v>
      </c>
      <c r="C135" s="392">
        <v>0.11483774000000001</v>
      </c>
      <c r="D135" s="392">
        <v>0</v>
      </c>
      <c r="E135" s="392">
        <v>0</v>
      </c>
      <c r="F135" s="392">
        <v>0</v>
      </c>
      <c r="G135" s="392">
        <v>0.16255773999999998</v>
      </c>
      <c r="H135" s="392">
        <v>9.7999999999999997E-5</v>
      </c>
      <c r="I135" s="393">
        <v>0.13019619999999998</v>
      </c>
    </row>
    <row r="136" spans="1:9" x14ac:dyDescent="0.25">
      <c r="A136" s="389" t="s">
        <v>288</v>
      </c>
      <c r="B136" s="392">
        <v>0</v>
      </c>
      <c r="C136" s="392">
        <v>3.975252E-2</v>
      </c>
      <c r="D136" s="392">
        <v>0</v>
      </c>
      <c r="E136" s="392">
        <v>0</v>
      </c>
      <c r="F136" s="392">
        <v>0</v>
      </c>
      <c r="G136" s="392">
        <v>6.303106E-2</v>
      </c>
      <c r="H136" s="392">
        <v>0</v>
      </c>
      <c r="I136" s="393">
        <v>1.4318000000000001E-2</v>
      </c>
    </row>
    <row r="137" spans="1:9" x14ac:dyDescent="0.25">
      <c r="A137" s="389" t="s">
        <v>161</v>
      </c>
      <c r="B137" s="392">
        <v>0</v>
      </c>
      <c r="C137" s="392">
        <v>1.6870129299999999</v>
      </c>
      <c r="D137" s="392">
        <v>0</v>
      </c>
      <c r="E137" s="392">
        <v>0</v>
      </c>
      <c r="F137" s="392">
        <v>0</v>
      </c>
      <c r="G137" s="392">
        <v>1.90399539</v>
      </c>
      <c r="H137" s="392">
        <v>3.4562059999999999E-2</v>
      </c>
      <c r="I137" s="393">
        <v>6.5215999999999996E-2</v>
      </c>
    </row>
    <row r="138" spans="1:9" x14ac:dyDescent="0.25">
      <c r="A138" s="389" t="s">
        <v>90</v>
      </c>
      <c r="B138" s="392">
        <v>1.5E-5</v>
      </c>
      <c r="C138" s="392">
        <v>3.0658587499999999</v>
      </c>
      <c r="D138" s="392">
        <v>5.0000000000000001E-4</v>
      </c>
      <c r="E138" s="392">
        <v>1.219E-3</v>
      </c>
      <c r="F138" s="392">
        <v>0</v>
      </c>
      <c r="G138" s="392">
        <v>3.9867463599999997</v>
      </c>
      <c r="H138" s="392">
        <v>14.384555130000001</v>
      </c>
      <c r="I138" s="393">
        <v>1.73746909</v>
      </c>
    </row>
    <row r="139" spans="1:9" ht="45" x14ac:dyDescent="0.25">
      <c r="A139" s="389" t="s">
        <v>235</v>
      </c>
      <c r="B139" s="392">
        <v>0</v>
      </c>
      <c r="C139" s="392">
        <v>0</v>
      </c>
      <c r="D139" s="392">
        <v>0</v>
      </c>
      <c r="E139" s="392">
        <v>0</v>
      </c>
      <c r="F139" s="392">
        <v>0</v>
      </c>
      <c r="G139" s="392">
        <v>1.6359E-3</v>
      </c>
      <c r="H139" s="392">
        <v>0</v>
      </c>
      <c r="I139" s="393">
        <v>0</v>
      </c>
    </row>
    <row r="140" spans="1:9" ht="30" x14ac:dyDescent="0.25">
      <c r="A140" s="389" t="s">
        <v>127</v>
      </c>
      <c r="B140" s="392">
        <v>0</v>
      </c>
      <c r="C140" s="392">
        <v>2.3333304700000004</v>
      </c>
      <c r="D140" s="392">
        <v>0</v>
      </c>
      <c r="E140" s="392">
        <v>0.17330691000000001</v>
      </c>
      <c r="F140" s="392">
        <v>0</v>
      </c>
      <c r="G140" s="392">
        <v>2.6152952000000003</v>
      </c>
      <c r="H140" s="392">
        <v>0.17330691000000001</v>
      </c>
      <c r="I140" s="393">
        <v>2.24114711</v>
      </c>
    </row>
    <row r="141" spans="1:9" ht="45" x14ac:dyDescent="0.25">
      <c r="A141" s="389" t="s">
        <v>260</v>
      </c>
      <c r="B141" s="392">
        <v>0</v>
      </c>
      <c r="C141" s="392">
        <v>0</v>
      </c>
      <c r="D141" s="392">
        <v>0</v>
      </c>
      <c r="E141" s="392">
        <v>0</v>
      </c>
      <c r="F141" s="392">
        <v>0</v>
      </c>
      <c r="G141" s="392">
        <v>0</v>
      </c>
      <c r="H141" s="392">
        <v>0</v>
      </c>
      <c r="I141" s="393">
        <v>3.8743E-2</v>
      </c>
    </row>
    <row r="142" spans="1:9" ht="30" x14ac:dyDescent="0.25">
      <c r="A142" s="389" t="s">
        <v>88</v>
      </c>
      <c r="B142" s="392">
        <v>0</v>
      </c>
      <c r="C142" s="392">
        <v>0.43319202000000001</v>
      </c>
      <c r="D142" s="392">
        <v>0</v>
      </c>
      <c r="E142" s="392">
        <v>0</v>
      </c>
      <c r="F142" s="392">
        <v>0</v>
      </c>
      <c r="G142" s="392">
        <v>0.43319202000000001</v>
      </c>
      <c r="H142" s="392">
        <v>0</v>
      </c>
      <c r="I142" s="393">
        <v>1.9573255199999999</v>
      </c>
    </row>
    <row r="143" spans="1:9" ht="30" x14ac:dyDescent="0.25">
      <c r="A143" s="389" t="s">
        <v>85</v>
      </c>
      <c r="B143" s="392">
        <v>0</v>
      </c>
      <c r="C143" s="392">
        <v>0.47516034000000001</v>
      </c>
      <c r="D143" s="392">
        <v>0</v>
      </c>
      <c r="E143" s="392">
        <v>0</v>
      </c>
      <c r="F143" s="392">
        <v>0</v>
      </c>
      <c r="G143" s="392">
        <v>0.48330495000000001</v>
      </c>
      <c r="H143" s="392">
        <v>0</v>
      </c>
      <c r="I143" s="393">
        <v>9.3941999999999998E-2</v>
      </c>
    </row>
    <row r="144" spans="1:9" ht="30" x14ac:dyDescent="0.25">
      <c r="A144" s="389" t="s">
        <v>120</v>
      </c>
      <c r="B144" s="392">
        <v>0</v>
      </c>
      <c r="C144" s="392">
        <v>0</v>
      </c>
      <c r="D144" s="392">
        <v>0</v>
      </c>
      <c r="E144" s="392">
        <v>0</v>
      </c>
      <c r="F144" s="392">
        <v>0</v>
      </c>
      <c r="G144" s="392">
        <v>0.72186246999999992</v>
      </c>
      <c r="H144" s="392">
        <v>0</v>
      </c>
      <c r="I144" s="393">
        <v>0.03</v>
      </c>
    </row>
    <row r="145" spans="1:9" ht="30" x14ac:dyDescent="0.25">
      <c r="A145" s="389" t="s">
        <v>116</v>
      </c>
      <c r="B145" s="392">
        <v>0</v>
      </c>
      <c r="C145" s="392">
        <v>0.79285469999999991</v>
      </c>
      <c r="D145" s="392">
        <v>0</v>
      </c>
      <c r="E145" s="392">
        <v>0</v>
      </c>
      <c r="F145" s="392">
        <v>0</v>
      </c>
      <c r="G145" s="392">
        <v>0.79285469999999991</v>
      </c>
      <c r="H145" s="392">
        <v>0</v>
      </c>
      <c r="I145" s="393">
        <v>9.9891300000000002E-2</v>
      </c>
    </row>
    <row r="146" spans="1:9" ht="30" x14ac:dyDescent="0.25">
      <c r="A146" s="389" t="s">
        <v>100</v>
      </c>
      <c r="B146" s="392">
        <v>0</v>
      </c>
      <c r="C146" s="392">
        <v>1.6734978899999999</v>
      </c>
      <c r="D146" s="392">
        <v>0</v>
      </c>
      <c r="E146" s="392">
        <v>7.4670800000000009E-2</v>
      </c>
      <c r="F146" s="392">
        <v>0</v>
      </c>
      <c r="G146" s="392">
        <v>1.6737548899999999</v>
      </c>
      <c r="H146" s="392">
        <v>7.4670800000000009E-2</v>
      </c>
      <c r="I146" s="393">
        <v>16.391768899999999</v>
      </c>
    </row>
    <row r="147" spans="1:9" ht="30" x14ac:dyDescent="0.25">
      <c r="A147" s="389" t="s">
        <v>198</v>
      </c>
      <c r="B147" s="392">
        <v>0</v>
      </c>
      <c r="C147" s="392">
        <v>0.43939120000000004</v>
      </c>
      <c r="D147" s="392">
        <v>0</v>
      </c>
      <c r="E147" s="392">
        <v>0</v>
      </c>
      <c r="F147" s="392">
        <v>0</v>
      </c>
      <c r="G147" s="392">
        <v>0.44726778</v>
      </c>
      <c r="H147" s="392">
        <v>0</v>
      </c>
      <c r="I147" s="393">
        <v>1.24E-2</v>
      </c>
    </row>
    <row r="148" spans="1:9" ht="30" x14ac:dyDescent="0.25">
      <c r="A148" s="389" t="s">
        <v>238</v>
      </c>
      <c r="B148" s="392">
        <v>0</v>
      </c>
      <c r="C148" s="392">
        <v>5.5169999999999997E-2</v>
      </c>
      <c r="D148" s="392">
        <v>0</v>
      </c>
      <c r="E148" s="392">
        <v>0</v>
      </c>
      <c r="F148" s="392">
        <v>0</v>
      </c>
      <c r="G148" s="392">
        <v>6.0773000000000001E-2</v>
      </c>
      <c r="H148" s="392">
        <v>0</v>
      </c>
      <c r="I148" s="393">
        <v>2.5000000000000001E-4</v>
      </c>
    </row>
    <row r="149" spans="1:9" ht="30" x14ac:dyDescent="0.25">
      <c r="A149" s="389" t="s">
        <v>129</v>
      </c>
      <c r="B149" s="392">
        <v>0</v>
      </c>
      <c r="C149" s="392">
        <v>0</v>
      </c>
      <c r="D149" s="392">
        <v>0</v>
      </c>
      <c r="E149" s="392">
        <v>0</v>
      </c>
      <c r="F149" s="392">
        <v>0</v>
      </c>
      <c r="G149" s="392">
        <v>0.81443855000000009</v>
      </c>
      <c r="H149" s="392">
        <v>0</v>
      </c>
      <c r="I149" s="393">
        <v>0</v>
      </c>
    </row>
    <row r="150" spans="1:9" ht="30" x14ac:dyDescent="0.25">
      <c r="A150" s="389" t="s">
        <v>104</v>
      </c>
      <c r="B150" s="392">
        <v>0</v>
      </c>
      <c r="C150" s="392">
        <v>6.4801211299999997</v>
      </c>
      <c r="D150" s="392">
        <v>1.8499999999999999E-2</v>
      </c>
      <c r="E150" s="392">
        <v>0</v>
      </c>
      <c r="F150" s="392">
        <v>0</v>
      </c>
      <c r="G150" s="392">
        <v>6.5190264999999998</v>
      </c>
      <c r="H150" s="392">
        <v>38.526332450000005</v>
      </c>
      <c r="I150" s="393">
        <v>0.390065</v>
      </c>
    </row>
    <row r="151" spans="1:9" ht="30" x14ac:dyDescent="0.25">
      <c r="A151" s="389" t="s">
        <v>286</v>
      </c>
      <c r="B151" s="392">
        <v>0</v>
      </c>
      <c r="C151" s="392">
        <v>0</v>
      </c>
      <c r="D151" s="392">
        <v>0</v>
      </c>
      <c r="E151" s="392">
        <v>0</v>
      </c>
      <c r="F151" s="392">
        <v>0</v>
      </c>
      <c r="G151" s="392">
        <v>2.3000000000000001E-4</v>
      </c>
      <c r="H151" s="392">
        <v>8.4400000000000002E-4</v>
      </c>
      <c r="I151" s="393">
        <v>0</v>
      </c>
    </row>
    <row r="152" spans="1:9" ht="45" x14ac:dyDescent="0.25">
      <c r="A152" s="389" t="s">
        <v>275</v>
      </c>
      <c r="B152" s="392">
        <v>0</v>
      </c>
      <c r="C152" s="392">
        <v>1.3727110000000001E-2</v>
      </c>
      <c r="D152" s="392">
        <v>0</v>
      </c>
      <c r="E152" s="392">
        <v>3.9811999999999998E-3</v>
      </c>
      <c r="F152" s="392">
        <v>0</v>
      </c>
      <c r="G152" s="392">
        <v>1.3727110000000001E-2</v>
      </c>
      <c r="H152" s="392">
        <v>3.9811999999999998E-3</v>
      </c>
      <c r="I152" s="393">
        <v>0.05</v>
      </c>
    </row>
    <row r="153" spans="1:9" ht="45" x14ac:dyDescent="0.25">
      <c r="A153" s="389" t="s">
        <v>292</v>
      </c>
      <c r="B153" s="392">
        <v>0</v>
      </c>
      <c r="C153" s="392">
        <v>0.93351092000000002</v>
      </c>
      <c r="D153" s="392">
        <v>0</v>
      </c>
      <c r="E153" s="392">
        <v>5.7075000000000001E-2</v>
      </c>
      <c r="F153" s="392">
        <v>0</v>
      </c>
      <c r="G153" s="392">
        <v>0.93351092000000002</v>
      </c>
      <c r="H153" s="392">
        <v>5.7075000000000001E-2</v>
      </c>
      <c r="I153" s="393">
        <v>2.0501999999999999E-2</v>
      </c>
    </row>
    <row r="154" spans="1:9" ht="30" x14ac:dyDescent="0.25">
      <c r="A154" s="389" t="s">
        <v>296</v>
      </c>
      <c r="B154" s="392">
        <v>2.9999999999999997E-4</v>
      </c>
      <c r="C154" s="392">
        <v>0.68865885999999998</v>
      </c>
      <c r="D154" s="392">
        <v>0</v>
      </c>
      <c r="E154" s="392">
        <v>3.9811999999999998E-3</v>
      </c>
      <c r="F154" s="392">
        <v>0</v>
      </c>
      <c r="G154" s="392">
        <v>0.68865885999999998</v>
      </c>
      <c r="H154" s="392">
        <v>3.9811999999999998E-3</v>
      </c>
      <c r="I154" s="393">
        <v>2.682E-2</v>
      </c>
    </row>
    <row r="155" spans="1:9" ht="30" x14ac:dyDescent="0.25">
      <c r="A155" s="389" t="s">
        <v>133</v>
      </c>
      <c r="B155" s="392">
        <v>0</v>
      </c>
      <c r="C155" s="392">
        <v>1.1308200000000001E-2</v>
      </c>
      <c r="D155" s="392">
        <v>0</v>
      </c>
      <c r="E155" s="392">
        <v>1E-3</v>
      </c>
      <c r="F155" s="392">
        <v>0</v>
      </c>
      <c r="G155" s="392">
        <v>0.58060082999999996</v>
      </c>
      <c r="H155" s="392">
        <v>1E-3</v>
      </c>
      <c r="I155" s="393">
        <v>2.97751425</v>
      </c>
    </row>
    <row r="156" spans="1:9" ht="45" x14ac:dyDescent="0.25">
      <c r="A156" s="389" t="s">
        <v>106</v>
      </c>
      <c r="B156" s="392">
        <v>0</v>
      </c>
      <c r="C156" s="392">
        <v>1.6871780700000001</v>
      </c>
      <c r="D156" s="392">
        <v>0</v>
      </c>
      <c r="E156" s="392">
        <v>9.4131600000000003E-3</v>
      </c>
      <c r="F156" s="392">
        <v>0</v>
      </c>
      <c r="G156" s="392">
        <v>1.7372111799999999</v>
      </c>
      <c r="H156" s="392">
        <v>0.93441316000000008</v>
      </c>
      <c r="I156" s="393">
        <v>1.4020112499999999</v>
      </c>
    </row>
    <row r="157" spans="1:9" ht="75" x14ac:dyDescent="0.25">
      <c r="A157" s="389" t="s">
        <v>151</v>
      </c>
      <c r="B157" s="392">
        <v>0</v>
      </c>
      <c r="C157" s="392">
        <v>1.32574082</v>
      </c>
      <c r="D157" s="392">
        <v>3.036024E-2</v>
      </c>
      <c r="E157" s="392">
        <v>0</v>
      </c>
      <c r="F157" s="392">
        <v>0</v>
      </c>
      <c r="G157" s="392">
        <v>1.43926778</v>
      </c>
      <c r="H157" s="392">
        <v>3.036024E-2</v>
      </c>
      <c r="I157" s="393">
        <v>0.24424229</v>
      </c>
    </row>
    <row r="158" spans="1:9" ht="30" x14ac:dyDescent="0.25">
      <c r="A158" s="389" t="s">
        <v>69</v>
      </c>
      <c r="B158" s="392">
        <v>0</v>
      </c>
      <c r="C158" s="392">
        <v>0.53995724</v>
      </c>
      <c r="D158" s="392">
        <v>0</v>
      </c>
      <c r="E158" s="392">
        <v>0</v>
      </c>
      <c r="F158" s="392">
        <v>0</v>
      </c>
      <c r="G158" s="392">
        <v>0.54498723999999998</v>
      </c>
      <c r="H158" s="392">
        <v>0</v>
      </c>
      <c r="I158" s="393">
        <v>2.3112390899999999</v>
      </c>
    </row>
    <row r="159" spans="1:9" ht="30" x14ac:dyDescent="0.25">
      <c r="A159" s="389" t="s">
        <v>189</v>
      </c>
      <c r="B159" s="392">
        <v>0</v>
      </c>
      <c r="C159" s="392">
        <v>0.20846973999999999</v>
      </c>
      <c r="D159" s="392">
        <v>1.111406E-2</v>
      </c>
      <c r="E159" s="392">
        <v>1.016243E-2</v>
      </c>
      <c r="F159" s="392">
        <v>0</v>
      </c>
      <c r="G159" s="392">
        <v>0.20023986999999999</v>
      </c>
      <c r="H159" s="392">
        <v>2.1276490000000002E-2</v>
      </c>
      <c r="I159" s="393">
        <v>4.3924999999999999E-2</v>
      </c>
    </row>
    <row r="160" spans="1:9" x14ac:dyDescent="0.25">
      <c r="A160" s="389" t="s">
        <v>183</v>
      </c>
      <c r="B160" s="392">
        <v>0</v>
      </c>
      <c r="C160" s="392">
        <v>5.2514099999999998E-3</v>
      </c>
      <c r="D160" s="392">
        <v>0</v>
      </c>
      <c r="E160" s="392">
        <v>0</v>
      </c>
      <c r="F160" s="392">
        <v>0</v>
      </c>
      <c r="G160" s="392">
        <v>7.2313719999999998E-2</v>
      </c>
      <c r="H160" s="392">
        <v>0</v>
      </c>
      <c r="I160" s="393">
        <v>5.1091999999999999E-2</v>
      </c>
    </row>
    <row r="161" spans="1:9" ht="60" x14ac:dyDescent="0.25">
      <c r="A161" s="389" t="s">
        <v>142</v>
      </c>
      <c r="B161" s="392">
        <v>0</v>
      </c>
      <c r="C161" s="392">
        <v>1.06920317</v>
      </c>
      <c r="D161" s="392">
        <v>0</v>
      </c>
      <c r="E161" s="392">
        <v>8.8886E-3</v>
      </c>
      <c r="F161" s="392">
        <v>0</v>
      </c>
      <c r="G161" s="392">
        <v>1.0706009399999998</v>
      </c>
      <c r="H161" s="392">
        <v>1.16186E-2</v>
      </c>
      <c r="I161" s="393">
        <v>0.14844154999999998</v>
      </c>
    </row>
    <row r="162" spans="1:9" ht="45" x14ac:dyDescent="0.25">
      <c r="A162" s="389" t="s">
        <v>175</v>
      </c>
      <c r="B162" s="392">
        <v>0</v>
      </c>
      <c r="C162" s="392">
        <v>2.6979188599999997</v>
      </c>
      <c r="D162" s="392">
        <v>0</v>
      </c>
      <c r="E162" s="392">
        <v>0</v>
      </c>
      <c r="F162" s="392">
        <v>0</v>
      </c>
      <c r="G162" s="392">
        <v>2.7170874600000001</v>
      </c>
      <c r="H162" s="392">
        <v>0</v>
      </c>
      <c r="I162" s="393">
        <v>0.44871070000000002</v>
      </c>
    </row>
    <row r="163" spans="1:9" ht="30" x14ac:dyDescent="0.25">
      <c r="A163" s="389" t="s">
        <v>65</v>
      </c>
      <c r="B163" s="392">
        <v>0</v>
      </c>
      <c r="C163" s="392">
        <v>1.2514540000000001E-2</v>
      </c>
      <c r="D163" s="392">
        <v>0</v>
      </c>
      <c r="E163" s="392">
        <v>9.2598639999999996E-2</v>
      </c>
      <c r="F163" s="392">
        <v>0</v>
      </c>
      <c r="G163" s="392">
        <v>1.2514540000000001E-2</v>
      </c>
      <c r="H163" s="392">
        <v>0.28075681000000002</v>
      </c>
      <c r="I163" s="393">
        <v>1.5654950000000001E-2</v>
      </c>
    </row>
    <row r="164" spans="1:9" x14ac:dyDescent="0.25">
      <c r="A164" s="389" t="s">
        <v>267</v>
      </c>
      <c r="B164" s="392">
        <v>0</v>
      </c>
      <c r="C164" s="392">
        <v>4.5215980000000003E-2</v>
      </c>
      <c r="D164" s="392">
        <v>0</v>
      </c>
      <c r="E164" s="392">
        <v>0</v>
      </c>
      <c r="F164" s="392">
        <v>0</v>
      </c>
      <c r="G164" s="392">
        <v>4.6318980000000003E-2</v>
      </c>
      <c r="H164" s="392">
        <v>0</v>
      </c>
      <c r="I164" s="393">
        <v>3.3464260000000003E-2</v>
      </c>
    </row>
    <row r="165" spans="1:9" ht="75" x14ac:dyDescent="0.25">
      <c r="A165" s="389" t="s">
        <v>188</v>
      </c>
      <c r="B165" s="392">
        <v>1.11E-2</v>
      </c>
      <c r="C165" s="392">
        <v>0.34130426000000003</v>
      </c>
      <c r="D165" s="392">
        <v>0</v>
      </c>
      <c r="E165" s="392">
        <v>3.3375780000000001E-2</v>
      </c>
      <c r="F165" s="392">
        <v>0</v>
      </c>
      <c r="G165" s="392">
        <v>0.39054226000000003</v>
      </c>
      <c r="H165" s="392">
        <v>8.2691779999999993E-2</v>
      </c>
      <c r="I165" s="393">
        <v>0.22070699999999999</v>
      </c>
    </row>
    <row r="166" spans="1:9" ht="60" x14ac:dyDescent="0.25">
      <c r="A166" s="389" t="s">
        <v>154</v>
      </c>
      <c r="B166" s="392">
        <v>1.2999999999999999E-5</v>
      </c>
      <c r="C166" s="392">
        <v>1.7706000000000002E-4</v>
      </c>
      <c r="D166" s="392">
        <v>2.7369999999999998E-3</v>
      </c>
      <c r="E166" s="392">
        <v>2.6365E-2</v>
      </c>
      <c r="F166" s="392">
        <v>0</v>
      </c>
      <c r="G166" s="392">
        <v>3.4346999999999997E-3</v>
      </c>
      <c r="H166" s="392">
        <v>2.9101999999999999E-2</v>
      </c>
      <c r="I166" s="393">
        <v>8.5771E-2</v>
      </c>
    </row>
    <row r="167" spans="1:9" ht="45" x14ac:dyDescent="0.25">
      <c r="A167" s="389" t="s">
        <v>247</v>
      </c>
      <c r="B167" s="392">
        <v>0</v>
      </c>
      <c r="C167" s="392">
        <v>2.7413400000000001E-2</v>
      </c>
      <c r="D167" s="392">
        <v>0</v>
      </c>
      <c r="E167" s="392">
        <v>0</v>
      </c>
      <c r="F167" s="392">
        <v>0</v>
      </c>
      <c r="G167" s="392">
        <v>0.15037239999999999</v>
      </c>
      <c r="H167" s="392">
        <v>0</v>
      </c>
      <c r="I167" s="393">
        <v>3.4939999999999999E-2</v>
      </c>
    </row>
    <row r="168" spans="1:9" ht="60" x14ac:dyDescent="0.25">
      <c r="A168" s="389" t="s">
        <v>240</v>
      </c>
      <c r="B168" s="392">
        <v>0</v>
      </c>
      <c r="C168" s="392">
        <v>3.3500000000000001E-3</v>
      </c>
      <c r="D168" s="392">
        <v>0</v>
      </c>
      <c r="E168" s="392">
        <v>0</v>
      </c>
      <c r="F168" s="392">
        <v>0</v>
      </c>
      <c r="G168" s="392">
        <v>1.1917000000000001E-2</v>
      </c>
      <c r="H168" s="392">
        <v>0</v>
      </c>
      <c r="I168" s="393">
        <v>1.225E-3</v>
      </c>
    </row>
    <row r="169" spans="1:9" ht="45" x14ac:dyDescent="0.25">
      <c r="A169" s="389" t="s">
        <v>263</v>
      </c>
      <c r="B169" s="392">
        <v>0</v>
      </c>
      <c r="C169" s="392">
        <v>0</v>
      </c>
      <c r="D169" s="392">
        <v>0</v>
      </c>
      <c r="E169" s="392">
        <v>0</v>
      </c>
      <c r="F169" s="392">
        <v>0</v>
      </c>
      <c r="G169" s="392">
        <v>5.645696E-2</v>
      </c>
      <c r="H169" s="392">
        <v>0</v>
      </c>
      <c r="I169" s="393">
        <v>0</v>
      </c>
    </row>
    <row r="170" spans="1:9" ht="45" x14ac:dyDescent="0.25">
      <c r="A170" s="389" t="s">
        <v>75</v>
      </c>
      <c r="B170" s="392">
        <v>1.8249000000000001E-2</v>
      </c>
      <c r="C170" s="392">
        <v>0.29348429999999998</v>
      </c>
      <c r="D170" s="392">
        <v>0</v>
      </c>
      <c r="E170" s="392">
        <v>9.4892799999999999E-2</v>
      </c>
      <c r="F170" s="392">
        <v>0</v>
      </c>
      <c r="G170" s="392">
        <v>1.20120523</v>
      </c>
      <c r="H170" s="392">
        <v>9.5492800000000003E-2</v>
      </c>
      <c r="I170" s="393">
        <v>1.0825277200000001</v>
      </c>
    </row>
    <row r="171" spans="1:9" ht="45" x14ac:dyDescent="0.25">
      <c r="A171" s="389" t="s">
        <v>79</v>
      </c>
      <c r="B171" s="392">
        <v>0</v>
      </c>
      <c r="C171" s="392">
        <v>1.73664956</v>
      </c>
      <c r="D171" s="392">
        <v>0</v>
      </c>
      <c r="E171" s="392">
        <v>5.0000000000000002E-5</v>
      </c>
      <c r="F171" s="392">
        <v>0</v>
      </c>
      <c r="G171" s="392">
        <v>1.7463899599999999</v>
      </c>
      <c r="H171" s="392">
        <v>1.5350000000000001E-2</v>
      </c>
      <c r="I171" s="393">
        <v>0.14607600000000001</v>
      </c>
    </row>
    <row r="172" spans="1:9" ht="45" x14ac:dyDescent="0.25">
      <c r="A172" s="389" t="s">
        <v>119</v>
      </c>
      <c r="B172" s="392">
        <v>0</v>
      </c>
      <c r="C172" s="392">
        <v>1.84433556</v>
      </c>
      <c r="D172" s="392">
        <v>0</v>
      </c>
      <c r="E172" s="392">
        <v>0</v>
      </c>
      <c r="F172" s="392">
        <v>0</v>
      </c>
      <c r="G172" s="392">
        <v>1.8883172699999999</v>
      </c>
      <c r="H172" s="392">
        <v>6.7396570000000003E-2</v>
      </c>
      <c r="I172" s="393">
        <v>0.15283454999999999</v>
      </c>
    </row>
    <row r="173" spans="1:9" x14ac:dyDescent="0.25">
      <c r="A173" s="389" t="s">
        <v>140</v>
      </c>
      <c r="B173" s="392">
        <v>0</v>
      </c>
      <c r="C173" s="392">
        <v>0.10156457000000001</v>
      </c>
      <c r="D173" s="392">
        <v>0</v>
      </c>
      <c r="E173" s="392">
        <v>0</v>
      </c>
      <c r="F173" s="392">
        <v>0</v>
      </c>
      <c r="G173" s="392">
        <v>0.12655069999999999</v>
      </c>
      <c r="H173" s="392">
        <v>0</v>
      </c>
      <c r="I173" s="393">
        <v>0.51698599999999995</v>
      </c>
    </row>
    <row r="174" spans="1:9" ht="30" x14ac:dyDescent="0.25">
      <c r="A174" s="389" t="s">
        <v>215</v>
      </c>
      <c r="B174" s="392">
        <v>1.6644800000000001E-3</v>
      </c>
      <c r="C174" s="392">
        <v>1.8708550000000001E-2</v>
      </c>
      <c r="D174" s="392">
        <v>0</v>
      </c>
      <c r="E174" s="392">
        <v>0</v>
      </c>
      <c r="F174" s="392">
        <v>0</v>
      </c>
      <c r="G174" s="392">
        <v>0.68674094999999991</v>
      </c>
      <c r="H174" s="392">
        <v>0</v>
      </c>
      <c r="I174" s="393">
        <v>5.5657999999999999E-2</v>
      </c>
    </row>
    <row r="175" spans="1:9" ht="60" x14ac:dyDescent="0.25">
      <c r="A175" s="389" t="s">
        <v>73</v>
      </c>
      <c r="B175" s="392">
        <v>0</v>
      </c>
      <c r="C175" s="392">
        <v>5.0919589999999994E-2</v>
      </c>
      <c r="D175" s="392">
        <v>0</v>
      </c>
      <c r="E175" s="392">
        <v>0</v>
      </c>
      <c r="F175" s="392">
        <v>0</v>
      </c>
      <c r="G175" s="392">
        <v>6.2719589999999992E-2</v>
      </c>
      <c r="H175" s="392">
        <v>7.4999999999999993E-5</v>
      </c>
      <c r="I175" s="393">
        <v>12.05086743</v>
      </c>
    </row>
    <row r="176" spans="1:9" x14ac:dyDescent="0.25">
      <c r="A176" s="389" t="s">
        <v>134</v>
      </c>
      <c r="B176" s="392">
        <v>1.8076781799999999</v>
      </c>
      <c r="C176" s="392">
        <v>0.28555891999999999</v>
      </c>
      <c r="D176" s="392">
        <v>0</v>
      </c>
      <c r="E176" s="392">
        <v>2.0240000000000002E-3</v>
      </c>
      <c r="F176" s="392">
        <v>0</v>
      </c>
      <c r="G176" s="392">
        <v>1.37840629</v>
      </c>
      <c r="H176" s="392">
        <v>6.0239999999999998E-3</v>
      </c>
      <c r="I176" s="393">
        <v>1.2975126000000001</v>
      </c>
    </row>
    <row r="177" spans="1:9" ht="75" x14ac:dyDescent="0.25">
      <c r="A177" s="389" t="s">
        <v>91</v>
      </c>
      <c r="B177" s="392">
        <v>0</v>
      </c>
      <c r="C177" s="392">
        <v>10.43474705</v>
      </c>
      <c r="D177" s="392">
        <v>0</v>
      </c>
      <c r="E177" s="392">
        <v>0</v>
      </c>
      <c r="F177" s="392">
        <v>0</v>
      </c>
      <c r="G177" s="392">
        <v>10.705019439999999</v>
      </c>
      <c r="H177" s="392">
        <v>0.47601043999999998</v>
      </c>
      <c r="I177" s="393">
        <v>3.4515776099999997</v>
      </c>
    </row>
    <row r="178" spans="1:9" ht="30" x14ac:dyDescent="0.25">
      <c r="A178" s="389" t="s">
        <v>297</v>
      </c>
      <c r="B178" s="392">
        <v>0</v>
      </c>
      <c r="C178" s="392">
        <v>28.656334440000002</v>
      </c>
      <c r="D178" s="392">
        <v>0</v>
      </c>
      <c r="E178" s="392">
        <v>0</v>
      </c>
      <c r="F178" s="392">
        <v>0</v>
      </c>
      <c r="G178" s="392">
        <v>28.705437420000003</v>
      </c>
      <c r="H178" s="392">
        <v>0</v>
      </c>
      <c r="I178" s="393">
        <v>19.039295030000002</v>
      </c>
    </row>
    <row r="179" spans="1:9" x14ac:dyDescent="0.25">
      <c r="A179" s="389" t="s">
        <v>86</v>
      </c>
      <c r="B179" s="392">
        <v>0</v>
      </c>
      <c r="C179" s="392">
        <v>10.83690427</v>
      </c>
      <c r="D179" s="392">
        <v>0</v>
      </c>
      <c r="E179" s="392">
        <v>0</v>
      </c>
      <c r="F179" s="392">
        <v>0</v>
      </c>
      <c r="G179" s="392">
        <v>10.83690427</v>
      </c>
      <c r="H179" s="392">
        <v>0</v>
      </c>
      <c r="I179" s="393">
        <v>16.065814499999998</v>
      </c>
    </row>
    <row r="180" spans="1:9" ht="30" x14ac:dyDescent="0.25">
      <c r="A180" s="389" t="s">
        <v>108</v>
      </c>
      <c r="B180" s="392">
        <v>0</v>
      </c>
      <c r="C180" s="392">
        <v>0.17311451</v>
      </c>
      <c r="D180" s="392">
        <v>0</v>
      </c>
      <c r="E180" s="392">
        <v>2.1679999999999998E-3</v>
      </c>
      <c r="F180" s="392">
        <v>0</v>
      </c>
      <c r="G180" s="392">
        <v>0.43088516999999998</v>
      </c>
      <c r="H180" s="392">
        <v>8.1679999999999999E-3</v>
      </c>
      <c r="I180" s="393">
        <v>3.6022908500000002</v>
      </c>
    </row>
    <row r="181" spans="1:9" ht="30" x14ac:dyDescent="0.25">
      <c r="A181" s="389" t="s">
        <v>244</v>
      </c>
      <c r="B181" s="392">
        <v>0</v>
      </c>
      <c r="C181" s="392">
        <v>4.1103710000000002E-2</v>
      </c>
      <c r="D181" s="392">
        <v>0</v>
      </c>
      <c r="E181" s="392">
        <v>0</v>
      </c>
      <c r="F181" s="392">
        <v>0</v>
      </c>
      <c r="G181" s="392">
        <v>9.337297E-2</v>
      </c>
      <c r="H181" s="392">
        <v>0</v>
      </c>
      <c r="I181" s="393">
        <v>5.262E-2</v>
      </c>
    </row>
    <row r="182" spans="1:9" ht="45" x14ac:dyDescent="0.25">
      <c r="A182" s="389" t="s">
        <v>113</v>
      </c>
      <c r="B182" s="392">
        <v>1.4332350000000001E-2</v>
      </c>
      <c r="C182" s="392">
        <v>2.0827583299999999</v>
      </c>
      <c r="D182" s="392">
        <v>0</v>
      </c>
      <c r="E182" s="392">
        <v>0</v>
      </c>
      <c r="F182" s="392">
        <v>0</v>
      </c>
      <c r="G182" s="392">
        <v>2.0866898300000001</v>
      </c>
      <c r="H182" s="392">
        <v>0</v>
      </c>
      <c r="I182" s="393">
        <v>2.1894240000000002E-2</v>
      </c>
    </row>
    <row r="183" spans="1:9" ht="30" x14ac:dyDescent="0.25">
      <c r="A183" s="389" t="s">
        <v>89</v>
      </c>
      <c r="B183" s="392">
        <v>0</v>
      </c>
      <c r="C183" s="392">
        <v>0</v>
      </c>
      <c r="D183" s="392">
        <v>0</v>
      </c>
      <c r="E183" s="392">
        <v>0</v>
      </c>
      <c r="F183" s="392">
        <v>0</v>
      </c>
      <c r="G183" s="392">
        <v>0</v>
      </c>
      <c r="H183" s="392">
        <v>0</v>
      </c>
      <c r="I183" s="393">
        <v>0.59785714000000001</v>
      </c>
    </row>
    <row r="184" spans="1:9" ht="45" x14ac:dyDescent="0.25">
      <c r="A184" s="389" t="s">
        <v>298</v>
      </c>
      <c r="B184" s="392">
        <v>0</v>
      </c>
      <c r="C184" s="392">
        <v>0</v>
      </c>
      <c r="D184" s="392">
        <v>0</v>
      </c>
      <c r="E184" s="392">
        <v>0</v>
      </c>
      <c r="F184" s="392">
        <v>0</v>
      </c>
      <c r="G184" s="392">
        <v>0</v>
      </c>
      <c r="H184" s="392">
        <v>3.2899999999999999E-2</v>
      </c>
      <c r="I184" s="393">
        <v>8.5000000000000006E-3</v>
      </c>
    </row>
    <row r="185" spans="1:9" ht="30" x14ac:dyDescent="0.25">
      <c r="A185" s="389" t="s">
        <v>179</v>
      </c>
      <c r="B185" s="392">
        <v>0</v>
      </c>
      <c r="C185" s="392">
        <v>0</v>
      </c>
      <c r="D185" s="392">
        <v>0</v>
      </c>
      <c r="E185" s="392">
        <v>0</v>
      </c>
      <c r="F185" s="392">
        <v>0</v>
      </c>
      <c r="G185" s="392">
        <v>8.9374999999999993E-3</v>
      </c>
      <c r="H185" s="392">
        <v>0</v>
      </c>
      <c r="I185" s="393">
        <v>0</v>
      </c>
    </row>
    <row r="186" spans="1:9" ht="30" x14ac:dyDescent="0.25">
      <c r="A186" s="389" t="s">
        <v>217</v>
      </c>
      <c r="B186" s="392">
        <v>0</v>
      </c>
      <c r="C186" s="392">
        <v>1E-3</v>
      </c>
      <c r="D186" s="392">
        <v>0</v>
      </c>
      <c r="E186" s="392">
        <v>0</v>
      </c>
      <c r="F186" s="392">
        <v>0</v>
      </c>
      <c r="G186" s="392">
        <v>2.989315E-2</v>
      </c>
      <c r="H186" s="392">
        <v>0</v>
      </c>
      <c r="I186" s="393">
        <v>0.25475599999999998</v>
      </c>
    </row>
    <row r="187" spans="1:9" x14ac:dyDescent="0.25">
      <c r="A187" s="389" t="s">
        <v>110</v>
      </c>
      <c r="B187" s="392">
        <v>0</v>
      </c>
      <c r="C187" s="392">
        <v>0</v>
      </c>
      <c r="D187" s="392">
        <v>0</v>
      </c>
      <c r="E187" s="392">
        <v>0</v>
      </c>
      <c r="F187" s="392">
        <v>0</v>
      </c>
      <c r="G187" s="392">
        <v>1.558476E-2</v>
      </c>
      <c r="H187" s="392">
        <v>5.0000000000000002E-5</v>
      </c>
      <c r="I187" s="393">
        <v>3.2758000000000002E-2</v>
      </c>
    </row>
    <row r="188" spans="1:9" ht="45" x14ac:dyDescent="0.25">
      <c r="A188" s="389" t="s">
        <v>122</v>
      </c>
      <c r="B188" s="392">
        <v>0</v>
      </c>
      <c r="C188" s="392">
        <v>0.28290226000000002</v>
      </c>
      <c r="D188" s="392">
        <v>0</v>
      </c>
      <c r="E188" s="392">
        <v>7.9127999999999993E-3</v>
      </c>
      <c r="F188" s="392">
        <v>0</v>
      </c>
      <c r="G188" s="392">
        <v>1.4452810600000001</v>
      </c>
      <c r="H188" s="392">
        <v>1.0040799999999999E-2</v>
      </c>
      <c r="I188" s="393">
        <v>0.12246485999999999</v>
      </c>
    </row>
    <row r="189" spans="1:9" ht="45" x14ac:dyDescent="0.25">
      <c r="A189" s="389" t="s">
        <v>287</v>
      </c>
      <c r="B189" s="392">
        <v>0</v>
      </c>
      <c r="C189" s="392">
        <v>1.6944E-4</v>
      </c>
      <c r="D189" s="392">
        <v>0</v>
      </c>
      <c r="E189" s="392">
        <v>9.9559999999999996E-3</v>
      </c>
      <c r="F189" s="392">
        <v>0</v>
      </c>
      <c r="G189" s="392">
        <v>2.8051840000000001E-2</v>
      </c>
      <c r="H189" s="392">
        <v>1.4713499999999999E-2</v>
      </c>
      <c r="I189" s="393">
        <v>8.0560000000000007E-3</v>
      </c>
    </row>
    <row r="190" spans="1:9" ht="45" x14ac:dyDescent="0.25">
      <c r="A190" s="389" t="s">
        <v>160</v>
      </c>
      <c r="B190" s="392">
        <v>0</v>
      </c>
      <c r="C190" s="392">
        <v>5.9659580000000004E-2</v>
      </c>
      <c r="D190" s="392">
        <v>0</v>
      </c>
      <c r="E190" s="392">
        <v>1.1999999999999999E-3</v>
      </c>
      <c r="F190" s="392">
        <v>0</v>
      </c>
      <c r="G190" s="392">
        <v>6.0947580000000001E-2</v>
      </c>
      <c r="H190" s="392">
        <v>4.1570000000000001E-3</v>
      </c>
      <c r="I190" s="393">
        <v>3.5366000000000002E-2</v>
      </c>
    </row>
    <row r="191" spans="1:9" ht="60" x14ac:dyDescent="0.25">
      <c r="A191" s="389" t="s">
        <v>201</v>
      </c>
      <c r="B191" s="392">
        <v>0</v>
      </c>
      <c r="C191" s="392">
        <v>6.8900000000000005E-4</v>
      </c>
      <c r="D191" s="392">
        <v>0</v>
      </c>
      <c r="E191" s="392">
        <v>0</v>
      </c>
      <c r="F191" s="392">
        <v>0</v>
      </c>
      <c r="G191" s="392">
        <v>0</v>
      </c>
      <c r="H191" s="392">
        <v>1.1755E-2</v>
      </c>
      <c r="I191" s="393">
        <v>8.5408999999999999E-2</v>
      </c>
    </row>
    <row r="192" spans="1:9" ht="45" x14ac:dyDescent="0.25">
      <c r="A192" s="389" t="s">
        <v>289</v>
      </c>
      <c r="B192" s="392">
        <v>0</v>
      </c>
      <c r="C192" s="392">
        <v>2.6074750000000001E-2</v>
      </c>
      <c r="D192" s="392">
        <v>0</v>
      </c>
      <c r="E192" s="392">
        <v>0</v>
      </c>
      <c r="F192" s="392">
        <v>0</v>
      </c>
      <c r="G192" s="392">
        <v>2.6074750000000001E-2</v>
      </c>
      <c r="H192" s="392">
        <v>1.9989999999999999E-3</v>
      </c>
      <c r="I192" s="393">
        <v>2.5614000000000001E-2</v>
      </c>
    </row>
    <row r="193" spans="1:9" ht="60" x14ac:dyDescent="0.25">
      <c r="A193" s="389" t="s">
        <v>277</v>
      </c>
      <c r="B193" s="392">
        <v>0</v>
      </c>
      <c r="C193" s="392">
        <v>4.0000000000000002E-4</v>
      </c>
      <c r="D193" s="392">
        <v>0</v>
      </c>
      <c r="E193" s="392">
        <v>8.9899999999999995E-4</v>
      </c>
      <c r="F193" s="392">
        <v>0</v>
      </c>
      <c r="G193" s="392">
        <v>1.4999999999999999E-4</v>
      </c>
      <c r="H193" s="392">
        <v>3.7569999999999999E-2</v>
      </c>
      <c r="I193" s="393">
        <v>0.51086074000000004</v>
      </c>
    </row>
    <row r="194" spans="1:9" ht="30" x14ac:dyDescent="0.25">
      <c r="A194" s="389" t="s">
        <v>139</v>
      </c>
      <c r="B194" s="392">
        <v>1.047E-3</v>
      </c>
      <c r="C194" s="392">
        <v>0.24771689000000002</v>
      </c>
      <c r="D194" s="392">
        <v>0</v>
      </c>
      <c r="E194" s="392">
        <v>1.554E-2</v>
      </c>
      <c r="F194" s="392">
        <v>0</v>
      </c>
      <c r="G194" s="392">
        <v>0.34328017999999999</v>
      </c>
      <c r="H194" s="392">
        <v>4.5381999999999999E-2</v>
      </c>
      <c r="I194" s="393">
        <v>0.22292400000000001</v>
      </c>
    </row>
    <row r="195" spans="1:9" ht="45" x14ac:dyDescent="0.25">
      <c r="A195" s="389" t="s">
        <v>158</v>
      </c>
      <c r="B195" s="392">
        <v>1.1900000000000001E-4</v>
      </c>
      <c r="C195" s="392">
        <v>8.2362700000000004E-3</v>
      </c>
      <c r="D195" s="392">
        <v>0</v>
      </c>
      <c r="E195" s="392">
        <v>1.07E-3</v>
      </c>
      <c r="F195" s="392">
        <v>0</v>
      </c>
      <c r="G195" s="392">
        <v>1.791715E-2</v>
      </c>
      <c r="H195" s="392">
        <v>2.3579999999999999E-3</v>
      </c>
      <c r="I195" s="393">
        <v>3.3440000000000002E-3</v>
      </c>
    </row>
    <row r="196" spans="1:9" ht="45" x14ac:dyDescent="0.25">
      <c r="A196" s="389" t="s">
        <v>137</v>
      </c>
      <c r="B196" s="392">
        <v>0</v>
      </c>
      <c r="C196" s="392">
        <v>0.13072231000000001</v>
      </c>
      <c r="D196" s="392">
        <v>0</v>
      </c>
      <c r="E196" s="392">
        <v>5.9999999999999995E-4</v>
      </c>
      <c r="F196" s="392">
        <v>0</v>
      </c>
      <c r="G196" s="392">
        <v>0.13708730999999999</v>
      </c>
      <c r="H196" s="392">
        <v>1.6983999999999999E-2</v>
      </c>
      <c r="I196" s="393">
        <v>5.8760000000000001E-3</v>
      </c>
    </row>
    <row r="197" spans="1:9" x14ac:dyDescent="0.25">
      <c r="A197" s="389" t="s">
        <v>166</v>
      </c>
      <c r="B197" s="392">
        <v>0</v>
      </c>
      <c r="C197" s="392">
        <v>1.2436270000000001E-2</v>
      </c>
      <c r="D197" s="392">
        <v>0</v>
      </c>
      <c r="E197" s="392">
        <v>2.8700000000000002E-3</v>
      </c>
      <c r="F197" s="392">
        <v>0</v>
      </c>
      <c r="G197" s="392">
        <v>0.22099126999999999</v>
      </c>
      <c r="H197" s="392">
        <v>2.1080000000000002E-2</v>
      </c>
      <c r="I197" s="393">
        <v>1.5977999999999999E-2</v>
      </c>
    </row>
    <row r="198" spans="1:9" x14ac:dyDescent="0.25">
      <c r="A198" s="389" t="s">
        <v>278</v>
      </c>
      <c r="B198" s="392">
        <v>0</v>
      </c>
      <c r="C198" s="392">
        <v>0</v>
      </c>
      <c r="D198" s="392">
        <v>0</v>
      </c>
      <c r="E198" s="392">
        <v>4.0000000000000001E-3</v>
      </c>
      <c r="F198" s="392">
        <v>0</v>
      </c>
      <c r="G198" s="392">
        <v>0</v>
      </c>
      <c r="H198" s="392">
        <v>4.0000000000000001E-3</v>
      </c>
      <c r="I198" s="393">
        <v>8.9370000000000005E-3</v>
      </c>
    </row>
    <row r="199" spans="1:9" ht="30" x14ac:dyDescent="0.25">
      <c r="A199" s="389" t="s">
        <v>115</v>
      </c>
      <c r="B199" s="392">
        <v>0</v>
      </c>
      <c r="C199" s="392">
        <v>0.16894318999999999</v>
      </c>
      <c r="D199" s="392">
        <v>0</v>
      </c>
      <c r="E199" s="392">
        <v>5.195E-3</v>
      </c>
      <c r="F199" s="392">
        <v>0</v>
      </c>
      <c r="G199" s="392">
        <v>0.88261325000000002</v>
      </c>
      <c r="H199" s="392">
        <v>6.2500000000000003E-3</v>
      </c>
      <c r="I199" s="393">
        <v>1.4038299999999999</v>
      </c>
    </row>
    <row r="200" spans="1:9" x14ac:dyDescent="0.25">
      <c r="A200" s="389" t="s">
        <v>239</v>
      </c>
      <c r="B200" s="392">
        <v>0</v>
      </c>
      <c r="C200" s="392">
        <v>1.5659207099999999</v>
      </c>
      <c r="D200" s="392">
        <v>0</v>
      </c>
      <c r="E200" s="392">
        <v>0</v>
      </c>
      <c r="F200" s="392">
        <v>0</v>
      </c>
      <c r="G200" s="392">
        <v>1.56821565</v>
      </c>
      <c r="H200" s="392">
        <v>0</v>
      </c>
      <c r="I200" s="393">
        <v>3.5E-4</v>
      </c>
    </row>
    <row r="201" spans="1:9" ht="30" x14ac:dyDescent="0.25">
      <c r="A201" s="389" t="s">
        <v>61</v>
      </c>
      <c r="B201" s="392">
        <v>2.0000000000000001E-4</v>
      </c>
      <c r="C201" s="392">
        <v>2.8821058100000001</v>
      </c>
      <c r="D201" s="392">
        <v>0</v>
      </c>
      <c r="E201" s="392">
        <v>1.0333159999999999E-2</v>
      </c>
      <c r="F201" s="392">
        <v>0</v>
      </c>
      <c r="G201" s="392">
        <v>2.8949739800000001</v>
      </c>
      <c r="H201" s="392">
        <v>0.34315341999999999</v>
      </c>
      <c r="I201" s="393">
        <v>1.6284288500000001</v>
      </c>
    </row>
    <row r="202" spans="1:9" ht="30" x14ac:dyDescent="0.25">
      <c r="A202" s="389" t="s">
        <v>290</v>
      </c>
      <c r="B202" s="392">
        <v>0</v>
      </c>
      <c r="C202" s="392">
        <v>0</v>
      </c>
      <c r="D202" s="392">
        <v>0</v>
      </c>
      <c r="E202" s="392">
        <v>0</v>
      </c>
      <c r="F202" s="392">
        <v>0</v>
      </c>
      <c r="G202" s="392">
        <v>5.3999999999999998E-5</v>
      </c>
      <c r="H202" s="392">
        <v>0</v>
      </c>
      <c r="I202" s="393">
        <v>2.9399999999999999E-2</v>
      </c>
    </row>
    <row r="203" spans="1:9" x14ac:dyDescent="0.25">
      <c r="A203" s="389" t="s">
        <v>214</v>
      </c>
      <c r="B203" s="392">
        <v>0</v>
      </c>
      <c r="C203" s="392">
        <v>0</v>
      </c>
      <c r="D203" s="392">
        <v>0</v>
      </c>
      <c r="E203" s="392">
        <v>0</v>
      </c>
      <c r="F203" s="392">
        <v>0</v>
      </c>
      <c r="G203" s="392">
        <v>0</v>
      </c>
      <c r="H203" s="392">
        <v>0</v>
      </c>
      <c r="I203" s="393">
        <v>8.0000000000000004E-4</v>
      </c>
    </row>
    <row r="204" spans="1:9" x14ac:dyDescent="0.25">
      <c r="A204" s="389" t="s">
        <v>224</v>
      </c>
      <c r="B204" s="392">
        <v>0</v>
      </c>
      <c r="C204" s="392">
        <v>4.5999999999999999E-3</v>
      </c>
      <c r="D204" s="392">
        <v>0</v>
      </c>
      <c r="E204" s="392">
        <v>0</v>
      </c>
      <c r="F204" s="392">
        <v>0</v>
      </c>
      <c r="G204" s="392">
        <v>1.246591E-2</v>
      </c>
      <c r="H204" s="392">
        <v>2.4600000000000002E-4</v>
      </c>
      <c r="I204" s="393">
        <v>0.1192048</v>
      </c>
    </row>
    <row r="205" spans="1:9" x14ac:dyDescent="0.25">
      <c r="A205" s="389" t="s">
        <v>229</v>
      </c>
      <c r="B205" s="392">
        <v>0</v>
      </c>
      <c r="C205" s="392">
        <v>8.7211600000000004E-3</v>
      </c>
      <c r="D205" s="392">
        <v>0</v>
      </c>
      <c r="E205" s="392">
        <v>0</v>
      </c>
      <c r="F205" s="392">
        <v>0</v>
      </c>
      <c r="G205" s="392">
        <v>2.1375160000000001E-2</v>
      </c>
      <c r="H205" s="392">
        <v>2.9999999999999997E-4</v>
      </c>
      <c r="I205" s="393">
        <v>0.405972</v>
      </c>
    </row>
    <row r="206" spans="1:9" x14ac:dyDescent="0.25">
      <c r="A206" s="389" t="s">
        <v>162</v>
      </c>
      <c r="B206" s="392">
        <v>0</v>
      </c>
      <c r="C206" s="392">
        <v>0</v>
      </c>
      <c r="D206" s="392">
        <v>0</v>
      </c>
      <c r="E206" s="392">
        <v>0</v>
      </c>
      <c r="F206" s="392">
        <v>0</v>
      </c>
      <c r="G206" s="392">
        <v>0</v>
      </c>
      <c r="H206" s="392">
        <v>0</v>
      </c>
      <c r="I206" s="393">
        <v>1.8738999999999999E-2</v>
      </c>
    </row>
    <row r="207" spans="1:9" x14ac:dyDescent="0.25">
      <c r="A207" s="389" t="s">
        <v>196</v>
      </c>
      <c r="B207" s="392">
        <v>1.7000000000000001E-4</v>
      </c>
      <c r="C207" s="392">
        <v>6.1469999999999997E-3</v>
      </c>
      <c r="D207" s="392">
        <v>5.0000000000000002E-5</v>
      </c>
      <c r="E207" s="392">
        <v>1.1955E-2</v>
      </c>
      <c r="F207" s="392">
        <v>0</v>
      </c>
      <c r="G207" s="392">
        <v>0.18052299999999999</v>
      </c>
      <c r="H207" s="392">
        <v>29.645106440000003</v>
      </c>
      <c r="I207" s="393">
        <v>0.37451639000000003</v>
      </c>
    </row>
    <row r="208" spans="1:9" x14ac:dyDescent="0.25">
      <c r="A208" s="389" t="s">
        <v>117</v>
      </c>
      <c r="B208" s="392">
        <v>3.0000000000000001E-5</v>
      </c>
      <c r="C208" s="392">
        <v>0.26096651999999998</v>
      </c>
      <c r="D208" s="392">
        <v>0</v>
      </c>
      <c r="E208" s="392">
        <v>7.0497600000000004E-3</v>
      </c>
      <c r="F208" s="392">
        <v>0</v>
      </c>
      <c r="G208" s="392">
        <v>0.65296981999999992</v>
      </c>
      <c r="H208" s="392">
        <v>3.378126E-2</v>
      </c>
      <c r="I208" s="393">
        <v>4.9756976100000001</v>
      </c>
    </row>
    <row r="209" spans="1:9" ht="30" x14ac:dyDescent="0.25">
      <c r="A209" s="389" t="s">
        <v>112</v>
      </c>
      <c r="B209" s="392">
        <v>0</v>
      </c>
      <c r="C209" s="392">
        <v>1.189E-3</v>
      </c>
      <c r="D209" s="392">
        <v>0</v>
      </c>
      <c r="E209" s="392">
        <v>6.2500000000000001E-4</v>
      </c>
      <c r="F209" s="392">
        <v>0</v>
      </c>
      <c r="G209" s="392">
        <v>0.12192841</v>
      </c>
      <c r="H209" s="392">
        <v>1.55595E-2</v>
      </c>
      <c r="I209" s="393">
        <v>6.3E-3</v>
      </c>
    </row>
    <row r="210" spans="1:9" x14ac:dyDescent="0.25">
      <c r="A210" s="389" t="s">
        <v>231</v>
      </c>
      <c r="B210" s="392">
        <v>0</v>
      </c>
      <c r="C210" s="392">
        <v>5.1599999999999997E-4</v>
      </c>
      <c r="D210" s="392">
        <v>0</v>
      </c>
      <c r="E210" s="392">
        <v>0</v>
      </c>
      <c r="F210" s="392">
        <v>0</v>
      </c>
      <c r="G210" s="392">
        <v>2.9954999999999999E-3</v>
      </c>
      <c r="H210" s="392">
        <v>0</v>
      </c>
      <c r="I210" s="393">
        <v>6.2189999999999997E-3</v>
      </c>
    </row>
    <row r="211" spans="1:9" x14ac:dyDescent="0.25">
      <c r="A211" s="389" t="s">
        <v>102</v>
      </c>
      <c r="B211" s="392">
        <v>0.86993706999999998</v>
      </c>
      <c r="C211" s="392">
        <v>2.2175094300000002</v>
      </c>
      <c r="D211" s="392">
        <v>2.2633150000000001E-2</v>
      </c>
      <c r="E211" s="392">
        <v>3.9358829500000003</v>
      </c>
      <c r="F211" s="392">
        <v>0.59257000000000004</v>
      </c>
      <c r="G211" s="392">
        <v>2.1908266699999999</v>
      </c>
      <c r="H211" s="392">
        <v>4.5438127999999995</v>
      </c>
      <c r="I211" s="393">
        <v>1.5203143700000001</v>
      </c>
    </row>
    <row r="212" spans="1:9" ht="45" x14ac:dyDescent="0.25">
      <c r="A212" s="389" t="s">
        <v>283</v>
      </c>
      <c r="B212" s="392">
        <v>8.0000000000000002E-3</v>
      </c>
      <c r="C212" s="392">
        <v>0</v>
      </c>
      <c r="D212" s="392">
        <v>0</v>
      </c>
      <c r="E212" s="392">
        <v>2.0219000000000001E-2</v>
      </c>
      <c r="F212" s="392">
        <v>0</v>
      </c>
      <c r="G212" s="392">
        <v>5.9999999999999995E-4</v>
      </c>
      <c r="H212" s="392">
        <v>7.3086999999999999E-2</v>
      </c>
      <c r="I212" s="393">
        <v>3.9699999999999996E-3</v>
      </c>
    </row>
    <row r="213" spans="1:9" ht="60" x14ac:dyDescent="0.25">
      <c r="A213" s="389" t="s">
        <v>271</v>
      </c>
      <c r="B213" s="392">
        <v>0</v>
      </c>
      <c r="C213" s="392">
        <v>5.0941199999999997E-3</v>
      </c>
      <c r="D213" s="392">
        <v>0</v>
      </c>
      <c r="E213" s="392">
        <v>3.0000000000000001E-5</v>
      </c>
      <c r="F213" s="392">
        <v>0</v>
      </c>
      <c r="G213" s="392">
        <v>2.4421119999999998E-2</v>
      </c>
      <c r="H213" s="392">
        <v>2.9100000000000003E-4</v>
      </c>
      <c r="I213" s="393">
        <v>3.863805E-2</v>
      </c>
    </row>
    <row r="214" spans="1:9" x14ac:dyDescent="0.25">
      <c r="A214" s="389" t="s">
        <v>194</v>
      </c>
      <c r="B214" s="392">
        <v>0</v>
      </c>
      <c r="C214" s="392">
        <v>0</v>
      </c>
      <c r="D214" s="392">
        <v>0</v>
      </c>
      <c r="E214" s="392">
        <v>9.7354500000000014E-3</v>
      </c>
      <c r="F214" s="392">
        <v>0</v>
      </c>
      <c r="G214" s="392">
        <v>4.312295E-2</v>
      </c>
      <c r="H214" s="392">
        <v>4.8813370000000002E-2</v>
      </c>
      <c r="I214" s="393">
        <v>1.396571</v>
      </c>
    </row>
    <row r="215" spans="1:9" ht="30" x14ac:dyDescent="0.25">
      <c r="A215" s="389" t="s">
        <v>58</v>
      </c>
      <c r="B215" s="392">
        <v>0</v>
      </c>
      <c r="C215" s="392">
        <v>0</v>
      </c>
      <c r="D215" s="392">
        <v>0</v>
      </c>
      <c r="E215" s="392">
        <v>0</v>
      </c>
      <c r="F215" s="392">
        <v>0</v>
      </c>
      <c r="G215" s="392">
        <v>1.18E-2</v>
      </c>
      <c r="H215" s="392">
        <v>0</v>
      </c>
      <c r="I215" s="393">
        <v>758.23742400000003</v>
      </c>
    </row>
    <row r="216" spans="1:9" s="119" customFormat="1" ht="15.75" thickBot="1" x14ac:dyDescent="0.3">
      <c r="A216" s="397" t="s">
        <v>402</v>
      </c>
      <c r="B216" s="398">
        <f t="shared" ref="B216:I216" si="0">SUM(B4:B215)</f>
        <v>2947.6767846799999</v>
      </c>
      <c r="C216" s="398">
        <f t="shared" si="0"/>
        <v>576.65840043000003</v>
      </c>
      <c r="D216" s="398">
        <f t="shared" si="0"/>
        <v>63.922860679999999</v>
      </c>
      <c r="E216" s="398">
        <f t="shared" si="0"/>
        <v>1135.1188393999992</v>
      </c>
      <c r="F216" s="398">
        <f t="shared" si="0"/>
        <v>1.4410259300000001</v>
      </c>
      <c r="G216" s="398">
        <f t="shared" si="0"/>
        <v>638.55867867999973</v>
      </c>
      <c r="H216" s="398">
        <f t="shared" si="0"/>
        <v>2702.8645399000006</v>
      </c>
      <c r="I216" s="399">
        <f t="shared" si="0"/>
        <v>2383.3892204700001</v>
      </c>
    </row>
  </sheetData>
  <mergeCells count="1">
    <mergeCell ref="A2:I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J2" sqref="J2"/>
    </sheetView>
  </sheetViews>
  <sheetFormatPr defaultColWidth="9.28515625" defaultRowHeight="15" x14ac:dyDescent="0.25"/>
  <cols>
    <col min="1" max="1" width="17.7109375" style="32" bestFit="1" customWidth="1"/>
    <col min="2" max="2" width="12.5703125" style="32" bestFit="1" customWidth="1"/>
    <col min="3" max="3" width="7.5703125" style="32" bestFit="1" customWidth="1"/>
    <col min="4" max="4" width="12.5703125" style="32" bestFit="1" customWidth="1"/>
    <col min="5" max="5" width="7.5703125" style="32" bestFit="1" customWidth="1"/>
    <col min="6" max="6" width="12.5703125" style="32" bestFit="1" customWidth="1"/>
    <col min="7" max="7" width="7.5703125" style="32" bestFit="1" customWidth="1"/>
    <col min="8" max="8" width="8.140625" style="32" bestFit="1" customWidth="1"/>
    <col min="9" max="9" width="6.85546875" style="32" bestFit="1" customWidth="1"/>
    <col min="10" max="16384" width="9.28515625" style="32"/>
  </cols>
  <sheetData>
    <row r="1" spans="1:16" ht="15.75" thickBot="1" x14ac:dyDescent="0.3"/>
    <row r="2" spans="1:16" ht="15.75" thickBot="1" x14ac:dyDescent="0.3">
      <c r="A2" s="461" t="s">
        <v>674</v>
      </c>
      <c r="B2" s="462"/>
      <c r="C2" s="462"/>
      <c r="D2" s="462"/>
      <c r="E2" s="462"/>
      <c r="F2" s="462"/>
      <c r="G2" s="462"/>
      <c r="H2" s="462"/>
      <c r="I2" s="463"/>
    </row>
    <row r="3" spans="1:16" ht="15.75" thickBot="1" x14ac:dyDescent="0.3">
      <c r="A3" s="465" t="s">
        <v>394</v>
      </c>
      <c r="B3" s="412">
        <v>44184</v>
      </c>
      <c r="C3" s="414"/>
      <c r="D3" s="412">
        <v>44520</v>
      </c>
      <c r="E3" s="414"/>
      <c r="F3" s="412">
        <v>44550</v>
      </c>
      <c r="G3" s="414"/>
      <c r="H3" s="410" t="s">
        <v>310</v>
      </c>
      <c r="I3" s="410" t="s">
        <v>433</v>
      </c>
    </row>
    <row r="4" spans="1:16" ht="15.75" thickBot="1" x14ac:dyDescent="0.3">
      <c r="A4" s="466"/>
      <c r="B4" s="86" t="s">
        <v>311</v>
      </c>
      <c r="C4" s="86" t="s">
        <v>312</v>
      </c>
      <c r="D4" s="90" t="s">
        <v>311</v>
      </c>
      <c r="E4" s="86" t="s">
        <v>312</v>
      </c>
      <c r="F4" s="86" t="s">
        <v>311</v>
      </c>
      <c r="G4" s="86" t="s">
        <v>312</v>
      </c>
      <c r="H4" s="411"/>
      <c r="I4" s="411"/>
    </row>
    <row r="5" spans="1:16" x14ac:dyDescent="0.25">
      <c r="A5" s="189" t="s">
        <v>398</v>
      </c>
      <c r="B5" s="29">
        <v>3279.4629338899999</v>
      </c>
      <c r="C5" s="46">
        <f>B5/$B$13</f>
        <v>0.38084577097781908</v>
      </c>
      <c r="D5" s="29">
        <v>4298.6946754799992</v>
      </c>
      <c r="E5" s="46">
        <f>D5/$D$13</f>
        <v>0.33356829948630395</v>
      </c>
      <c r="F5" s="29">
        <v>3852.3097053800002</v>
      </c>
      <c r="G5" s="46">
        <f>F5/$F$13</f>
        <v>0.32855519875309169</v>
      </c>
      <c r="H5" s="162">
        <f>(F5/D5)-1</f>
        <v>-0.10384198083343865</v>
      </c>
      <c r="I5" s="318">
        <f>(B5/F5)-1</f>
        <v>-0.14870215930198516</v>
      </c>
    </row>
    <row r="6" spans="1:16" x14ac:dyDescent="0.25">
      <c r="A6" s="189" t="s">
        <v>396</v>
      </c>
      <c r="B6" s="29">
        <v>4243.4157190200003</v>
      </c>
      <c r="C6" s="46">
        <f t="shared" ref="C6:C13" si="0">B6/$B$13</f>
        <v>0.49279011950063878</v>
      </c>
      <c r="D6" s="29">
        <v>5286.1196737520004</v>
      </c>
      <c r="E6" s="46">
        <f t="shared" ref="E6:E13" si="1">D6/$D$13</f>
        <v>0.41019008875238616</v>
      </c>
      <c r="F6" s="29">
        <v>3831.7771824499996</v>
      </c>
      <c r="G6" s="46">
        <f t="shared" ref="G6:G13" si="2">F6/$F$13</f>
        <v>0.32680402408955223</v>
      </c>
      <c r="H6" s="162">
        <f t="shared" ref="H6:H12" si="3">(F6/D6)-1</f>
        <v>-0.27512477602871455</v>
      </c>
      <c r="I6" s="318">
        <f t="shared" ref="I6:I12" si="4">(B6/F6)-1</f>
        <v>0.10742757654473101</v>
      </c>
    </row>
    <row r="7" spans="1:16" x14ac:dyDescent="0.25">
      <c r="A7" s="189" t="s">
        <v>640</v>
      </c>
      <c r="B7" s="29">
        <v>3252.0077514</v>
      </c>
      <c r="C7" s="46">
        <f t="shared" si="0"/>
        <v>0.3776573860643363</v>
      </c>
      <c r="D7" s="29">
        <v>4274.5740663200004</v>
      </c>
      <c r="E7" s="46">
        <f t="shared" si="1"/>
        <v>0.33169659861255529</v>
      </c>
      <c r="F7" s="29">
        <v>3824.7471264899996</v>
      </c>
      <c r="G7" s="46">
        <f t="shared" si="2"/>
        <v>0.32620444575607671</v>
      </c>
      <c r="H7" s="162">
        <f t="shared" si="3"/>
        <v>-0.10523316074325473</v>
      </c>
      <c r="I7" s="318">
        <f t="shared" si="4"/>
        <v>-0.14974568413248457</v>
      </c>
    </row>
    <row r="8" spans="1:16" x14ac:dyDescent="0.25">
      <c r="A8" s="189" t="s">
        <v>397</v>
      </c>
      <c r="B8" s="29">
        <v>1603.383878695</v>
      </c>
      <c r="C8" s="46">
        <f t="shared" si="0"/>
        <v>0.18620182077517131</v>
      </c>
      <c r="D8" s="29">
        <v>1361.3064416500001</v>
      </c>
      <c r="E8" s="46">
        <f t="shared" si="1"/>
        <v>0.10563408408861645</v>
      </c>
      <c r="F8" s="29">
        <v>1541.4802828499999</v>
      </c>
      <c r="G8" s="46">
        <f t="shared" si="2"/>
        <v>0.13146953371855011</v>
      </c>
      <c r="H8" s="162">
        <f t="shared" si="3"/>
        <v>0.13235362420059982</v>
      </c>
      <c r="I8" s="318">
        <f t="shared" si="4"/>
        <v>4.0158538862753668E-2</v>
      </c>
    </row>
    <row r="9" spans="1:16" x14ac:dyDescent="0.25">
      <c r="A9" s="189" t="s">
        <v>395</v>
      </c>
      <c r="B9" s="29">
        <v>694.75764735999996</v>
      </c>
      <c r="C9" s="46">
        <f t="shared" si="0"/>
        <v>8.0682574307281374E-2</v>
      </c>
      <c r="D9" s="29">
        <v>732.61579614000004</v>
      </c>
      <c r="E9" s="46">
        <f t="shared" si="1"/>
        <v>5.6849212085046952E-2</v>
      </c>
      <c r="F9" s="29">
        <v>1411.1489620799998</v>
      </c>
      <c r="G9" s="46">
        <f t="shared" si="2"/>
        <v>0.12035385604093815</v>
      </c>
      <c r="H9" s="162">
        <f t="shared" si="3"/>
        <v>0.92617872767015075</v>
      </c>
      <c r="I9" s="318">
        <f t="shared" si="4"/>
        <v>-0.50766526707715975</v>
      </c>
    </row>
    <row r="10" spans="1:16" x14ac:dyDescent="0.25">
      <c r="A10" s="189" t="s">
        <v>399</v>
      </c>
      <c r="B10" s="29">
        <v>988.11552852499995</v>
      </c>
      <c r="C10" s="46">
        <f t="shared" si="0"/>
        <v>0.11475038073684821</v>
      </c>
      <c r="D10" s="29">
        <v>745.79679622000003</v>
      </c>
      <c r="E10" s="46">
        <f t="shared" si="1"/>
        <v>5.7872025779467685E-2</v>
      </c>
      <c r="F10" s="29">
        <v>1052.3815373499999</v>
      </c>
      <c r="G10" s="46">
        <f t="shared" si="2"/>
        <v>8.9755354997867798E-2</v>
      </c>
      <c r="H10" s="162">
        <f t="shared" si="3"/>
        <v>0.41108347834677672</v>
      </c>
      <c r="I10" s="318">
        <f t="shared" si="4"/>
        <v>-6.1067214260360436E-2</v>
      </c>
    </row>
    <row r="11" spans="1:16" x14ac:dyDescent="0.25">
      <c r="A11" s="189" t="s">
        <v>400</v>
      </c>
      <c r="B11" s="29">
        <v>49.418618840000001</v>
      </c>
      <c r="C11" s="46">
        <f t="shared" si="0"/>
        <v>5.7390104331668792E-3</v>
      </c>
      <c r="D11" s="29">
        <v>79.635764430000009</v>
      </c>
      <c r="E11" s="46">
        <f t="shared" si="1"/>
        <v>6.1795425180414375E-3</v>
      </c>
      <c r="F11" s="29">
        <v>584.97486282</v>
      </c>
      <c r="G11" s="46">
        <f t="shared" si="2"/>
        <v>4.9891246295948828E-2</v>
      </c>
      <c r="H11" s="162">
        <f t="shared" si="3"/>
        <v>6.3456300320215302</v>
      </c>
      <c r="I11" s="318">
        <f t="shared" si="4"/>
        <v>-0.91552009841625215</v>
      </c>
    </row>
    <row r="12" spans="1:16" x14ac:dyDescent="0.25">
      <c r="A12" s="189" t="s">
        <v>401</v>
      </c>
      <c r="B12" s="29">
        <v>21.75996237</v>
      </c>
      <c r="C12" s="46">
        <f t="shared" si="0"/>
        <v>2.5269959783997212E-3</v>
      </c>
      <c r="D12" s="29">
        <v>37.901628600000002</v>
      </c>
      <c r="E12" s="46">
        <f t="shared" si="1"/>
        <v>2.9410746178319238E-3</v>
      </c>
      <c r="F12" s="29">
        <v>34.261033579999996</v>
      </c>
      <c r="G12" s="46">
        <f t="shared" si="2"/>
        <v>2.9220497722814496E-3</v>
      </c>
      <c r="H12" s="162">
        <f t="shared" si="3"/>
        <v>-9.6053788569919307E-2</v>
      </c>
      <c r="I12" s="318">
        <f t="shared" si="4"/>
        <v>-0.36487723526524141</v>
      </c>
    </row>
    <row r="13" spans="1:16" s="26" customFormat="1" ht="15.75" thickBot="1" x14ac:dyDescent="0.3">
      <c r="A13" s="319" t="s">
        <v>16</v>
      </c>
      <c r="B13" s="320">
        <v>8611</v>
      </c>
      <c r="C13" s="338">
        <f t="shared" si="0"/>
        <v>1</v>
      </c>
      <c r="D13" s="320">
        <v>12887</v>
      </c>
      <c r="E13" s="335">
        <f t="shared" si="1"/>
        <v>1</v>
      </c>
      <c r="F13" s="320">
        <v>11725</v>
      </c>
      <c r="G13" s="338">
        <f t="shared" si="2"/>
        <v>1</v>
      </c>
      <c r="H13" s="336">
        <f>(F13/D13)-1</f>
        <v>-9.016838674633354E-2</v>
      </c>
      <c r="I13" s="337">
        <f>(B13/F13)-1</f>
        <v>-0.26558635394456287</v>
      </c>
    </row>
    <row r="14" spans="1:16" x14ac:dyDescent="0.25">
      <c r="A14" s="55"/>
      <c r="B14" s="55"/>
      <c r="C14" s="55"/>
      <c r="D14" s="55"/>
      <c r="E14" s="55"/>
      <c r="F14" s="55"/>
      <c r="G14" s="55"/>
      <c r="H14" s="55"/>
      <c r="I14" s="55"/>
      <c r="K14" s="3"/>
      <c r="L14" s="2"/>
      <c r="M14" s="42"/>
      <c r="N14" s="40"/>
      <c r="O14" s="42"/>
      <c r="P14" s="2"/>
    </row>
    <row r="15" spans="1:16" x14ac:dyDescent="0.25">
      <c r="A15" s="55"/>
      <c r="B15" s="55"/>
      <c r="C15" s="2"/>
      <c r="D15" s="42"/>
      <c r="E15" s="2"/>
      <c r="F15" s="42"/>
      <c r="G15" s="2"/>
      <c r="H15" s="55"/>
      <c r="I15" s="55"/>
      <c r="J15" s="33"/>
    </row>
    <row r="16" spans="1:16" x14ac:dyDescent="0.25">
      <c r="A16" s="55"/>
      <c r="B16" s="55"/>
      <c r="C16" s="55"/>
      <c r="D16" s="55"/>
      <c r="E16" s="55"/>
      <c r="F16" s="55"/>
      <c r="G16" s="55"/>
      <c r="H16" s="55"/>
      <c r="I16" s="55"/>
    </row>
    <row r="17" spans="1:9" x14ac:dyDescent="0.25">
      <c r="A17" s="56"/>
      <c r="B17" s="54"/>
      <c r="C17" s="54"/>
      <c r="D17" s="54"/>
      <c r="E17" s="54"/>
      <c r="F17" s="54"/>
      <c r="G17" s="55"/>
      <c r="H17" s="55"/>
      <c r="I17" s="55"/>
    </row>
    <row r="18" spans="1:9" x14ac:dyDescent="0.25">
      <c r="A18" s="55"/>
      <c r="B18" s="55"/>
      <c r="C18" s="55"/>
      <c r="D18" s="55"/>
      <c r="E18" s="55"/>
      <c r="F18" s="55"/>
      <c r="G18" s="55"/>
      <c r="H18" s="55"/>
      <c r="I18" s="55"/>
    </row>
    <row r="19" spans="1:9" x14ac:dyDescent="0.25">
      <c r="A19" s="55"/>
      <c r="B19" s="55"/>
      <c r="C19" s="55"/>
      <c r="D19" s="55"/>
      <c r="E19" s="55"/>
      <c r="F19" s="55"/>
      <c r="G19" s="55"/>
      <c r="H19" s="55"/>
      <c r="I19" s="55"/>
    </row>
    <row r="20" spans="1:9" x14ac:dyDescent="0.25">
      <c r="A20" s="55"/>
      <c r="B20" s="55"/>
      <c r="C20" s="55"/>
      <c r="D20" s="55"/>
      <c r="E20" s="55"/>
      <c r="F20" s="55"/>
      <c r="G20" s="55"/>
      <c r="H20" s="55"/>
      <c r="I20" s="55"/>
    </row>
    <row r="21" spans="1:9" x14ac:dyDescent="0.25">
      <c r="A21" s="55"/>
      <c r="B21" s="55"/>
      <c r="C21" s="55"/>
      <c r="D21" s="55"/>
      <c r="E21" s="55"/>
      <c r="F21" s="55"/>
      <c r="G21" s="55"/>
      <c r="H21" s="55"/>
      <c r="I21" s="55"/>
    </row>
    <row r="22" spans="1:9" x14ac:dyDescent="0.25">
      <c r="A22" s="55"/>
      <c r="B22" s="55"/>
      <c r="C22" s="55"/>
      <c r="D22" s="55"/>
      <c r="E22" s="55"/>
      <c r="F22" s="55"/>
      <c r="G22" s="55"/>
      <c r="H22" s="55"/>
      <c r="I22" s="55"/>
    </row>
    <row r="23" spans="1:9" x14ac:dyDescent="0.25">
      <c r="A23" s="55"/>
      <c r="B23" s="55"/>
      <c r="C23" s="55"/>
      <c r="D23" s="55"/>
      <c r="E23" s="55"/>
      <c r="F23" s="55"/>
      <c r="G23" s="55"/>
      <c r="H23" s="55"/>
      <c r="I23" s="55"/>
    </row>
    <row r="24" spans="1:9" x14ac:dyDescent="0.25">
      <c r="A24" s="55"/>
      <c r="B24" s="55"/>
      <c r="C24" s="55"/>
      <c r="D24" s="55"/>
      <c r="E24" s="55"/>
      <c r="F24" s="55"/>
      <c r="G24" s="55"/>
      <c r="H24" s="55"/>
      <c r="I24" s="55"/>
    </row>
    <row r="25" spans="1:9" x14ac:dyDescent="0.25">
      <c r="A25" s="55"/>
      <c r="B25" s="55"/>
      <c r="C25" s="55"/>
      <c r="D25" s="55"/>
      <c r="E25" s="55"/>
      <c r="F25" s="55"/>
      <c r="G25" s="55"/>
      <c r="H25" s="55"/>
      <c r="I25" s="55"/>
    </row>
    <row r="26" spans="1:9" x14ac:dyDescent="0.25">
      <c r="A26" s="55"/>
      <c r="B26" s="55"/>
      <c r="C26" s="55"/>
      <c r="D26" s="55"/>
      <c r="E26" s="55"/>
      <c r="F26" s="55"/>
      <c r="G26" s="55"/>
      <c r="H26" s="55"/>
      <c r="I26" s="55"/>
    </row>
    <row r="27" spans="1:9" x14ac:dyDescent="0.25">
      <c r="A27" s="55"/>
      <c r="B27" s="55"/>
      <c r="C27" s="55"/>
      <c r="D27" s="55"/>
      <c r="E27" s="55"/>
      <c r="F27" s="55"/>
      <c r="G27" s="55"/>
      <c r="H27" s="55"/>
      <c r="I27" s="55"/>
    </row>
    <row r="28" spans="1:9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9" x14ac:dyDescent="0.25">
      <c r="A29" s="55"/>
      <c r="B29" s="55"/>
      <c r="C29" s="55"/>
      <c r="D29" s="55"/>
      <c r="E29" s="55"/>
      <c r="F29" s="55"/>
      <c r="G29" s="55"/>
      <c r="H29" s="55"/>
      <c r="I29" s="55"/>
    </row>
    <row r="30" spans="1:9" x14ac:dyDescent="0.25">
      <c r="A30" s="55"/>
      <c r="B30" s="55"/>
      <c r="C30" s="55"/>
      <c r="D30" s="55"/>
      <c r="E30" s="55"/>
      <c r="F30" s="55"/>
      <c r="G30" s="55"/>
      <c r="H30" s="55"/>
      <c r="I30" s="55"/>
    </row>
    <row r="31" spans="1:9" x14ac:dyDescent="0.25">
      <c r="A31" s="55"/>
      <c r="B31" s="55"/>
      <c r="C31" s="55"/>
      <c r="D31" s="55"/>
      <c r="E31" s="55"/>
      <c r="F31" s="55"/>
      <c r="G31" s="55"/>
      <c r="H31" s="55"/>
      <c r="I31" s="55"/>
    </row>
    <row r="32" spans="1:9" x14ac:dyDescent="0.25">
      <c r="A32" s="55"/>
      <c r="B32" s="55"/>
      <c r="C32" s="55"/>
      <c r="D32" s="55"/>
      <c r="E32" s="55"/>
      <c r="F32" s="55"/>
      <c r="G32" s="55"/>
      <c r="H32" s="55"/>
      <c r="I32" s="55"/>
    </row>
    <row r="33" spans="1:9" x14ac:dyDescent="0.25">
      <c r="A33" s="55"/>
      <c r="B33" s="55"/>
      <c r="C33" s="55"/>
      <c r="D33" s="55"/>
      <c r="E33" s="55"/>
      <c r="F33" s="55"/>
      <c r="G33" s="55"/>
      <c r="H33" s="55"/>
      <c r="I33" s="55"/>
    </row>
    <row r="34" spans="1:9" x14ac:dyDescent="0.25">
      <c r="A34" s="55"/>
      <c r="B34" s="55"/>
      <c r="C34" s="55"/>
      <c r="D34" s="55"/>
      <c r="E34" s="55"/>
      <c r="F34" s="55"/>
      <c r="G34" s="55"/>
      <c r="H34" s="55"/>
      <c r="I34" s="55"/>
    </row>
    <row r="35" spans="1:9" x14ac:dyDescent="0.25">
      <c r="A35" s="55"/>
      <c r="B35" s="55"/>
      <c r="C35" s="55"/>
      <c r="D35" s="55"/>
      <c r="E35" s="55"/>
      <c r="F35" s="55"/>
      <c r="G35" s="55"/>
      <c r="H35" s="55"/>
      <c r="I35" s="55"/>
    </row>
    <row r="36" spans="1:9" x14ac:dyDescent="0.25">
      <c r="A36" s="55"/>
      <c r="B36" s="55"/>
      <c r="C36" s="55"/>
      <c r="D36" s="55"/>
      <c r="E36" s="55"/>
      <c r="F36" s="55"/>
      <c r="G36" s="55"/>
      <c r="H36" s="55"/>
      <c r="I36" s="55"/>
    </row>
    <row r="37" spans="1:9" x14ac:dyDescent="0.25">
      <c r="A37" s="55"/>
      <c r="B37" s="55"/>
      <c r="C37" s="55"/>
      <c r="D37" s="55"/>
      <c r="E37" s="55"/>
      <c r="F37" s="55"/>
      <c r="G37" s="55"/>
      <c r="H37" s="55"/>
      <c r="I37" s="55"/>
    </row>
    <row r="38" spans="1:9" x14ac:dyDescent="0.25">
      <c r="A38" s="55"/>
      <c r="B38" s="55"/>
      <c r="C38" s="55"/>
      <c r="D38" s="55"/>
      <c r="E38" s="55"/>
      <c r="F38" s="55"/>
      <c r="G38" s="55"/>
      <c r="H38" s="55"/>
      <c r="I38" s="55"/>
    </row>
    <row r="39" spans="1:9" x14ac:dyDescent="0.25">
      <c r="A39" s="55"/>
      <c r="B39" s="55"/>
      <c r="C39" s="55"/>
      <c r="D39" s="55"/>
      <c r="E39" s="55"/>
      <c r="F39" s="55"/>
      <c r="G39" s="55"/>
      <c r="H39" s="55"/>
      <c r="I39" s="55"/>
    </row>
    <row r="40" spans="1:9" x14ac:dyDescent="0.25">
      <c r="A40" s="55"/>
      <c r="B40" s="55"/>
      <c r="C40" s="55"/>
      <c r="D40" s="55"/>
      <c r="E40" s="55"/>
      <c r="F40" s="55"/>
      <c r="G40" s="55"/>
      <c r="H40" s="55"/>
      <c r="I40" s="55"/>
    </row>
    <row r="41" spans="1:9" x14ac:dyDescent="0.25">
      <c r="A41" s="55"/>
      <c r="B41" s="55"/>
      <c r="C41" s="55"/>
      <c r="D41" s="55"/>
      <c r="E41" s="55"/>
      <c r="F41" s="55"/>
      <c r="G41" s="55"/>
      <c r="H41" s="55"/>
      <c r="I41" s="55"/>
    </row>
    <row r="42" spans="1:9" x14ac:dyDescent="0.25">
      <c r="A42" s="55"/>
      <c r="B42" s="55"/>
      <c r="C42" s="55"/>
      <c r="D42" s="55"/>
      <c r="E42" s="55"/>
      <c r="F42" s="55"/>
      <c r="G42" s="55"/>
      <c r="H42" s="55"/>
      <c r="I42" s="55"/>
    </row>
    <row r="43" spans="1:9" x14ac:dyDescent="0.25">
      <c r="A43" s="55"/>
      <c r="B43" s="55"/>
      <c r="C43" s="55"/>
      <c r="D43" s="55"/>
      <c r="E43" s="55"/>
      <c r="F43" s="55"/>
      <c r="G43" s="55"/>
      <c r="H43" s="55"/>
      <c r="I43" s="55"/>
    </row>
  </sheetData>
  <mergeCells count="7">
    <mergeCell ref="A2:I2"/>
    <mergeCell ref="I3:I4"/>
    <mergeCell ref="A3:A4"/>
    <mergeCell ref="F3:G3"/>
    <mergeCell ref="D3:E3"/>
    <mergeCell ref="B3:C3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J2" sqref="J2"/>
    </sheetView>
  </sheetViews>
  <sheetFormatPr defaultRowHeight="15" x14ac:dyDescent="0.25"/>
  <cols>
    <col min="1" max="16384" width="9.140625" style="5"/>
  </cols>
  <sheetData>
    <row r="1" spans="1:9" ht="15.75" thickBot="1" x14ac:dyDescent="0.3"/>
    <row r="2" spans="1:9" ht="15.75" thickBot="1" x14ac:dyDescent="0.3">
      <c r="A2" s="407" t="s">
        <v>441</v>
      </c>
      <c r="B2" s="408"/>
      <c r="C2" s="408"/>
      <c r="D2" s="408"/>
      <c r="E2" s="408"/>
      <c r="F2" s="408"/>
      <c r="G2" s="408"/>
      <c r="H2" s="408"/>
      <c r="I2" s="409"/>
    </row>
    <row r="3" spans="1:9" ht="15.75" thickBot="1" x14ac:dyDescent="0.3">
      <c r="A3" s="410" t="s">
        <v>17</v>
      </c>
      <c r="B3" s="415">
        <v>44521</v>
      </c>
      <c r="C3" s="416"/>
      <c r="D3" s="417"/>
      <c r="E3" s="412">
        <v>44552</v>
      </c>
      <c r="F3" s="413"/>
      <c r="G3" s="414"/>
      <c r="H3" s="410" t="s">
        <v>18</v>
      </c>
      <c r="I3" s="410" t="s">
        <v>19</v>
      </c>
    </row>
    <row r="4" spans="1:9" ht="15.75" thickBot="1" x14ac:dyDescent="0.3">
      <c r="A4" s="411"/>
      <c r="B4" s="347" t="s">
        <v>20</v>
      </c>
      <c r="C4" s="348" t="s">
        <v>21</v>
      </c>
      <c r="D4" s="349" t="s">
        <v>22</v>
      </c>
      <c r="E4" s="347" t="s">
        <v>20</v>
      </c>
      <c r="F4" s="348" t="s">
        <v>21</v>
      </c>
      <c r="G4" s="349" t="s">
        <v>22</v>
      </c>
      <c r="H4" s="411"/>
      <c r="I4" s="411"/>
    </row>
    <row r="5" spans="1:9" x14ac:dyDescent="0.25">
      <c r="A5" s="96" t="s">
        <v>450</v>
      </c>
      <c r="B5" s="346">
        <v>3656.3982444600001</v>
      </c>
      <c r="C5" s="346">
        <v>9578.0454612419999</v>
      </c>
      <c r="D5" s="346">
        <v>-5921.6472167820002</v>
      </c>
      <c r="E5" s="346">
        <v>3037.57778452</v>
      </c>
      <c r="F5" s="346">
        <v>7663.8316819600004</v>
      </c>
      <c r="G5" s="346">
        <v>-4626.2538974399995</v>
      </c>
      <c r="H5" s="110">
        <f t="shared" ref="H5:I9" si="0">E5-B5</f>
        <v>-618.82045994000009</v>
      </c>
      <c r="I5" s="111">
        <f t="shared" si="0"/>
        <v>-1914.2137792819995</v>
      </c>
    </row>
    <row r="6" spans="1:9" x14ac:dyDescent="0.25">
      <c r="A6" s="97" t="s">
        <v>451</v>
      </c>
      <c r="B6" s="109">
        <v>178.16325227000002</v>
      </c>
      <c r="C6" s="109">
        <v>403.17947511</v>
      </c>
      <c r="D6" s="109">
        <v>-225.01622284000001</v>
      </c>
      <c r="E6" s="109">
        <v>1250.53233533</v>
      </c>
      <c r="F6" s="109">
        <v>219.71668768000001</v>
      </c>
      <c r="G6" s="109">
        <v>1030.8156476500001</v>
      </c>
      <c r="H6" s="110">
        <f t="shared" si="0"/>
        <v>1072.3690830600001</v>
      </c>
      <c r="I6" s="111">
        <f t="shared" si="0"/>
        <v>-183.46278742999999</v>
      </c>
    </row>
    <row r="7" spans="1:9" x14ac:dyDescent="0.25">
      <c r="A7" s="97" t="s">
        <v>452</v>
      </c>
      <c r="B7" s="109">
        <v>4546.9919196299998</v>
      </c>
      <c r="C7" s="109">
        <v>1201.5250391</v>
      </c>
      <c r="D7" s="109">
        <v>3345.4668805300003</v>
      </c>
      <c r="E7" s="109">
        <v>3284.7733518800001</v>
      </c>
      <c r="F7" s="109">
        <v>1649.6179960699999</v>
      </c>
      <c r="G7" s="109">
        <v>1635.1553558099999</v>
      </c>
      <c r="H7" s="110">
        <f t="shared" si="0"/>
        <v>-1262.2185677499997</v>
      </c>
      <c r="I7" s="111">
        <f t="shared" si="0"/>
        <v>448.09295696999993</v>
      </c>
    </row>
    <row r="8" spans="1:9" x14ac:dyDescent="0.25">
      <c r="A8" s="97" t="s">
        <v>453</v>
      </c>
      <c r="B8" s="109">
        <v>3.9129459399999997</v>
      </c>
      <c r="C8" s="109">
        <v>19.399966110000001</v>
      </c>
      <c r="D8" s="109">
        <v>-15.487020169999999</v>
      </c>
      <c r="E8" s="109">
        <v>3.0842470400000002</v>
      </c>
      <c r="F8" s="109">
        <v>26.899627429999999</v>
      </c>
      <c r="G8" s="109">
        <v>-23.815380390000001</v>
      </c>
      <c r="H8" s="110">
        <f t="shared" si="0"/>
        <v>-0.82869889999999957</v>
      </c>
      <c r="I8" s="111">
        <f t="shared" si="0"/>
        <v>7.4996613199999977</v>
      </c>
    </row>
    <row r="9" spans="1:9" ht="15.75" thickBot="1" x14ac:dyDescent="0.3">
      <c r="A9" s="143" t="s">
        <v>454</v>
      </c>
      <c r="B9" s="364">
        <v>1007.8419526499999</v>
      </c>
      <c r="C9" s="364">
        <v>898.28449890000002</v>
      </c>
      <c r="D9" s="364">
        <v>109.55745374999999</v>
      </c>
      <c r="E9" s="364">
        <v>1331.4161431300001</v>
      </c>
      <c r="F9" s="364">
        <v>1243.3124831099999</v>
      </c>
      <c r="G9" s="364">
        <v>88.103660019999992</v>
      </c>
      <c r="H9" s="365">
        <f t="shared" si="0"/>
        <v>323.5741904800002</v>
      </c>
      <c r="I9" s="366">
        <f t="shared" si="0"/>
        <v>345.02798420999989</v>
      </c>
    </row>
  </sheetData>
  <mergeCells count="6">
    <mergeCell ref="A2:I2"/>
    <mergeCell ref="A3:A4"/>
    <mergeCell ref="E3:G3"/>
    <mergeCell ref="B3:D3"/>
    <mergeCell ref="H3:H4"/>
    <mergeCell ref="I3:I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H7" sqref="H7"/>
    </sheetView>
  </sheetViews>
  <sheetFormatPr defaultColWidth="9.28515625" defaultRowHeight="15" x14ac:dyDescent="0.25"/>
  <cols>
    <col min="1" max="1" width="60.28515625" style="1" customWidth="1"/>
    <col min="2" max="5" width="10.42578125" style="1" bestFit="1" customWidth="1"/>
    <col min="6" max="6" width="12.7109375" style="1" bestFit="1" customWidth="1"/>
    <col min="7" max="7" width="11.7109375" style="1" bestFit="1" customWidth="1"/>
    <col min="8" max="9" width="10.42578125" style="1" bestFit="1" customWidth="1"/>
    <col min="10" max="16384" width="9.28515625" style="1"/>
  </cols>
  <sheetData>
    <row r="1" spans="1:9" ht="15.75" thickBot="1" x14ac:dyDescent="0.3"/>
    <row r="2" spans="1:9" ht="15.75" thickBot="1" x14ac:dyDescent="0.3">
      <c r="A2" s="461" t="s">
        <v>675</v>
      </c>
      <c r="B2" s="462"/>
      <c r="C2" s="462"/>
      <c r="D2" s="462"/>
      <c r="E2" s="462"/>
      <c r="F2" s="462"/>
      <c r="G2" s="462"/>
      <c r="H2" s="462"/>
      <c r="I2" s="463"/>
    </row>
    <row r="3" spans="1:9" ht="15.75" thickBot="1" x14ac:dyDescent="0.3">
      <c r="A3" s="400" t="s">
        <v>403</v>
      </c>
      <c r="B3" s="224" t="s">
        <v>395</v>
      </c>
      <c r="C3" s="400" t="s">
        <v>398</v>
      </c>
      <c r="D3" s="224" t="s">
        <v>400</v>
      </c>
      <c r="E3" s="400" t="s">
        <v>399</v>
      </c>
      <c r="F3" s="224" t="s">
        <v>401</v>
      </c>
      <c r="G3" s="400" t="s">
        <v>404</v>
      </c>
      <c r="H3" s="224" t="s">
        <v>397</v>
      </c>
      <c r="I3" s="400" t="s">
        <v>396</v>
      </c>
    </row>
    <row r="4" spans="1:9" ht="30" x14ac:dyDescent="0.25">
      <c r="A4" s="377" t="s">
        <v>103</v>
      </c>
      <c r="B4" s="378">
        <v>503.48516068999999</v>
      </c>
      <c r="C4" s="378">
        <v>0.1983492</v>
      </c>
      <c r="D4" s="378">
        <v>48.547817819999999</v>
      </c>
      <c r="E4" s="378">
        <v>60.163306370000001</v>
      </c>
      <c r="F4" s="378">
        <v>0</v>
      </c>
      <c r="G4" s="378">
        <v>0.1983492</v>
      </c>
      <c r="H4" s="378">
        <v>109.56691922</v>
      </c>
      <c r="I4" s="379">
        <v>36.22282955</v>
      </c>
    </row>
    <row r="5" spans="1:9" ht="30" x14ac:dyDescent="0.25">
      <c r="A5" s="380" t="s">
        <v>111</v>
      </c>
      <c r="B5" s="381">
        <v>139.83027981999999</v>
      </c>
      <c r="C5" s="381">
        <v>0</v>
      </c>
      <c r="D5" s="381">
        <v>9.7724640000000002E-2</v>
      </c>
      <c r="E5" s="381">
        <v>2.1122639999999998E-2</v>
      </c>
      <c r="F5" s="381">
        <v>0</v>
      </c>
      <c r="G5" s="381">
        <v>0</v>
      </c>
      <c r="H5" s="381">
        <v>0.38372993999999999</v>
      </c>
      <c r="I5" s="382">
        <v>49.133122790000002</v>
      </c>
    </row>
    <row r="6" spans="1:9" x14ac:dyDescent="0.25">
      <c r="A6" s="380" t="s">
        <v>148</v>
      </c>
      <c r="B6" s="381">
        <v>72.263541500000002</v>
      </c>
      <c r="C6" s="381">
        <v>6.9855999999999998E-4</v>
      </c>
      <c r="D6" s="381">
        <v>0</v>
      </c>
      <c r="E6" s="381">
        <v>0.18643085000000001</v>
      </c>
      <c r="F6" s="381">
        <v>3.6505000000000001E-4</v>
      </c>
      <c r="G6" s="381">
        <v>6.9855999999999998E-4</v>
      </c>
      <c r="H6" s="381">
        <v>0.42760083000000004</v>
      </c>
      <c r="I6" s="382">
        <v>27.778810739999997</v>
      </c>
    </row>
    <row r="7" spans="1:9" ht="30" x14ac:dyDescent="0.25">
      <c r="A7" s="380" t="s">
        <v>81</v>
      </c>
      <c r="B7" s="381">
        <v>71.262281579999993</v>
      </c>
      <c r="C7" s="381">
        <v>0</v>
      </c>
      <c r="D7" s="381">
        <v>0</v>
      </c>
      <c r="E7" s="381">
        <v>24.459876420000001</v>
      </c>
      <c r="F7" s="381">
        <v>0</v>
      </c>
      <c r="G7" s="381">
        <v>0</v>
      </c>
      <c r="H7" s="381">
        <v>56.502740189999997</v>
      </c>
      <c r="I7" s="382">
        <v>31.729865850000003</v>
      </c>
    </row>
    <row r="8" spans="1:9" ht="45" x14ac:dyDescent="0.25">
      <c r="A8" s="380" t="s">
        <v>73</v>
      </c>
      <c r="B8" s="381">
        <v>38.638852020000002</v>
      </c>
      <c r="C8" s="381">
        <v>0</v>
      </c>
      <c r="D8" s="381">
        <v>0</v>
      </c>
      <c r="E8" s="381">
        <v>5.808642E-2</v>
      </c>
      <c r="F8" s="381">
        <v>7.4520000000000003E-3</v>
      </c>
      <c r="G8" s="381">
        <v>0</v>
      </c>
      <c r="H8" s="381">
        <v>0.23977748999999998</v>
      </c>
      <c r="I8" s="382">
        <v>5.4699611500000005</v>
      </c>
    </row>
    <row r="9" spans="1:9" ht="30" x14ac:dyDescent="0.25">
      <c r="A9" s="380" t="s">
        <v>75</v>
      </c>
      <c r="B9" s="381">
        <v>24.825842609999999</v>
      </c>
      <c r="C9" s="381">
        <v>2.591E-3</v>
      </c>
      <c r="D9" s="381">
        <v>1.5476E-2</v>
      </c>
      <c r="E9" s="381">
        <v>5.8250849000000002</v>
      </c>
      <c r="F9" s="381">
        <v>0</v>
      </c>
      <c r="G9" s="381">
        <v>2.591E-3</v>
      </c>
      <c r="H9" s="381">
        <v>9.7670879299999989</v>
      </c>
      <c r="I9" s="382">
        <v>55.329215179999998</v>
      </c>
    </row>
    <row r="10" spans="1:9" x14ac:dyDescent="0.25">
      <c r="A10" s="380" t="s">
        <v>90</v>
      </c>
      <c r="B10" s="381">
        <v>23.486233559999999</v>
      </c>
      <c r="C10" s="381">
        <v>26.992995399999998</v>
      </c>
      <c r="D10" s="381">
        <v>0.12068977</v>
      </c>
      <c r="E10" s="381">
        <v>9.5494312200000007</v>
      </c>
      <c r="F10" s="381">
        <v>1.0535290000000001E-2</v>
      </c>
      <c r="G10" s="381">
        <v>26.990735480000001</v>
      </c>
      <c r="H10" s="381">
        <v>11.80217423</v>
      </c>
      <c r="I10" s="382">
        <v>63.311741210000001</v>
      </c>
    </row>
    <row r="11" spans="1:9" x14ac:dyDescent="0.25">
      <c r="A11" s="380" t="s">
        <v>92</v>
      </c>
      <c r="B11" s="381">
        <v>22.230477130000001</v>
      </c>
      <c r="C11" s="381">
        <v>1.46687806</v>
      </c>
      <c r="D11" s="381">
        <v>2.56465239</v>
      </c>
      <c r="E11" s="381">
        <v>16.38955219</v>
      </c>
      <c r="F11" s="381">
        <v>0</v>
      </c>
      <c r="G11" s="381">
        <v>1.08036402</v>
      </c>
      <c r="H11" s="381">
        <v>25.409099229999999</v>
      </c>
      <c r="I11" s="382">
        <v>68.615769510000007</v>
      </c>
    </row>
    <row r="12" spans="1:9" x14ac:dyDescent="0.25">
      <c r="A12" s="380" t="s">
        <v>71</v>
      </c>
      <c r="B12" s="381">
        <v>22.074179829999999</v>
      </c>
      <c r="C12" s="381">
        <v>1.7451869999999998E-2</v>
      </c>
      <c r="D12" s="381">
        <v>0</v>
      </c>
      <c r="E12" s="381">
        <v>6.4688632799999999</v>
      </c>
      <c r="F12" s="381">
        <v>0</v>
      </c>
      <c r="G12" s="381">
        <v>0</v>
      </c>
      <c r="H12" s="381">
        <v>40.6949063</v>
      </c>
      <c r="I12" s="382">
        <v>5.6597871799999995</v>
      </c>
    </row>
    <row r="13" spans="1:9" ht="30" x14ac:dyDescent="0.25">
      <c r="A13" s="380" t="s">
        <v>78</v>
      </c>
      <c r="B13" s="381">
        <v>21.087154809999998</v>
      </c>
      <c r="C13" s="381">
        <v>0</v>
      </c>
      <c r="D13" s="381">
        <v>0</v>
      </c>
      <c r="E13" s="381">
        <v>0</v>
      </c>
      <c r="F13" s="381">
        <v>0</v>
      </c>
      <c r="G13" s="381">
        <v>0</v>
      </c>
      <c r="H13" s="381">
        <v>0</v>
      </c>
      <c r="I13" s="382">
        <v>16.57147076</v>
      </c>
    </row>
    <row r="14" spans="1:9" ht="45" x14ac:dyDescent="0.25">
      <c r="A14" s="380" t="s">
        <v>67</v>
      </c>
      <c r="B14" s="381">
        <v>20.470175469999997</v>
      </c>
      <c r="C14" s="381">
        <v>0</v>
      </c>
      <c r="D14" s="381">
        <v>0</v>
      </c>
      <c r="E14" s="381">
        <v>27.305696260000001</v>
      </c>
      <c r="F14" s="381">
        <v>22.892431269999999</v>
      </c>
      <c r="G14" s="381">
        <v>4.8374300000000002E-3</v>
      </c>
      <c r="H14" s="381">
        <v>39.864204590000007</v>
      </c>
      <c r="I14" s="382">
        <v>13.893507789999999</v>
      </c>
    </row>
    <row r="15" spans="1:9" ht="30" x14ac:dyDescent="0.25">
      <c r="A15" s="380" t="s">
        <v>104</v>
      </c>
      <c r="B15" s="381">
        <v>17.974894379999999</v>
      </c>
      <c r="C15" s="381">
        <v>1.518627E-2</v>
      </c>
      <c r="D15" s="381">
        <v>0.17576608999999999</v>
      </c>
      <c r="E15" s="381">
        <v>82.475256079999994</v>
      </c>
      <c r="F15" s="381">
        <v>0</v>
      </c>
      <c r="G15" s="381">
        <v>0</v>
      </c>
      <c r="H15" s="381">
        <v>89.764016349999991</v>
      </c>
      <c r="I15" s="382">
        <v>38.733696380000005</v>
      </c>
    </row>
    <row r="16" spans="1:9" x14ac:dyDescent="0.25">
      <c r="A16" s="380" t="s">
        <v>166</v>
      </c>
      <c r="B16" s="381">
        <v>16.76424394</v>
      </c>
      <c r="C16" s="381">
        <v>2.025538E-2</v>
      </c>
      <c r="D16" s="381">
        <v>2.7612700000000001</v>
      </c>
      <c r="E16" s="381">
        <v>7.8562949999999993E-2</v>
      </c>
      <c r="F16" s="381">
        <v>0.17847388</v>
      </c>
      <c r="G16" s="381">
        <v>1.978365E-2</v>
      </c>
      <c r="H16" s="381">
        <v>3.0078494199999999</v>
      </c>
      <c r="I16" s="382">
        <v>47.911603619999994</v>
      </c>
    </row>
    <row r="17" spans="1:9" x14ac:dyDescent="0.25">
      <c r="A17" s="380" t="s">
        <v>267</v>
      </c>
      <c r="B17" s="381">
        <v>14.723686839999999</v>
      </c>
      <c r="C17" s="381">
        <v>0</v>
      </c>
      <c r="D17" s="381">
        <v>0</v>
      </c>
      <c r="E17" s="381">
        <v>0.62673466</v>
      </c>
      <c r="F17" s="381">
        <v>0</v>
      </c>
      <c r="G17" s="381">
        <v>0</v>
      </c>
      <c r="H17" s="381">
        <v>2.9993941400000002</v>
      </c>
      <c r="I17" s="382">
        <v>25.98716653</v>
      </c>
    </row>
    <row r="18" spans="1:9" x14ac:dyDescent="0.25">
      <c r="A18" s="380" t="s">
        <v>272</v>
      </c>
      <c r="B18" s="381">
        <v>14.02270051</v>
      </c>
      <c r="C18" s="381">
        <v>0.37263090000000004</v>
      </c>
      <c r="D18" s="381">
        <v>0</v>
      </c>
      <c r="E18" s="381">
        <v>7.4692826200000004</v>
      </c>
      <c r="F18" s="381">
        <v>0</v>
      </c>
      <c r="G18" s="381">
        <v>0</v>
      </c>
      <c r="H18" s="381">
        <v>7.4714551199999999</v>
      </c>
      <c r="I18" s="382">
        <v>11.149280939999999</v>
      </c>
    </row>
    <row r="19" spans="1:9" ht="30" x14ac:dyDescent="0.25">
      <c r="A19" s="380" t="s">
        <v>139</v>
      </c>
      <c r="B19" s="381">
        <v>13.903156800000001</v>
      </c>
      <c r="C19" s="381">
        <v>1.6823071399999998</v>
      </c>
      <c r="D19" s="381">
        <v>0.58882089999999998</v>
      </c>
      <c r="E19" s="381">
        <v>0.13279317000000002</v>
      </c>
      <c r="F19" s="381">
        <v>0</v>
      </c>
      <c r="G19" s="381">
        <v>0.41796403999999998</v>
      </c>
      <c r="H19" s="381">
        <v>0.83255510999999993</v>
      </c>
      <c r="I19" s="382">
        <v>27.533701820000001</v>
      </c>
    </row>
    <row r="20" spans="1:9" ht="60" x14ac:dyDescent="0.25">
      <c r="A20" s="380" t="s">
        <v>188</v>
      </c>
      <c r="B20" s="381">
        <v>13.69738703</v>
      </c>
      <c r="C20" s="381">
        <v>0</v>
      </c>
      <c r="D20" s="381">
        <v>0</v>
      </c>
      <c r="E20" s="381">
        <v>3.8906901899999999</v>
      </c>
      <c r="F20" s="381">
        <v>0</v>
      </c>
      <c r="G20" s="381">
        <v>1.5999999999999999E-5</v>
      </c>
      <c r="H20" s="381">
        <v>2.8848999200000001</v>
      </c>
      <c r="I20" s="382">
        <v>19.05548065</v>
      </c>
    </row>
    <row r="21" spans="1:9" ht="45" x14ac:dyDescent="0.25">
      <c r="A21" s="380" t="s">
        <v>106</v>
      </c>
      <c r="B21" s="381">
        <v>11.552278080000001</v>
      </c>
      <c r="C21" s="381">
        <v>0</v>
      </c>
      <c r="D21" s="381">
        <v>0</v>
      </c>
      <c r="E21" s="381">
        <v>2.3125491499999997</v>
      </c>
      <c r="F21" s="381">
        <v>1.203282E-2</v>
      </c>
      <c r="G21" s="381">
        <v>0.24549770999999998</v>
      </c>
      <c r="H21" s="381">
        <v>5.3608410300000005</v>
      </c>
      <c r="I21" s="382">
        <v>20.523466129999999</v>
      </c>
    </row>
    <row r="22" spans="1:9" ht="30" x14ac:dyDescent="0.25">
      <c r="A22" s="380" t="s">
        <v>121</v>
      </c>
      <c r="B22" s="381">
        <v>11.177055060000001</v>
      </c>
      <c r="C22" s="381">
        <v>2.47E-3</v>
      </c>
      <c r="D22" s="381">
        <v>3.898E-3</v>
      </c>
      <c r="E22" s="381">
        <v>4.0271689300000002</v>
      </c>
      <c r="F22" s="381">
        <v>4.8651E-2</v>
      </c>
      <c r="G22" s="381">
        <v>2.47E-3</v>
      </c>
      <c r="H22" s="381">
        <v>5.3392460999999996</v>
      </c>
      <c r="I22" s="382">
        <v>32.16633684</v>
      </c>
    </row>
    <row r="23" spans="1:9" x14ac:dyDescent="0.25">
      <c r="A23" s="380" t="s">
        <v>88</v>
      </c>
      <c r="B23" s="381">
        <v>10.546624849999999</v>
      </c>
      <c r="C23" s="381">
        <v>0</v>
      </c>
      <c r="D23" s="381">
        <v>0</v>
      </c>
      <c r="E23" s="381">
        <v>4.5240592099999999</v>
      </c>
      <c r="F23" s="381">
        <v>9.0037753699999996</v>
      </c>
      <c r="G23" s="381">
        <v>0</v>
      </c>
      <c r="H23" s="381">
        <v>7.6211740900000002</v>
      </c>
      <c r="I23" s="382">
        <v>10.785506890000001</v>
      </c>
    </row>
    <row r="24" spans="1:9" ht="30" x14ac:dyDescent="0.25">
      <c r="A24" s="380" t="s">
        <v>287</v>
      </c>
      <c r="B24" s="381">
        <v>10.081669949999998</v>
      </c>
      <c r="C24" s="381">
        <v>2.6979999999999999E-3</v>
      </c>
      <c r="D24" s="381">
        <v>0.60025010000000001</v>
      </c>
      <c r="E24" s="381">
        <v>0.12894818999999999</v>
      </c>
      <c r="F24" s="381">
        <v>1.5070000000000001E-3</v>
      </c>
      <c r="G24" s="381">
        <v>3.2320000000000001E-3</v>
      </c>
      <c r="H24" s="381">
        <v>0.83045022999999996</v>
      </c>
      <c r="I24" s="382">
        <v>6.9753447</v>
      </c>
    </row>
    <row r="25" spans="1:9" ht="30" x14ac:dyDescent="0.25">
      <c r="A25" s="380" t="s">
        <v>297</v>
      </c>
      <c r="B25" s="381">
        <v>9.1554505700000011</v>
      </c>
      <c r="C25" s="381">
        <v>0</v>
      </c>
      <c r="D25" s="381">
        <v>0</v>
      </c>
      <c r="E25" s="381">
        <v>0</v>
      </c>
      <c r="F25" s="381">
        <v>0</v>
      </c>
      <c r="G25" s="381">
        <v>0</v>
      </c>
      <c r="H25" s="381">
        <v>14.862547320000001</v>
      </c>
      <c r="I25" s="382">
        <v>160.78857672999999</v>
      </c>
    </row>
    <row r="26" spans="1:9" ht="30" x14ac:dyDescent="0.25">
      <c r="A26" s="380" t="s">
        <v>215</v>
      </c>
      <c r="B26" s="381">
        <v>9.0599626000000004</v>
      </c>
      <c r="C26" s="381">
        <v>2.4450360000000001E-2</v>
      </c>
      <c r="D26" s="381">
        <v>6.1324500000000002E-3</v>
      </c>
      <c r="E26" s="381">
        <v>0.60801949</v>
      </c>
      <c r="F26" s="381">
        <v>0</v>
      </c>
      <c r="G26" s="381">
        <v>1.0556379999999999E-2</v>
      </c>
      <c r="H26" s="381">
        <v>1.8598002499999999</v>
      </c>
      <c r="I26" s="382">
        <v>40.61424615</v>
      </c>
    </row>
    <row r="27" spans="1:9" x14ac:dyDescent="0.25">
      <c r="A27" s="380" t="s">
        <v>222</v>
      </c>
      <c r="B27" s="381">
        <v>8.7835319999999992</v>
      </c>
      <c r="C27" s="381">
        <v>0</v>
      </c>
      <c r="D27" s="381">
        <v>0</v>
      </c>
      <c r="E27" s="381">
        <v>1.7175599999999999E-3</v>
      </c>
      <c r="F27" s="381">
        <v>0</v>
      </c>
      <c r="G27" s="381">
        <v>3.3599999999999998E-4</v>
      </c>
      <c r="H27" s="381">
        <v>1.7175599999999999E-3</v>
      </c>
      <c r="I27" s="382">
        <v>15.55602131</v>
      </c>
    </row>
    <row r="28" spans="1:9" ht="60" x14ac:dyDescent="0.25">
      <c r="A28" s="380" t="s">
        <v>91</v>
      </c>
      <c r="B28" s="381">
        <v>8.5606165000000001</v>
      </c>
      <c r="C28" s="381">
        <v>0</v>
      </c>
      <c r="D28" s="381">
        <v>0</v>
      </c>
      <c r="E28" s="381">
        <v>0.57216127999999999</v>
      </c>
      <c r="F28" s="381">
        <v>0</v>
      </c>
      <c r="G28" s="381">
        <v>0</v>
      </c>
      <c r="H28" s="381">
        <v>14.008607980000001</v>
      </c>
      <c r="I28" s="382">
        <v>78.548233760000002</v>
      </c>
    </row>
    <row r="29" spans="1:9" ht="30" x14ac:dyDescent="0.25">
      <c r="A29" s="380" t="s">
        <v>83</v>
      </c>
      <c r="B29" s="381">
        <v>8.5147892600000006</v>
      </c>
      <c r="C29" s="381">
        <v>1.11243816</v>
      </c>
      <c r="D29" s="381">
        <v>1.854E-3</v>
      </c>
      <c r="E29" s="381">
        <v>0.13844930999999999</v>
      </c>
      <c r="F29" s="381">
        <v>0</v>
      </c>
      <c r="G29" s="381">
        <v>1.11243816</v>
      </c>
      <c r="H29" s="381">
        <v>22.654257000000001</v>
      </c>
      <c r="I29" s="382">
        <v>36.357022030000003</v>
      </c>
    </row>
    <row r="30" spans="1:9" x14ac:dyDescent="0.25">
      <c r="A30" s="380" t="s">
        <v>134</v>
      </c>
      <c r="B30" s="381">
        <v>8.4326689699999999</v>
      </c>
      <c r="C30" s="381">
        <v>4.8000000000000001E-5</v>
      </c>
      <c r="D30" s="381">
        <v>1.2550999999999999E-3</v>
      </c>
      <c r="E30" s="381">
        <v>4.85946385</v>
      </c>
      <c r="F30" s="381">
        <v>1.7094600000000001E-3</v>
      </c>
      <c r="G30" s="381">
        <v>2.997843E-2</v>
      </c>
      <c r="H30" s="381">
        <v>7.4492385099999998</v>
      </c>
      <c r="I30" s="382">
        <v>35.900199469999997</v>
      </c>
    </row>
    <row r="31" spans="1:9" ht="30" x14ac:dyDescent="0.25">
      <c r="A31" s="380" t="s">
        <v>122</v>
      </c>
      <c r="B31" s="381">
        <v>8.1700200599999988</v>
      </c>
      <c r="C31" s="381">
        <v>1.26630029</v>
      </c>
      <c r="D31" s="381">
        <v>1.4300000000000001E-3</v>
      </c>
      <c r="E31" s="381">
        <v>0.55180066999999999</v>
      </c>
      <c r="F31" s="381">
        <v>6.5081899999999996E-3</v>
      </c>
      <c r="G31" s="381">
        <v>1.26630029</v>
      </c>
      <c r="H31" s="381">
        <v>0.72270568999999996</v>
      </c>
      <c r="I31" s="382">
        <v>45.060463499999997</v>
      </c>
    </row>
    <row r="32" spans="1:9" x14ac:dyDescent="0.25">
      <c r="A32" s="380" t="s">
        <v>250</v>
      </c>
      <c r="B32" s="381">
        <v>8.0712393700000007</v>
      </c>
      <c r="C32" s="381">
        <v>11.01260693</v>
      </c>
      <c r="D32" s="381">
        <v>7.565115E-2</v>
      </c>
      <c r="E32" s="381">
        <v>2.9106236700000001</v>
      </c>
      <c r="F32" s="381">
        <v>0</v>
      </c>
      <c r="G32" s="381">
        <v>5.7260000000000002E-3</v>
      </c>
      <c r="H32" s="381">
        <v>13.521142019999999</v>
      </c>
      <c r="I32" s="382">
        <v>53.394749590000004</v>
      </c>
    </row>
    <row r="33" spans="1:9" ht="45" x14ac:dyDescent="0.25">
      <c r="A33" s="380" t="s">
        <v>160</v>
      </c>
      <c r="B33" s="381">
        <v>7.9711749300000001</v>
      </c>
      <c r="C33" s="381">
        <v>3.1978631600000003</v>
      </c>
      <c r="D33" s="381">
        <v>0.74812175000000003</v>
      </c>
      <c r="E33" s="381">
        <v>6.8938089999999994E-2</v>
      </c>
      <c r="F33" s="381">
        <v>0</v>
      </c>
      <c r="G33" s="381">
        <v>0.11244856</v>
      </c>
      <c r="H33" s="381">
        <v>0.97850918999999992</v>
      </c>
      <c r="I33" s="382">
        <v>21.783466309999998</v>
      </c>
    </row>
    <row r="34" spans="1:9" ht="30" x14ac:dyDescent="0.25">
      <c r="A34" s="380" t="s">
        <v>98</v>
      </c>
      <c r="B34" s="381">
        <v>7.9109051299999997</v>
      </c>
      <c r="C34" s="381">
        <v>3.2258410000000001E-2</v>
      </c>
      <c r="D34" s="381">
        <v>7.9115419999999992E-2</v>
      </c>
      <c r="E34" s="381">
        <v>33.87352671</v>
      </c>
      <c r="F34" s="381">
        <v>0</v>
      </c>
      <c r="G34" s="381">
        <v>9.8518120000000001E-2</v>
      </c>
      <c r="H34" s="381">
        <v>35.166857700000001</v>
      </c>
      <c r="I34" s="382">
        <v>24.849843629999999</v>
      </c>
    </row>
    <row r="35" spans="1:9" x14ac:dyDescent="0.25">
      <c r="A35" s="380" t="s">
        <v>211</v>
      </c>
      <c r="B35" s="381">
        <v>7.8620288799999996</v>
      </c>
      <c r="C35" s="381">
        <v>191.32739225999998</v>
      </c>
      <c r="D35" s="381">
        <v>1.99899E-3</v>
      </c>
      <c r="E35" s="381">
        <v>1.43357398</v>
      </c>
      <c r="F35" s="381">
        <v>0</v>
      </c>
      <c r="G35" s="381">
        <v>191.32739225999998</v>
      </c>
      <c r="H35" s="381">
        <v>1.4371388700000001</v>
      </c>
      <c r="I35" s="382">
        <v>15.739213099999999</v>
      </c>
    </row>
    <row r="36" spans="1:9" x14ac:dyDescent="0.25">
      <c r="A36" s="380" t="s">
        <v>138</v>
      </c>
      <c r="B36" s="381">
        <v>7.8494769</v>
      </c>
      <c r="C36" s="381">
        <v>2.1825630000000002E-2</v>
      </c>
      <c r="D36" s="381">
        <v>0.19876926</v>
      </c>
      <c r="E36" s="381">
        <v>2.3952097799999996</v>
      </c>
      <c r="F36" s="381">
        <v>0</v>
      </c>
      <c r="G36" s="381">
        <v>2.1825630000000002E-2</v>
      </c>
      <c r="H36" s="381">
        <v>2.5939790400000002</v>
      </c>
      <c r="I36" s="382">
        <v>5.9230496200000005</v>
      </c>
    </row>
    <row r="37" spans="1:9" ht="30" x14ac:dyDescent="0.25">
      <c r="A37" s="380" t="s">
        <v>119</v>
      </c>
      <c r="B37" s="381">
        <v>7.42205213</v>
      </c>
      <c r="C37" s="381">
        <v>4.1825019999999997E-2</v>
      </c>
      <c r="D37" s="381">
        <v>0.27733496999999996</v>
      </c>
      <c r="E37" s="381">
        <v>5.5003048099999994</v>
      </c>
      <c r="F37" s="381">
        <v>1.3613120000000001E-2</v>
      </c>
      <c r="G37" s="381">
        <v>2.5651110000000001E-2</v>
      </c>
      <c r="H37" s="381">
        <v>7.4206342999999997</v>
      </c>
      <c r="I37" s="382">
        <v>22.943694489999999</v>
      </c>
    </row>
    <row r="38" spans="1:9" ht="45" x14ac:dyDescent="0.25">
      <c r="A38" s="380" t="s">
        <v>201</v>
      </c>
      <c r="B38" s="381">
        <v>6.8968994600000002</v>
      </c>
      <c r="C38" s="381">
        <v>0.91303023999999999</v>
      </c>
      <c r="D38" s="381">
        <v>0.26020470000000001</v>
      </c>
      <c r="E38" s="381">
        <v>1.4059739999999999E-2</v>
      </c>
      <c r="F38" s="381">
        <v>0</v>
      </c>
      <c r="G38" s="381">
        <v>1.4843450000000001E-2</v>
      </c>
      <c r="H38" s="381">
        <v>0.32045114000000002</v>
      </c>
      <c r="I38" s="382">
        <v>27.14582425</v>
      </c>
    </row>
    <row r="39" spans="1:9" x14ac:dyDescent="0.25">
      <c r="A39" s="380" t="s">
        <v>117</v>
      </c>
      <c r="B39" s="381">
        <v>6.7395723800000003</v>
      </c>
      <c r="C39" s="381">
        <v>9.5347800000000014E-3</v>
      </c>
      <c r="D39" s="381">
        <v>0.21398734</v>
      </c>
      <c r="E39" s="381">
        <v>5.9704859500000005</v>
      </c>
      <c r="F39" s="381">
        <v>7.6834000000000006E-4</v>
      </c>
      <c r="G39" s="381">
        <v>7.1040000000000001E-3</v>
      </c>
      <c r="H39" s="381">
        <v>6.7850392300000006</v>
      </c>
      <c r="I39" s="382">
        <v>99.125231959999994</v>
      </c>
    </row>
    <row r="40" spans="1:9" x14ac:dyDescent="0.25">
      <c r="A40" s="380" t="s">
        <v>112</v>
      </c>
      <c r="B40" s="381">
        <v>6.6878130000000002</v>
      </c>
      <c r="C40" s="381">
        <v>1.6758399999999998E-3</v>
      </c>
      <c r="D40" s="381">
        <v>2.5700000000000001E-4</v>
      </c>
      <c r="E40" s="381">
        <v>0.30624753000000005</v>
      </c>
      <c r="F40" s="381">
        <v>0</v>
      </c>
      <c r="G40" s="381">
        <v>1.4499999999999999E-3</v>
      </c>
      <c r="H40" s="381">
        <v>1.02737988</v>
      </c>
      <c r="I40" s="382">
        <v>12.80199328</v>
      </c>
    </row>
    <row r="41" spans="1:9" ht="30" x14ac:dyDescent="0.25">
      <c r="A41" s="380" t="s">
        <v>137</v>
      </c>
      <c r="B41" s="381">
        <v>6.6183245199999998</v>
      </c>
      <c r="C41" s="381">
        <v>9.4400600000000001E-3</v>
      </c>
      <c r="D41" s="381">
        <v>0.23870551000000001</v>
      </c>
      <c r="E41" s="381">
        <v>2.729494E-2</v>
      </c>
      <c r="F41" s="381">
        <v>4.0969699999999998E-2</v>
      </c>
      <c r="G41" s="381">
        <v>9.5039300000000007E-3</v>
      </c>
      <c r="H41" s="381">
        <v>0.42992884000000003</v>
      </c>
      <c r="I41" s="382">
        <v>8.7167125900000002</v>
      </c>
    </row>
    <row r="42" spans="1:9" x14ac:dyDescent="0.25">
      <c r="A42" s="380" t="s">
        <v>69</v>
      </c>
      <c r="B42" s="381">
        <v>6.4701291400000001</v>
      </c>
      <c r="C42" s="381">
        <v>0</v>
      </c>
      <c r="D42" s="381">
        <v>1.545127E-2</v>
      </c>
      <c r="E42" s="381">
        <v>0.32045456</v>
      </c>
      <c r="F42" s="381">
        <v>0</v>
      </c>
      <c r="G42" s="381">
        <v>0</v>
      </c>
      <c r="H42" s="381">
        <v>1.5145039499999999</v>
      </c>
      <c r="I42" s="382">
        <v>11.68374923</v>
      </c>
    </row>
    <row r="43" spans="1:9" ht="30" x14ac:dyDescent="0.25">
      <c r="A43" s="380" t="s">
        <v>123</v>
      </c>
      <c r="B43" s="381">
        <v>6.2696902799999998</v>
      </c>
      <c r="C43" s="381">
        <v>0.45489826</v>
      </c>
      <c r="D43" s="381">
        <v>3.9192339999999999E-2</v>
      </c>
      <c r="E43" s="381">
        <v>16.202761640000002</v>
      </c>
      <c r="F43" s="381">
        <v>0</v>
      </c>
      <c r="G43" s="381">
        <v>0.17535804999999999</v>
      </c>
      <c r="H43" s="381">
        <v>19.029172589999998</v>
      </c>
      <c r="I43" s="382">
        <v>48.156915829999996</v>
      </c>
    </row>
    <row r="44" spans="1:9" x14ac:dyDescent="0.25">
      <c r="A44" s="380" t="s">
        <v>133</v>
      </c>
      <c r="B44" s="381">
        <v>5.9147031600000002</v>
      </c>
      <c r="C44" s="381">
        <v>0</v>
      </c>
      <c r="D44" s="381">
        <v>2.876708E-2</v>
      </c>
      <c r="E44" s="381">
        <v>2.8084288700000002</v>
      </c>
      <c r="F44" s="381">
        <v>1.9044800000000001E-3</v>
      </c>
      <c r="G44" s="381">
        <v>0</v>
      </c>
      <c r="H44" s="381">
        <v>3.9334737000000004</v>
      </c>
      <c r="I44" s="382">
        <v>13.895295369999999</v>
      </c>
    </row>
    <row r="45" spans="1:9" x14ac:dyDescent="0.25">
      <c r="A45" s="380" t="s">
        <v>80</v>
      </c>
      <c r="B45" s="381">
        <v>5.8370593399999997</v>
      </c>
      <c r="C45" s="381">
        <v>0</v>
      </c>
      <c r="D45" s="381">
        <v>0</v>
      </c>
      <c r="E45" s="381">
        <v>0</v>
      </c>
      <c r="F45" s="381">
        <v>0</v>
      </c>
      <c r="G45" s="381">
        <v>0</v>
      </c>
      <c r="H45" s="381">
        <v>0</v>
      </c>
      <c r="I45" s="382">
        <v>3.23131755</v>
      </c>
    </row>
    <row r="46" spans="1:9" ht="30" x14ac:dyDescent="0.25">
      <c r="A46" s="380" t="s">
        <v>247</v>
      </c>
      <c r="B46" s="381">
        <v>5.4553132599999996</v>
      </c>
      <c r="C46" s="381">
        <v>0</v>
      </c>
      <c r="D46" s="381">
        <v>0</v>
      </c>
      <c r="E46" s="381">
        <v>5.9278050000000006E-2</v>
      </c>
      <c r="F46" s="381">
        <v>0</v>
      </c>
      <c r="G46" s="381">
        <v>0</v>
      </c>
      <c r="H46" s="381">
        <v>0.1391474</v>
      </c>
      <c r="I46" s="382">
        <v>10.90637927</v>
      </c>
    </row>
    <row r="47" spans="1:9" ht="60" x14ac:dyDescent="0.25">
      <c r="A47" s="380" t="s">
        <v>151</v>
      </c>
      <c r="B47" s="381">
        <v>5.2132849100000005</v>
      </c>
      <c r="C47" s="381">
        <v>7.3488190000000009E-2</v>
      </c>
      <c r="D47" s="381">
        <v>9.7179999999999992E-3</v>
      </c>
      <c r="E47" s="381">
        <v>9.4522427100000002</v>
      </c>
      <c r="F47" s="381">
        <v>7.0742139999999995E-2</v>
      </c>
      <c r="G47" s="381">
        <v>0.32139421999999995</v>
      </c>
      <c r="H47" s="381">
        <v>15.88566767</v>
      </c>
      <c r="I47" s="382">
        <v>15.603684869999999</v>
      </c>
    </row>
    <row r="48" spans="1:9" ht="45" x14ac:dyDescent="0.25">
      <c r="A48" s="380" t="s">
        <v>277</v>
      </c>
      <c r="B48" s="381">
        <v>5.2126067100000002</v>
      </c>
      <c r="C48" s="381">
        <v>0.6818824</v>
      </c>
      <c r="D48" s="381">
        <v>0.17652735</v>
      </c>
      <c r="E48" s="381">
        <v>4.9702000000000001E-3</v>
      </c>
      <c r="F48" s="381">
        <v>0</v>
      </c>
      <c r="G48" s="381">
        <v>9.4423859999999998E-2</v>
      </c>
      <c r="H48" s="381">
        <v>0.27960521000000005</v>
      </c>
      <c r="I48" s="382">
        <v>9.8794461499999997</v>
      </c>
    </row>
    <row r="49" spans="1:9" ht="30" x14ac:dyDescent="0.25">
      <c r="A49" s="380" t="s">
        <v>177</v>
      </c>
      <c r="B49" s="381">
        <v>5.1103730299999999</v>
      </c>
      <c r="C49" s="381">
        <v>0</v>
      </c>
      <c r="D49" s="381">
        <v>0</v>
      </c>
      <c r="E49" s="381">
        <v>2.29571316</v>
      </c>
      <c r="F49" s="381">
        <v>0</v>
      </c>
      <c r="G49" s="381">
        <v>0</v>
      </c>
      <c r="H49" s="381">
        <v>2.29571316</v>
      </c>
      <c r="I49" s="382">
        <v>13.787783749999999</v>
      </c>
    </row>
    <row r="50" spans="1:9" x14ac:dyDescent="0.25">
      <c r="A50" s="380" t="s">
        <v>110</v>
      </c>
      <c r="B50" s="381">
        <v>4.9821780499999999</v>
      </c>
      <c r="C50" s="381">
        <v>0</v>
      </c>
      <c r="D50" s="381">
        <v>0</v>
      </c>
      <c r="E50" s="381">
        <v>0.70872588999999997</v>
      </c>
      <c r="F50" s="381">
        <v>0</v>
      </c>
      <c r="G50" s="381">
        <v>0</v>
      </c>
      <c r="H50" s="381">
        <v>0.76016907999999994</v>
      </c>
      <c r="I50" s="382">
        <v>10.682727359999999</v>
      </c>
    </row>
    <row r="51" spans="1:9" x14ac:dyDescent="0.25">
      <c r="A51" s="380" t="s">
        <v>285</v>
      </c>
      <c r="B51" s="381">
        <v>4.8879178300000001</v>
      </c>
      <c r="C51" s="381">
        <v>0</v>
      </c>
      <c r="D51" s="381">
        <v>6.7869169999999993E-2</v>
      </c>
      <c r="E51" s="381">
        <v>4.2053930499999996</v>
      </c>
      <c r="F51" s="381">
        <v>0</v>
      </c>
      <c r="G51" s="381">
        <v>0</v>
      </c>
      <c r="H51" s="381">
        <v>7.7524032900000002</v>
      </c>
      <c r="I51" s="382">
        <v>17.990780520000001</v>
      </c>
    </row>
    <row r="52" spans="1:9" ht="30" x14ac:dyDescent="0.25">
      <c r="A52" s="380" t="s">
        <v>100</v>
      </c>
      <c r="B52" s="381">
        <v>4.88562429</v>
      </c>
      <c r="C52" s="381">
        <v>0</v>
      </c>
      <c r="D52" s="381">
        <v>0</v>
      </c>
      <c r="E52" s="381">
        <v>4.9721514800000008</v>
      </c>
      <c r="F52" s="381">
        <v>3.1667700000000002E-3</v>
      </c>
      <c r="G52" s="381">
        <v>1.1992849800000001</v>
      </c>
      <c r="H52" s="381">
        <v>28.948668210000001</v>
      </c>
      <c r="I52" s="382">
        <v>16.135681850000001</v>
      </c>
    </row>
    <row r="53" spans="1:9" ht="30" x14ac:dyDescent="0.25">
      <c r="A53" s="380" t="s">
        <v>108</v>
      </c>
      <c r="B53" s="381">
        <v>4.8584793799999995</v>
      </c>
      <c r="C53" s="381">
        <v>0</v>
      </c>
      <c r="D53" s="381">
        <v>2.8515100000000002E-3</v>
      </c>
      <c r="E53" s="381">
        <v>5.0365029200000002</v>
      </c>
      <c r="F53" s="381">
        <v>0.13922593</v>
      </c>
      <c r="G53" s="381">
        <v>3.1199999999999999E-2</v>
      </c>
      <c r="H53" s="381">
        <v>23.259274379999997</v>
      </c>
      <c r="I53" s="382">
        <v>43.633731090000005</v>
      </c>
    </row>
    <row r="54" spans="1:9" ht="45" x14ac:dyDescent="0.25">
      <c r="A54" s="380" t="s">
        <v>175</v>
      </c>
      <c r="B54" s="381">
        <v>4.2685041100000003</v>
      </c>
      <c r="C54" s="381">
        <v>0</v>
      </c>
      <c r="D54" s="381">
        <v>1.6180070000000001E-2</v>
      </c>
      <c r="E54" s="381">
        <v>2.6054988900000002</v>
      </c>
      <c r="F54" s="381">
        <v>9.2875179999999988E-2</v>
      </c>
      <c r="G54" s="381">
        <v>0</v>
      </c>
      <c r="H54" s="381">
        <v>6.5113640999999998</v>
      </c>
      <c r="I54" s="382">
        <v>7.1995728400000001</v>
      </c>
    </row>
    <row r="55" spans="1:9" x14ac:dyDescent="0.25">
      <c r="A55" s="380" t="s">
        <v>120</v>
      </c>
      <c r="B55" s="381">
        <v>4.2479877500000001</v>
      </c>
      <c r="C55" s="381">
        <v>0.29881200000000002</v>
      </c>
      <c r="D55" s="381">
        <v>0</v>
      </c>
      <c r="E55" s="381">
        <v>0.1537451</v>
      </c>
      <c r="F55" s="381">
        <v>0</v>
      </c>
      <c r="G55" s="381">
        <v>0.29881200000000002</v>
      </c>
      <c r="H55" s="381">
        <v>0.69592018999999994</v>
      </c>
      <c r="I55" s="382">
        <v>6.4772384800000005</v>
      </c>
    </row>
    <row r="56" spans="1:9" x14ac:dyDescent="0.25">
      <c r="A56" s="380" t="s">
        <v>116</v>
      </c>
      <c r="B56" s="381">
        <v>4.0611115099999999</v>
      </c>
      <c r="C56" s="381">
        <v>0</v>
      </c>
      <c r="D56" s="381">
        <v>0</v>
      </c>
      <c r="E56" s="381">
        <v>6.4743330000000002E-2</v>
      </c>
      <c r="F56" s="381">
        <v>0</v>
      </c>
      <c r="G56" s="381">
        <v>0</v>
      </c>
      <c r="H56" s="381">
        <v>8.733167E-2</v>
      </c>
      <c r="I56" s="382">
        <v>2.3828512599999998</v>
      </c>
    </row>
    <row r="57" spans="1:9" x14ac:dyDescent="0.25">
      <c r="A57" s="380" t="s">
        <v>194</v>
      </c>
      <c r="B57" s="381">
        <v>3.98061687</v>
      </c>
      <c r="C57" s="381">
        <v>5.2499999999999997E-4</v>
      </c>
      <c r="D57" s="381">
        <v>5.4129E-3</v>
      </c>
      <c r="E57" s="381">
        <v>0.83109222999999999</v>
      </c>
      <c r="F57" s="381">
        <v>1.6323230000000001E-2</v>
      </c>
      <c r="G57" s="381">
        <v>5.2499999999999997E-4</v>
      </c>
      <c r="H57" s="381">
        <v>1.3301926799999999</v>
      </c>
      <c r="I57" s="382">
        <v>21.668504809999998</v>
      </c>
    </row>
    <row r="58" spans="1:9" ht="30" x14ac:dyDescent="0.25">
      <c r="A58" s="380" t="s">
        <v>115</v>
      </c>
      <c r="B58" s="381">
        <v>3.9332669</v>
      </c>
      <c r="C58" s="381">
        <v>7.3665500000000004E-3</v>
      </c>
      <c r="D58" s="381">
        <v>1.0097409999999999E-2</v>
      </c>
      <c r="E58" s="381">
        <v>5.4965660300000003</v>
      </c>
      <c r="F58" s="381">
        <v>6.1067000000000001E-4</v>
      </c>
      <c r="G58" s="381">
        <v>0</v>
      </c>
      <c r="H58" s="381">
        <v>11.217303579999999</v>
      </c>
      <c r="I58" s="382">
        <v>28.103578149999997</v>
      </c>
    </row>
    <row r="59" spans="1:9" x14ac:dyDescent="0.25">
      <c r="A59" s="380" t="s">
        <v>127</v>
      </c>
      <c r="B59" s="381">
        <v>3.8932681499999999</v>
      </c>
      <c r="C59" s="381">
        <v>4.0410000000000003E-3</v>
      </c>
      <c r="D59" s="381">
        <v>0</v>
      </c>
      <c r="E59" s="381">
        <v>7.5128916600000002</v>
      </c>
      <c r="F59" s="381">
        <v>9.275862E-2</v>
      </c>
      <c r="G59" s="381">
        <v>6.7349100000000002E-3</v>
      </c>
      <c r="H59" s="381">
        <v>15.565933980000001</v>
      </c>
      <c r="I59" s="382">
        <v>6.7141657400000003</v>
      </c>
    </row>
    <row r="60" spans="1:9" ht="30" x14ac:dyDescent="0.25">
      <c r="A60" s="380" t="s">
        <v>158</v>
      </c>
      <c r="B60" s="381">
        <v>3.4908467700000001</v>
      </c>
      <c r="C60" s="381">
        <v>0.13177332</v>
      </c>
      <c r="D60" s="381">
        <v>0.12289621000000001</v>
      </c>
      <c r="E60" s="381">
        <v>4.456591E-2</v>
      </c>
      <c r="F60" s="381">
        <v>0</v>
      </c>
      <c r="G60" s="381">
        <v>4.5584199999999997E-3</v>
      </c>
      <c r="H60" s="381">
        <v>0.19931879999999999</v>
      </c>
      <c r="I60" s="382">
        <v>7.2934043900000001</v>
      </c>
    </row>
    <row r="61" spans="1:9" x14ac:dyDescent="0.25">
      <c r="A61" s="380" t="s">
        <v>140</v>
      </c>
      <c r="B61" s="381">
        <v>3.48371035</v>
      </c>
      <c r="C61" s="381">
        <v>2.2317853900000002</v>
      </c>
      <c r="D61" s="381">
        <v>4.0639999999999996E-4</v>
      </c>
      <c r="E61" s="381">
        <v>0.82840281000000004</v>
      </c>
      <c r="F61" s="381">
        <v>0</v>
      </c>
      <c r="G61" s="381">
        <v>2.2317853900000002</v>
      </c>
      <c r="H61" s="381">
        <v>1.4685840299999999</v>
      </c>
      <c r="I61" s="382">
        <v>25.553142210000001</v>
      </c>
    </row>
    <row r="62" spans="1:9" ht="30" x14ac:dyDescent="0.25">
      <c r="A62" s="380" t="s">
        <v>61</v>
      </c>
      <c r="B62" s="381">
        <v>3.4619369399999997</v>
      </c>
      <c r="C62" s="381">
        <v>8.6599369999999995E-2</v>
      </c>
      <c r="D62" s="381">
        <v>8.0647750000000004E-2</v>
      </c>
      <c r="E62" s="381">
        <v>7.2672492200000001</v>
      </c>
      <c r="F62" s="381">
        <v>1.7703090000000001E-2</v>
      </c>
      <c r="G62" s="381">
        <v>0</v>
      </c>
      <c r="H62" s="381">
        <v>10.926781779999999</v>
      </c>
      <c r="I62" s="382">
        <v>9.3566998200000011</v>
      </c>
    </row>
    <row r="63" spans="1:9" x14ac:dyDescent="0.25">
      <c r="A63" s="380" t="s">
        <v>161</v>
      </c>
      <c r="B63" s="381">
        <v>3.1228836099999997</v>
      </c>
      <c r="C63" s="381">
        <v>1.052E-2</v>
      </c>
      <c r="D63" s="381">
        <v>0</v>
      </c>
      <c r="E63" s="381">
        <v>3.0031830000000002E-2</v>
      </c>
      <c r="F63" s="381">
        <v>0</v>
      </c>
      <c r="G63" s="381">
        <v>1.052E-2</v>
      </c>
      <c r="H63" s="381">
        <v>0.17362296999999999</v>
      </c>
      <c r="I63" s="382">
        <v>20.229653579999997</v>
      </c>
    </row>
    <row r="64" spans="1:9" ht="45" x14ac:dyDescent="0.25">
      <c r="A64" s="380" t="s">
        <v>289</v>
      </c>
      <c r="B64" s="381">
        <v>3.0758360599999999</v>
      </c>
      <c r="C64" s="381">
        <v>0.63073952</v>
      </c>
      <c r="D64" s="381">
        <v>6.7799200000000004E-2</v>
      </c>
      <c r="E64" s="381">
        <v>5.029289E-2</v>
      </c>
      <c r="F64" s="381">
        <v>0</v>
      </c>
      <c r="G64" s="381">
        <v>5.9861379999999999E-2</v>
      </c>
      <c r="H64" s="381">
        <v>0.16268560999999998</v>
      </c>
      <c r="I64" s="382">
        <v>15.172913869999999</v>
      </c>
    </row>
    <row r="65" spans="1:9" x14ac:dyDescent="0.25">
      <c r="A65" s="380" t="s">
        <v>192</v>
      </c>
      <c r="B65" s="381">
        <v>2.9818602300000001</v>
      </c>
      <c r="C65" s="381">
        <v>0</v>
      </c>
      <c r="D65" s="381">
        <v>1.4637000000000001E-3</v>
      </c>
      <c r="E65" s="381">
        <v>6.2042519999999997E-2</v>
      </c>
      <c r="F65" s="381">
        <v>0</v>
      </c>
      <c r="G65" s="381">
        <v>0</v>
      </c>
      <c r="H65" s="381">
        <v>0.18242710000000001</v>
      </c>
      <c r="I65" s="382">
        <v>2.0254581799999998</v>
      </c>
    </row>
    <row r="66" spans="1:9" x14ac:dyDescent="0.25">
      <c r="A66" s="380" t="s">
        <v>172</v>
      </c>
      <c r="B66" s="381">
        <v>2.9538605800000002</v>
      </c>
      <c r="C66" s="381">
        <v>2.0000000000000001E-4</v>
      </c>
      <c r="D66" s="381">
        <v>3.7440199999999998E-3</v>
      </c>
      <c r="E66" s="381">
        <v>1.43109894</v>
      </c>
      <c r="F66" s="381">
        <v>0</v>
      </c>
      <c r="G66" s="381">
        <v>2.0000000000000001E-4</v>
      </c>
      <c r="H66" s="381">
        <v>3.7920556099999998</v>
      </c>
      <c r="I66" s="382">
        <v>12.19327339</v>
      </c>
    </row>
    <row r="67" spans="1:9" x14ac:dyDescent="0.25">
      <c r="A67" s="380" t="s">
        <v>281</v>
      </c>
      <c r="B67" s="381">
        <v>2.93364286</v>
      </c>
      <c r="C67" s="381">
        <v>0</v>
      </c>
      <c r="D67" s="381">
        <v>0</v>
      </c>
      <c r="E67" s="381">
        <v>0.13516032</v>
      </c>
      <c r="F67" s="381">
        <v>0</v>
      </c>
      <c r="G67" s="381">
        <v>0</v>
      </c>
      <c r="H67" s="381">
        <v>0.14422482</v>
      </c>
      <c r="I67" s="382">
        <v>4.4932647999999995</v>
      </c>
    </row>
    <row r="68" spans="1:9" x14ac:dyDescent="0.25">
      <c r="A68" s="380" t="s">
        <v>225</v>
      </c>
      <c r="B68" s="381">
        <v>2.7390236800000003</v>
      </c>
      <c r="C68" s="381">
        <v>0</v>
      </c>
      <c r="D68" s="381">
        <v>0</v>
      </c>
      <c r="E68" s="381">
        <v>1.2881040800000001</v>
      </c>
      <c r="F68" s="381">
        <v>0</v>
      </c>
      <c r="G68" s="381">
        <v>0</v>
      </c>
      <c r="H68" s="381">
        <v>1.59937763</v>
      </c>
      <c r="I68" s="382">
        <v>4.7431824900000006</v>
      </c>
    </row>
    <row r="69" spans="1:9" x14ac:dyDescent="0.25">
      <c r="A69" s="380" t="s">
        <v>144</v>
      </c>
      <c r="B69" s="381">
        <v>2.7228573599999999</v>
      </c>
      <c r="C69" s="381">
        <v>3.8060000000000004E-4</v>
      </c>
      <c r="D69" s="381">
        <v>0</v>
      </c>
      <c r="E69" s="381">
        <v>1.8575500199999999</v>
      </c>
      <c r="F69" s="381">
        <v>7.5172399999999997E-3</v>
      </c>
      <c r="G69" s="381">
        <v>2.464504E-2</v>
      </c>
      <c r="H69" s="381">
        <v>3.7287257899999999</v>
      </c>
      <c r="I69" s="382">
        <v>9.0037811799999989</v>
      </c>
    </row>
    <row r="70" spans="1:9" x14ac:dyDescent="0.25">
      <c r="A70" s="380" t="s">
        <v>205</v>
      </c>
      <c r="B70" s="381">
        <v>2.6949084900000004</v>
      </c>
      <c r="C70" s="381">
        <v>0</v>
      </c>
      <c r="D70" s="381">
        <v>0</v>
      </c>
      <c r="E70" s="381">
        <v>2.1645851299999999</v>
      </c>
      <c r="F70" s="381">
        <v>0</v>
      </c>
      <c r="G70" s="381">
        <v>0</v>
      </c>
      <c r="H70" s="381">
        <v>2.3429952000000003</v>
      </c>
      <c r="I70" s="382">
        <v>16.15876153</v>
      </c>
    </row>
    <row r="71" spans="1:9" x14ac:dyDescent="0.25">
      <c r="A71" s="380" t="s">
        <v>228</v>
      </c>
      <c r="B71" s="381">
        <v>2.53504979</v>
      </c>
      <c r="C71" s="381">
        <v>6.0341499999999994E-3</v>
      </c>
      <c r="D71" s="381">
        <v>7.7265130000000001E-2</v>
      </c>
      <c r="E71" s="381">
        <v>0.61235512000000003</v>
      </c>
      <c r="F71" s="381">
        <v>0</v>
      </c>
      <c r="G71" s="381">
        <v>0</v>
      </c>
      <c r="H71" s="381">
        <v>78.152057530000008</v>
      </c>
      <c r="I71" s="382">
        <v>2.3906185199999999</v>
      </c>
    </row>
    <row r="72" spans="1:9" ht="30" x14ac:dyDescent="0.25">
      <c r="A72" s="380" t="s">
        <v>189</v>
      </c>
      <c r="B72" s="381">
        <v>2.4067563599999997</v>
      </c>
      <c r="C72" s="381">
        <v>0</v>
      </c>
      <c r="D72" s="381">
        <v>4.9685E-2</v>
      </c>
      <c r="E72" s="381">
        <v>0.91878983999999997</v>
      </c>
      <c r="F72" s="381">
        <v>0</v>
      </c>
      <c r="G72" s="381">
        <v>0</v>
      </c>
      <c r="H72" s="381">
        <v>1.71766464</v>
      </c>
      <c r="I72" s="382">
        <v>12.5240379</v>
      </c>
    </row>
    <row r="73" spans="1:9" x14ac:dyDescent="0.25">
      <c r="A73" s="380" t="s">
        <v>171</v>
      </c>
      <c r="B73" s="381">
        <v>2.4006461699999999</v>
      </c>
      <c r="C73" s="381">
        <v>0</v>
      </c>
      <c r="D73" s="381">
        <v>0</v>
      </c>
      <c r="E73" s="381">
        <v>0.84682287000000001</v>
      </c>
      <c r="F73" s="381">
        <v>0</v>
      </c>
      <c r="G73" s="381">
        <v>0</v>
      </c>
      <c r="H73" s="381">
        <v>1.4318623799999999</v>
      </c>
      <c r="I73" s="382">
        <v>0.23137048999999998</v>
      </c>
    </row>
    <row r="74" spans="1:9" ht="30" x14ac:dyDescent="0.25">
      <c r="A74" s="380" t="s">
        <v>79</v>
      </c>
      <c r="B74" s="381">
        <v>2.3841293100000001</v>
      </c>
      <c r="C74" s="381">
        <v>4.3782000000000001E-4</v>
      </c>
      <c r="D74" s="381">
        <v>1.94619E-3</v>
      </c>
      <c r="E74" s="381">
        <v>1.69579024</v>
      </c>
      <c r="F74" s="381">
        <v>2.6826320000000001E-2</v>
      </c>
      <c r="G74" s="381">
        <v>0</v>
      </c>
      <c r="H74" s="381">
        <v>2.2329359500000003</v>
      </c>
      <c r="I74" s="382">
        <v>13.07251475</v>
      </c>
    </row>
    <row r="75" spans="1:9" ht="30" x14ac:dyDescent="0.25">
      <c r="A75" s="380" t="s">
        <v>131</v>
      </c>
      <c r="B75" s="381">
        <v>2.0493559000000001</v>
      </c>
      <c r="C75" s="381">
        <v>0</v>
      </c>
      <c r="D75" s="381">
        <v>1.4326370000000001E-2</v>
      </c>
      <c r="E75" s="381">
        <v>0.62741743999999999</v>
      </c>
      <c r="F75" s="381">
        <v>1.482693E-2</v>
      </c>
      <c r="G75" s="381">
        <v>0</v>
      </c>
      <c r="H75" s="381">
        <v>3.4606774100000002</v>
      </c>
      <c r="I75" s="382">
        <v>11.66960967</v>
      </c>
    </row>
    <row r="76" spans="1:9" x14ac:dyDescent="0.25">
      <c r="A76" s="380" t="s">
        <v>152</v>
      </c>
      <c r="B76" s="381">
        <v>2.0086326200000002</v>
      </c>
      <c r="C76" s="381">
        <v>2.3488178099999999</v>
      </c>
      <c r="D76" s="381">
        <v>3.0000000000000001E-3</v>
      </c>
      <c r="E76" s="381">
        <v>0.25334718000000001</v>
      </c>
      <c r="F76" s="381">
        <v>8.7291000000000001E-3</v>
      </c>
      <c r="G76" s="381">
        <v>11.368083460000001</v>
      </c>
      <c r="H76" s="381">
        <v>0.80214096000000001</v>
      </c>
      <c r="I76" s="382">
        <v>26.191210129999998</v>
      </c>
    </row>
    <row r="77" spans="1:9" x14ac:dyDescent="0.25">
      <c r="A77" s="380" t="s">
        <v>186</v>
      </c>
      <c r="B77" s="381">
        <v>1.9388451299999998</v>
      </c>
      <c r="C77" s="381">
        <v>0</v>
      </c>
      <c r="D77" s="381">
        <v>0</v>
      </c>
      <c r="E77" s="381">
        <v>0</v>
      </c>
      <c r="F77" s="381">
        <v>0</v>
      </c>
      <c r="G77" s="381">
        <v>0</v>
      </c>
      <c r="H77" s="381">
        <v>1.4258969999999999E-2</v>
      </c>
      <c r="I77" s="382">
        <v>9.4256008199999997</v>
      </c>
    </row>
    <row r="78" spans="1:9" x14ac:dyDescent="0.25">
      <c r="A78" s="380" t="s">
        <v>288</v>
      </c>
      <c r="B78" s="381">
        <v>1.8690018400000001</v>
      </c>
      <c r="C78" s="381">
        <v>8.6943400000000001E-3</v>
      </c>
      <c r="D78" s="381">
        <v>3.4200700000000001E-2</v>
      </c>
      <c r="E78" s="381">
        <v>0.59027322999999998</v>
      </c>
      <c r="F78" s="381">
        <v>7.3985929999999991E-2</v>
      </c>
      <c r="G78" s="381">
        <v>0</v>
      </c>
      <c r="H78" s="381">
        <v>0.65404773999999999</v>
      </c>
      <c r="I78" s="382">
        <v>2.9505895400000002</v>
      </c>
    </row>
    <row r="79" spans="1:9" x14ac:dyDescent="0.25">
      <c r="A79" s="380" t="s">
        <v>143</v>
      </c>
      <c r="B79" s="381">
        <v>1.7549013999999998</v>
      </c>
      <c r="C79" s="381">
        <v>0</v>
      </c>
      <c r="D79" s="381">
        <v>0</v>
      </c>
      <c r="E79" s="381">
        <v>1.2039221599999999</v>
      </c>
      <c r="F79" s="381">
        <v>1.5799999999999999E-4</v>
      </c>
      <c r="G79" s="381">
        <v>0</v>
      </c>
      <c r="H79" s="381">
        <v>1.26827431</v>
      </c>
      <c r="I79" s="382">
        <v>15.226284339999999</v>
      </c>
    </row>
    <row r="80" spans="1:9" x14ac:dyDescent="0.25">
      <c r="A80" s="380" t="s">
        <v>209</v>
      </c>
      <c r="B80" s="381">
        <v>1.6677287599999999</v>
      </c>
      <c r="C80" s="381">
        <v>4.9697819999999997E-2</v>
      </c>
      <c r="D80" s="381">
        <v>0</v>
      </c>
      <c r="E80" s="381">
        <v>1.5578249900000001</v>
      </c>
      <c r="F80" s="381">
        <v>1.4580000000000001E-3</v>
      </c>
      <c r="G80" s="381">
        <v>4.2466000000000004E-4</v>
      </c>
      <c r="H80" s="381">
        <v>2.6598782599999997</v>
      </c>
      <c r="I80" s="382">
        <v>91.12125918000001</v>
      </c>
    </row>
    <row r="81" spans="1:9" x14ac:dyDescent="0.25">
      <c r="A81" s="380" t="s">
        <v>231</v>
      </c>
      <c r="B81" s="381">
        <v>1.65607156</v>
      </c>
      <c r="C81" s="381">
        <v>3.38719E-3</v>
      </c>
      <c r="D81" s="381">
        <v>0</v>
      </c>
      <c r="E81" s="381">
        <v>0.19683587</v>
      </c>
      <c r="F81" s="381">
        <v>0</v>
      </c>
      <c r="G81" s="381">
        <v>0</v>
      </c>
      <c r="H81" s="381">
        <v>0.69474075999999996</v>
      </c>
      <c r="I81" s="382">
        <v>8.6286350299999999</v>
      </c>
    </row>
    <row r="82" spans="1:9" x14ac:dyDescent="0.25">
      <c r="A82" s="380" t="s">
        <v>198</v>
      </c>
      <c r="B82" s="381">
        <v>1.6434535400000001</v>
      </c>
      <c r="C82" s="381">
        <v>0</v>
      </c>
      <c r="D82" s="381">
        <v>0</v>
      </c>
      <c r="E82" s="381">
        <v>0.14372781000000001</v>
      </c>
      <c r="F82" s="381">
        <v>0</v>
      </c>
      <c r="G82" s="381">
        <v>0</v>
      </c>
      <c r="H82" s="381">
        <v>0.33770099999999997</v>
      </c>
      <c r="I82" s="382">
        <v>1.56067453</v>
      </c>
    </row>
    <row r="83" spans="1:9" ht="30" x14ac:dyDescent="0.25">
      <c r="A83" s="380" t="s">
        <v>298</v>
      </c>
      <c r="B83" s="381">
        <v>1.6113382599999999</v>
      </c>
      <c r="C83" s="381">
        <v>0</v>
      </c>
      <c r="D83" s="381">
        <v>0</v>
      </c>
      <c r="E83" s="381">
        <v>1.01896342</v>
      </c>
      <c r="F83" s="381">
        <v>0</v>
      </c>
      <c r="G83" s="381">
        <v>0</v>
      </c>
      <c r="H83" s="381">
        <v>6.2347480300000004</v>
      </c>
      <c r="I83" s="382">
        <v>0.95830013999999997</v>
      </c>
    </row>
    <row r="84" spans="1:9" ht="30" x14ac:dyDescent="0.25">
      <c r="A84" s="380" t="s">
        <v>62</v>
      </c>
      <c r="B84" s="381">
        <v>1.5499843600000001</v>
      </c>
      <c r="C84" s="381">
        <v>0.44660793999999998</v>
      </c>
      <c r="D84" s="381">
        <v>0</v>
      </c>
      <c r="E84" s="381">
        <v>2.9137800000000004E-3</v>
      </c>
      <c r="F84" s="381">
        <v>0</v>
      </c>
      <c r="G84" s="381">
        <v>0</v>
      </c>
      <c r="H84" s="381">
        <v>2.9137800000000004E-3</v>
      </c>
      <c r="I84" s="382">
        <v>0.98642485999999996</v>
      </c>
    </row>
    <row r="85" spans="1:9" ht="30" x14ac:dyDescent="0.25">
      <c r="A85" s="380" t="s">
        <v>296</v>
      </c>
      <c r="B85" s="381">
        <v>1.5065734</v>
      </c>
      <c r="C85" s="381">
        <v>5.0000000000000001E-4</v>
      </c>
      <c r="D85" s="381">
        <v>1.691925E-2</v>
      </c>
      <c r="E85" s="381">
        <v>6.6895499999999998E-3</v>
      </c>
      <c r="F85" s="381">
        <v>0</v>
      </c>
      <c r="G85" s="381">
        <v>5.0000000000000001E-4</v>
      </c>
      <c r="H85" s="381">
        <v>8.1654850000000001E-2</v>
      </c>
      <c r="I85" s="382">
        <v>3.6366151200000001</v>
      </c>
    </row>
    <row r="86" spans="1:9" ht="45" x14ac:dyDescent="0.25">
      <c r="A86" s="380" t="s">
        <v>142</v>
      </c>
      <c r="B86" s="381">
        <v>1.4124135200000001</v>
      </c>
      <c r="C86" s="381">
        <v>0</v>
      </c>
      <c r="D86" s="381">
        <v>0.17936482000000001</v>
      </c>
      <c r="E86" s="381">
        <v>2.3013908700000001</v>
      </c>
      <c r="F86" s="381">
        <v>1.240219E-2</v>
      </c>
      <c r="G86" s="381">
        <v>0.12674508000000001</v>
      </c>
      <c r="H86" s="381">
        <v>4.9694840300000003</v>
      </c>
      <c r="I86" s="382">
        <v>13.18028756</v>
      </c>
    </row>
    <row r="87" spans="1:9" x14ac:dyDescent="0.25">
      <c r="A87" s="380" t="s">
        <v>229</v>
      </c>
      <c r="B87" s="381">
        <v>1.3681730400000001</v>
      </c>
      <c r="C87" s="381">
        <v>0</v>
      </c>
      <c r="D87" s="381">
        <v>4.1749809999999998E-2</v>
      </c>
      <c r="E87" s="381">
        <v>7.4028099999999999E-2</v>
      </c>
      <c r="F87" s="381">
        <v>0</v>
      </c>
      <c r="G87" s="381">
        <v>9.5000000000000005E-5</v>
      </c>
      <c r="H87" s="381">
        <v>0.19495762</v>
      </c>
      <c r="I87" s="382">
        <v>2.0784687100000001</v>
      </c>
    </row>
    <row r="88" spans="1:9" x14ac:dyDescent="0.25">
      <c r="A88" s="380" t="s">
        <v>164</v>
      </c>
      <c r="B88" s="381">
        <v>1.3677333899999999</v>
      </c>
      <c r="C88" s="381">
        <v>0.1901632</v>
      </c>
      <c r="D88" s="381">
        <v>5.4599999999999996E-3</v>
      </c>
      <c r="E88" s="381">
        <v>9.3316600000000003E-3</v>
      </c>
      <c r="F88" s="381">
        <v>4.3362299999999999E-3</v>
      </c>
      <c r="G88" s="381">
        <v>2.9411300000000001E-3</v>
      </c>
      <c r="H88" s="381">
        <v>8.8089109999999998E-2</v>
      </c>
      <c r="I88" s="382">
        <v>15.164087910000001</v>
      </c>
    </row>
    <row r="89" spans="1:9" x14ac:dyDescent="0.25">
      <c r="A89" s="380" t="s">
        <v>239</v>
      </c>
      <c r="B89" s="381">
        <v>1.22863034</v>
      </c>
      <c r="C89" s="381">
        <v>0</v>
      </c>
      <c r="D89" s="381">
        <v>0</v>
      </c>
      <c r="E89" s="381">
        <v>1.8362186</v>
      </c>
      <c r="F89" s="381">
        <v>7.4187999999999999E-4</v>
      </c>
      <c r="G89" s="381">
        <v>0</v>
      </c>
      <c r="H89" s="381">
        <v>1.87422811</v>
      </c>
      <c r="I89" s="382">
        <v>3.1418825299999997</v>
      </c>
    </row>
    <row r="90" spans="1:9" ht="30" x14ac:dyDescent="0.25">
      <c r="A90" s="380" t="s">
        <v>193</v>
      </c>
      <c r="B90" s="381">
        <v>1.22793427</v>
      </c>
      <c r="C90" s="381">
        <v>0</v>
      </c>
      <c r="D90" s="381">
        <v>3.6183000000000001E-3</v>
      </c>
      <c r="E90" s="381">
        <v>2.2117444100000001</v>
      </c>
      <c r="F90" s="381">
        <v>3.1999999999999999E-5</v>
      </c>
      <c r="G90" s="381">
        <v>0</v>
      </c>
      <c r="H90" s="381">
        <v>2.8452365299999998</v>
      </c>
      <c r="I90" s="382">
        <v>73.597674139999995</v>
      </c>
    </row>
    <row r="91" spans="1:9" x14ac:dyDescent="0.25">
      <c r="A91" s="380" t="s">
        <v>93</v>
      </c>
      <c r="B91" s="381">
        <v>1.21926603</v>
      </c>
      <c r="C91" s="381">
        <v>6.38E-4</v>
      </c>
      <c r="D91" s="381">
        <v>0.29720947999999997</v>
      </c>
      <c r="E91" s="381">
        <v>13.929468810000001</v>
      </c>
      <c r="F91" s="381">
        <v>0</v>
      </c>
      <c r="G91" s="381">
        <v>0</v>
      </c>
      <c r="H91" s="381">
        <v>36.354441420000001</v>
      </c>
      <c r="I91" s="382">
        <v>64.142910290000003</v>
      </c>
    </row>
    <row r="92" spans="1:9" ht="30" x14ac:dyDescent="0.25">
      <c r="A92" s="380" t="s">
        <v>244</v>
      </c>
      <c r="B92" s="381">
        <v>1.1544746499999998</v>
      </c>
      <c r="C92" s="381">
        <v>2.07887E-3</v>
      </c>
      <c r="D92" s="381">
        <v>0</v>
      </c>
      <c r="E92" s="381">
        <v>7.8789179999999986E-2</v>
      </c>
      <c r="F92" s="381">
        <v>0</v>
      </c>
      <c r="G92" s="381">
        <v>1.8153229999999999E-2</v>
      </c>
      <c r="H92" s="381">
        <v>0.38246817999999999</v>
      </c>
      <c r="I92" s="382">
        <v>5.5684255199999999</v>
      </c>
    </row>
    <row r="93" spans="1:9" ht="30" x14ac:dyDescent="0.25">
      <c r="A93" s="380" t="s">
        <v>283</v>
      </c>
      <c r="B93" s="381">
        <v>1.12151577</v>
      </c>
      <c r="C93" s="381">
        <v>1.1709999999999999E-3</v>
      </c>
      <c r="D93" s="381">
        <v>1.5672450000000001E-2</v>
      </c>
      <c r="E93" s="381">
        <v>1.8189939999999998E-2</v>
      </c>
      <c r="F93" s="381">
        <v>0</v>
      </c>
      <c r="G93" s="381">
        <v>4.7699999999999999E-4</v>
      </c>
      <c r="H93" s="381">
        <v>9.1802439999999999E-2</v>
      </c>
      <c r="I93" s="382">
        <v>3.06668553</v>
      </c>
    </row>
    <row r="94" spans="1:9" ht="30" x14ac:dyDescent="0.25">
      <c r="A94" s="380" t="s">
        <v>207</v>
      </c>
      <c r="B94" s="381">
        <v>1.07156154</v>
      </c>
      <c r="C94" s="381">
        <v>0</v>
      </c>
      <c r="D94" s="381">
        <v>0</v>
      </c>
      <c r="E94" s="381">
        <v>0</v>
      </c>
      <c r="F94" s="381">
        <v>6.3400000000000001E-4</v>
      </c>
      <c r="G94" s="381">
        <v>0</v>
      </c>
      <c r="H94" s="381">
        <v>5.6499999999999996E-4</v>
      </c>
      <c r="I94" s="382">
        <v>1.6130938700000002</v>
      </c>
    </row>
    <row r="95" spans="1:9" ht="45" x14ac:dyDescent="0.25">
      <c r="A95" s="380" t="s">
        <v>271</v>
      </c>
      <c r="B95" s="381">
        <v>1.0375739799999999</v>
      </c>
      <c r="C95" s="381">
        <v>5.0500000000000002E-4</v>
      </c>
      <c r="D95" s="381">
        <v>3.5399999999999999E-4</v>
      </c>
      <c r="E95" s="381">
        <v>7.8269979999999989E-2</v>
      </c>
      <c r="F95" s="381">
        <v>0</v>
      </c>
      <c r="G95" s="381">
        <v>0</v>
      </c>
      <c r="H95" s="381">
        <v>0.19638223000000002</v>
      </c>
      <c r="I95" s="382">
        <v>3.3409424300000001</v>
      </c>
    </row>
    <row r="96" spans="1:9" ht="45" x14ac:dyDescent="0.25">
      <c r="A96" s="380" t="s">
        <v>240</v>
      </c>
      <c r="B96" s="381">
        <v>0.99172802000000004</v>
      </c>
      <c r="C96" s="381">
        <v>0</v>
      </c>
      <c r="D96" s="381">
        <v>0</v>
      </c>
      <c r="E96" s="381">
        <v>3.9984599999999997E-3</v>
      </c>
      <c r="F96" s="381">
        <v>0</v>
      </c>
      <c r="G96" s="381">
        <v>0</v>
      </c>
      <c r="H96" s="381">
        <v>0.25371558999999999</v>
      </c>
      <c r="I96" s="382">
        <v>1.8981562400000001</v>
      </c>
    </row>
    <row r="97" spans="1:9" x14ac:dyDescent="0.25">
      <c r="A97" s="380" t="s">
        <v>125</v>
      </c>
      <c r="B97" s="381">
        <v>0.97035464999999999</v>
      </c>
      <c r="C97" s="381">
        <v>0</v>
      </c>
      <c r="D97" s="381">
        <v>0</v>
      </c>
      <c r="E97" s="381">
        <v>1.22179627</v>
      </c>
      <c r="F97" s="381">
        <v>0</v>
      </c>
      <c r="G97" s="381">
        <v>0</v>
      </c>
      <c r="H97" s="381">
        <v>1.3871787</v>
      </c>
      <c r="I97" s="382">
        <v>15.83125298</v>
      </c>
    </row>
    <row r="98" spans="1:9" x14ac:dyDescent="0.25">
      <c r="A98" s="380" t="s">
        <v>149</v>
      </c>
      <c r="B98" s="381">
        <v>0.95769565000000001</v>
      </c>
      <c r="C98" s="381">
        <v>0.02</v>
      </c>
      <c r="D98" s="381">
        <v>0</v>
      </c>
      <c r="E98" s="381">
        <v>2.4923475900000001</v>
      </c>
      <c r="F98" s="381">
        <v>0</v>
      </c>
      <c r="G98" s="381">
        <v>0.02</v>
      </c>
      <c r="H98" s="381">
        <v>13.53338982</v>
      </c>
      <c r="I98" s="382">
        <v>21.633127920000003</v>
      </c>
    </row>
    <row r="99" spans="1:9" ht="30" x14ac:dyDescent="0.25">
      <c r="A99" s="380" t="s">
        <v>292</v>
      </c>
      <c r="B99" s="381">
        <v>0.94419755000000005</v>
      </c>
      <c r="C99" s="381">
        <v>0</v>
      </c>
      <c r="D99" s="381">
        <v>0</v>
      </c>
      <c r="E99" s="381">
        <v>0.26411341999999999</v>
      </c>
      <c r="F99" s="381">
        <v>0</v>
      </c>
      <c r="G99" s="381">
        <v>2.8863900000000001E-2</v>
      </c>
      <c r="H99" s="381">
        <v>0.38331356999999999</v>
      </c>
      <c r="I99" s="382">
        <v>0.5548836800000001</v>
      </c>
    </row>
    <row r="100" spans="1:9" x14ac:dyDescent="0.25">
      <c r="A100" s="380" t="s">
        <v>156</v>
      </c>
      <c r="B100" s="381">
        <v>0.92492974999999999</v>
      </c>
      <c r="C100" s="381">
        <v>2.0220519999999999E-2</v>
      </c>
      <c r="D100" s="381">
        <v>1.3513299999999999E-2</v>
      </c>
      <c r="E100" s="381">
        <v>2.3205689600000001</v>
      </c>
      <c r="F100" s="381">
        <v>5.0280000000000004E-3</v>
      </c>
      <c r="G100" s="381">
        <v>1.0083219999999999E-2</v>
      </c>
      <c r="H100" s="381">
        <v>2.9942213999999998</v>
      </c>
      <c r="I100" s="382">
        <v>83.90233751000001</v>
      </c>
    </row>
    <row r="101" spans="1:9" x14ac:dyDescent="0.25">
      <c r="A101" s="380" t="s">
        <v>202</v>
      </c>
      <c r="B101" s="381">
        <v>0.88266767000000002</v>
      </c>
      <c r="C101" s="381">
        <v>7.3398919999999993E-2</v>
      </c>
      <c r="D101" s="381">
        <v>0</v>
      </c>
      <c r="E101" s="381">
        <v>1.97679607</v>
      </c>
      <c r="F101" s="381">
        <v>0</v>
      </c>
      <c r="G101" s="381">
        <v>0.46962308000000003</v>
      </c>
      <c r="H101" s="381">
        <v>14.66966006</v>
      </c>
      <c r="I101" s="382">
        <v>58.01550383</v>
      </c>
    </row>
    <row r="102" spans="1:9" x14ac:dyDescent="0.25">
      <c r="A102" s="380" t="s">
        <v>183</v>
      </c>
      <c r="B102" s="381">
        <v>0.77637881999999991</v>
      </c>
      <c r="C102" s="381">
        <v>0</v>
      </c>
      <c r="D102" s="381">
        <v>4.0244E-4</v>
      </c>
      <c r="E102" s="381">
        <v>0.54269869999999998</v>
      </c>
      <c r="F102" s="381">
        <v>2.0679889999999999E-2</v>
      </c>
      <c r="G102" s="381">
        <v>0</v>
      </c>
      <c r="H102" s="381">
        <v>1.89115499</v>
      </c>
      <c r="I102" s="382">
        <v>3.2085849100000003</v>
      </c>
    </row>
    <row r="103" spans="1:9" x14ac:dyDescent="0.25">
      <c r="A103" s="380" t="s">
        <v>224</v>
      </c>
      <c r="B103" s="381">
        <v>0.75374045999999995</v>
      </c>
      <c r="C103" s="381">
        <v>0</v>
      </c>
      <c r="D103" s="381">
        <v>3.7622600000000003E-3</v>
      </c>
      <c r="E103" s="381">
        <v>0.55260410999999998</v>
      </c>
      <c r="F103" s="381">
        <v>8.7529929999999992E-2</v>
      </c>
      <c r="G103" s="381">
        <v>0</v>
      </c>
      <c r="H103" s="381">
        <v>0.86035190000000006</v>
      </c>
      <c r="I103" s="382">
        <v>8.0491627500000007</v>
      </c>
    </row>
    <row r="104" spans="1:9" ht="30" x14ac:dyDescent="0.25">
      <c r="A104" s="380" t="s">
        <v>269</v>
      </c>
      <c r="B104" s="381">
        <v>0.69048012999999997</v>
      </c>
      <c r="C104" s="381">
        <v>0</v>
      </c>
      <c r="D104" s="381">
        <v>0</v>
      </c>
      <c r="E104" s="381">
        <v>0</v>
      </c>
      <c r="F104" s="381">
        <v>0</v>
      </c>
      <c r="G104" s="381">
        <v>0</v>
      </c>
      <c r="H104" s="381">
        <v>0</v>
      </c>
      <c r="I104" s="382">
        <v>4.1756483800000002</v>
      </c>
    </row>
    <row r="105" spans="1:9" ht="30" x14ac:dyDescent="0.25">
      <c r="A105" s="380" t="s">
        <v>266</v>
      </c>
      <c r="B105" s="381">
        <v>0.68115468000000001</v>
      </c>
      <c r="C105" s="381">
        <v>0</v>
      </c>
      <c r="D105" s="381">
        <v>0</v>
      </c>
      <c r="E105" s="381">
        <v>0.27120390999999999</v>
      </c>
      <c r="F105" s="381">
        <v>0</v>
      </c>
      <c r="G105" s="381">
        <v>0</v>
      </c>
      <c r="H105" s="381">
        <v>0.67524044999999999</v>
      </c>
      <c r="I105" s="382">
        <v>0.31257393</v>
      </c>
    </row>
    <row r="106" spans="1:9" ht="30" x14ac:dyDescent="0.25">
      <c r="A106" s="380" t="s">
        <v>89</v>
      </c>
      <c r="B106" s="381">
        <v>0.65568910000000002</v>
      </c>
      <c r="C106" s="381">
        <v>2.2041987999999999</v>
      </c>
      <c r="D106" s="381">
        <v>0</v>
      </c>
      <c r="E106" s="381">
        <v>0</v>
      </c>
      <c r="F106" s="381">
        <v>0</v>
      </c>
      <c r="G106" s="381">
        <v>2.2041987999999999</v>
      </c>
      <c r="H106" s="381">
        <v>0</v>
      </c>
      <c r="I106" s="382">
        <v>2.2872557100000002</v>
      </c>
    </row>
    <row r="107" spans="1:9" ht="30" x14ac:dyDescent="0.25">
      <c r="A107" s="380" t="s">
        <v>237</v>
      </c>
      <c r="B107" s="381">
        <v>0.65035565000000006</v>
      </c>
      <c r="C107" s="381">
        <v>0</v>
      </c>
      <c r="D107" s="381">
        <v>0</v>
      </c>
      <c r="E107" s="381">
        <v>0.99088904</v>
      </c>
      <c r="F107" s="381">
        <v>0.64320500000000003</v>
      </c>
      <c r="G107" s="381">
        <v>0</v>
      </c>
      <c r="H107" s="381">
        <v>0.99753391000000002</v>
      </c>
      <c r="I107" s="382">
        <v>17.876064280000001</v>
      </c>
    </row>
    <row r="108" spans="1:9" ht="30" x14ac:dyDescent="0.25">
      <c r="A108" s="380" t="s">
        <v>268</v>
      </c>
      <c r="B108" s="381">
        <v>0.61688268000000002</v>
      </c>
      <c r="C108" s="381">
        <v>0</v>
      </c>
      <c r="D108" s="381">
        <v>0</v>
      </c>
      <c r="E108" s="381">
        <v>6.0603769999999994E-2</v>
      </c>
      <c r="F108" s="381">
        <v>3.0009299999999997E-3</v>
      </c>
      <c r="G108" s="381">
        <v>0</v>
      </c>
      <c r="H108" s="381">
        <v>7.1597439999999998E-2</v>
      </c>
      <c r="I108" s="382">
        <v>8.7102418299999993</v>
      </c>
    </row>
    <row r="109" spans="1:9" ht="30" x14ac:dyDescent="0.25">
      <c r="A109" s="380" t="s">
        <v>167</v>
      </c>
      <c r="B109" s="381">
        <v>0.54371851000000004</v>
      </c>
      <c r="C109" s="381">
        <v>6.4238527899999998</v>
      </c>
      <c r="D109" s="381">
        <v>9.8159725399999989</v>
      </c>
      <c r="E109" s="381">
        <v>0.34216390000000002</v>
      </c>
      <c r="F109" s="381">
        <v>0</v>
      </c>
      <c r="G109" s="381">
        <v>10.46410994</v>
      </c>
      <c r="H109" s="381">
        <v>10.176605619999998</v>
      </c>
      <c r="I109" s="382">
        <v>66.905291810000008</v>
      </c>
    </row>
    <row r="110" spans="1:9" x14ac:dyDescent="0.25">
      <c r="A110" s="380" t="s">
        <v>195</v>
      </c>
      <c r="B110" s="381">
        <v>0.52318403999999996</v>
      </c>
      <c r="C110" s="381">
        <v>0.25870645999999997</v>
      </c>
      <c r="D110" s="381">
        <v>0</v>
      </c>
      <c r="E110" s="381">
        <v>0.70325356999999999</v>
      </c>
      <c r="F110" s="381">
        <v>9.0779500000000013E-3</v>
      </c>
      <c r="G110" s="381">
        <v>0.25870645999999997</v>
      </c>
      <c r="H110" s="381">
        <v>0.71020589000000001</v>
      </c>
      <c r="I110" s="382">
        <v>21.869646600000003</v>
      </c>
    </row>
    <row r="111" spans="1:9" ht="45" x14ac:dyDescent="0.25">
      <c r="A111" s="380" t="s">
        <v>154</v>
      </c>
      <c r="B111" s="381">
        <v>0.49659085999999997</v>
      </c>
      <c r="C111" s="381">
        <v>0</v>
      </c>
      <c r="D111" s="381">
        <v>0</v>
      </c>
      <c r="E111" s="381">
        <v>0.23756784</v>
      </c>
      <c r="F111" s="381">
        <v>0</v>
      </c>
      <c r="G111" s="381">
        <v>0</v>
      </c>
      <c r="H111" s="381">
        <v>0.64449255000000005</v>
      </c>
      <c r="I111" s="382">
        <v>1.9928388799999999</v>
      </c>
    </row>
    <row r="112" spans="1:9" x14ac:dyDescent="0.25">
      <c r="A112" s="380" t="s">
        <v>197</v>
      </c>
      <c r="B112" s="381">
        <v>0.48626501</v>
      </c>
      <c r="C112" s="381">
        <v>2.5500000000000002E-3</v>
      </c>
      <c r="D112" s="381">
        <v>1.74971E-3</v>
      </c>
      <c r="E112" s="381">
        <v>2.7896136600000001</v>
      </c>
      <c r="F112" s="381">
        <v>4.5919999999999999E-4</v>
      </c>
      <c r="G112" s="381">
        <v>2.5500000000000002E-3</v>
      </c>
      <c r="H112" s="381">
        <v>2.91090728</v>
      </c>
      <c r="I112" s="382">
        <v>10.032631589999999</v>
      </c>
    </row>
    <row r="113" spans="1:9" ht="30" x14ac:dyDescent="0.25">
      <c r="A113" s="380" t="s">
        <v>276</v>
      </c>
      <c r="B113" s="381">
        <v>0.39238480999999997</v>
      </c>
      <c r="C113" s="381">
        <v>0.14354728</v>
      </c>
      <c r="D113" s="381">
        <v>3.490236E-2</v>
      </c>
      <c r="E113" s="381">
        <v>2.48985463</v>
      </c>
      <c r="F113" s="381">
        <v>0</v>
      </c>
      <c r="G113" s="381">
        <v>0.14354728</v>
      </c>
      <c r="H113" s="381">
        <v>3.8592426800000004</v>
      </c>
      <c r="I113" s="382">
        <v>14.77630387</v>
      </c>
    </row>
    <row r="114" spans="1:9" x14ac:dyDescent="0.25">
      <c r="A114" s="380" t="s">
        <v>196</v>
      </c>
      <c r="B114" s="381">
        <v>0.35787943</v>
      </c>
      <c r="C114" s="381">
        <v>1.2650000000000001E-3</v>
      </c>
      <c r="D114" s="381">
        <v>1.341E-2</v>
      </c>
      <c r="E114" s="381">
        <v>1.18427386</v>
      </c>
      <c r="F114" s="381">
        <v>0</v>
      </c>
      <c r="G114" s="381">
        <v>5.8200000000000005E-4</v>
      </c>
      <c r="H114" s="381">
        <v>9.4621672899999982</v>
      </c>
      <c r="I114" s="382">
        <v>26.365229589999998</v>
      </c>
    </row>
    <row r="115" spans="1:9" x14ac:dyDescent="0.25">
      <c r="A115" s="380" t="s">
        <v>162</v>
      </c>
      <c r="B115" s="381">
        <v>0.34843537000000002</v>
      </c>
      <c r="C115" s="381">
        <v>0</v>
      </c>
      <c r="D115" s="381">
        <v>0</v>
      </c>
      <c r="E115" s="381">
        <v>3.6149201</v>
      </c>
      <c r="F115" s="381">
        <v>0.32724621000000004</v>
      </c>
      <c r="G115" s="381">
        <v>0</v>
      </c>
      <c r="H115" s="381">
        <v>4.5151149100000003</v>
      </c>
      <c r="I115" s="382">
        <v>6.0216400199999995</v>
      </c>
    </row>
    <row r="116" spans="1:9" x14ac:dyDescent="0.25">
      <c r="A116" s="380" t="s">
        <v>97</v>
      </c>
      <c r="B116" s="381">
        <v>0.32333082000000002</v>
      </c>
      <c r="C116" s="381">
        <v>3414.1224061799999</v>
      </c>
      <c r="D116" s="381">
        <v>0</v>
      </c>
      <c r="E116" s="381">
        <v>0.21199889999999999</v>
      </c>
      <c r="F116" s="381">
        <v>0</v>
      </c>
      <c r="G116" s="381">
        <v>3414.1224061799999</v>
      </c>
      <c r="H116" s="381">
        <v>0.22958989999999999</v>
      </c>
      <c r="I116" s="382">
        <v>3.88199468</v>
      </c>
    </row>
    <row r="117" spans="1:9" ht="30" x14ac:dyDescent="0.25">
      <c r="A117" s="380" t="s">
        <v>275</v>
      </c>
      <c r="B117" s="381">
        <v>0.27899447999999999</v>
      </c>
      <c r="C117" s="381">
        <v>0</v>
      </c>
      <c r="D117" s="381">
        <v>0</v>
      </c>
      <c r="E117" s="381">
        <v>0</v>
      </c>
      <c r="F117" s="381">
        <v>0</v>
      </c>
      <c r="G117" s="381">
        <v>0</v>
      </c>
      <c r="H117" s="381">
        <v>5.3053400000000004E-3</v>
      </c>
      <c r="I117" s="382">
        <v>1.1412065500000002</v>
      </c>
    </row>
    <row r="118" spans="1:9" ht="45" x14ac:dyDescent="0.25">
      <c r="A118" s="380" t="s">
        <v>263</v>
      </c>
      <c r="B118" s="381">
        <v>0.27743780000000001</v>
      </c>
      <c r="C118" s="381">
        <v>0</v>
      </c>
      <c r="D118" s="381">
        <v>0</v>
      </c>
      <c r="E118" s="381">
        <v>0</v>
      </c>
      <c r="F118" s="381">
        <v>0</v>
      </c>
      <c r="G118" s="381">
        <v>0</v>
      </c>
      <c r="H118" s="381">
        <v>6.5620000000000001E-3</v>
      </c>
      <c r="I118" s="382">
        <v>1.1258163600000002</v>
      </c>
    </row>
    <row r="119" spans="1:9" ht="30" x14ac:dyDescent="0.25">
      <c r="A119" s="380" t="s">
        <v>181</v>
      </c>
      <c r="B119" s="381">
        <v>0.26226267999999997</v>
      </c>
      <c r="C119" s="381">
        <v>2.8093600000000003E-3</v>
      </c>
      <c r="D119" s="381">
        <v>0</v>
      </c>
      <c r="E119" s="381">
        <v>0</v>
      </c>
      <c r="F119" s="381">
        <v>0</v>
      </c>
      <c r="G119" s="381">
        <v>2.6483600000000002E-3</v>
      </c>
      <c r="H119" s="381">
        <v>8.2299999999999995E-4</v>
      </c>
      <c r="I119" s="382">
        <v>0.82369915000000005</v>
      </c>
    </row>
    <row r="120" spans="1:9" ht="30" x14ac:dyDescent="0.25">
      <c r="A120" s="380" t="s">
        <v>163</v>
      </c>
      <c r="B120" s="381">
        <v>0.24990364000000001</v>
      </c>
      <c r="C120" s="381">
        <v>1.4575E-3</v>
      </c>
      <c r="D120" s="381">
        <v>7.2110000000000002E-4</v>
      </c>
      <c r="E120" s="381">
        <v>0.49702197999999997</v>
      </c>
      <c r="F120" s="381">
        <v>3.8627900000000001E-3</v>
      </c>
      <c r="G120" s="381">
        <v>0</v>
      </c>
      <c r="H120" s="381">
        <v>1.1470536899999999</v>
      </c>
      <c r="I120" s="382">
        <v>4.8328281900000007</v>
      </c>
    </row>
    <row r="121" spans="1:9" x14ac:dyDescent="0.25">
      <c r="A121" s="380" t="s">
        <v>165</v>
      </c>
      <c r="B121" s="381">
        <v>0.21112834</v>
      </c>
      <c r="C121" s="381">
        <v>0.11892614999999999</v>
      </c>
      <c r="D121" s="381">
        <v>0</v>
      </c>
      <c r="E121" s="381">
        <v>1.8203330200000001</v>
      </c>
      <c r="F121" s="381">
        <v>2.2513000000000001E-4</v>
      </c>
      <c r="G121" s="381">
        <v>0</v>
      </c>
      <c r="H121" s="381">
        <v>1.94806006</v>
      </c>
      <c r="I121" s="382">
        <v>13.61919797</v>
      </c>
    </row>
    <row r="122" spans="1:9" x14ac:dyDescent="0.25">
      <c r="A122" s="380" t="s">
        <v>278</v>
      </c>
      <c r="B122" s="381">
        <v>0.20551733999999999</v>
      </c>
      <c r="C122" s="381">
        <v>0</v>
      </c>
      <c r="D122" s="381">
        <v>0</v>
      </c>
      <c r="E122" s="381">
        <v>0.16212057000000002</v>
      </c>
      <c r="F122" s="381">
        <v>0</v>
      </c>
      <c r="G122" s="381">
        <v>0</v>
      </c>
      <c r="H122" s="381">
        <v>0.27474080000000001</v>
      </c>
      <c r="I122" s="382">
        <v>0.59468025000000002</v>
      </c>
    </row>
    <row r="123" spans="1:9" x14ac:dyDescent="0.25">
      <c r="A123" s="380" t="s">
        <v>85</v>
      </c>
      <c r="B123" s="381">
        <v>0.19929960999999999</v>
      </c>
      <c r="C123" s="381">
        <v>4.7774499999999999E-3</v>
      </c>
      <c r="D123" s="381">
        <v>1.8353419999999999E-2</v>
      </c>
      <c r="E123" s="381">
        <v>1.3633007099999999</v>
      </c>
      <c r="F123" s="381">
        <v>0</v>
      </c>
      <c r="G123" s="381">
        <v>4.7774499999999999E-3</v>
      </c>
      <c r="H123" s="381">
        <v>2.1219898599999998</v>
      </c>
      <c r="I123" s="382">
        <v>5.5533456900000004</v>
      </c>
    </row>
    <row r="124" spans="1:9" ht="30" x14ac:dyDescent="0.25">
      <c r="A124" s="380" t="s">
        <v>129</v>
      </c>
      <c r="B124" s="381">
        <v>0.19405771999999999</v>
      </c>
      <c r="C124" s="381">
        <v>0</v>
      </c>
      <c r="D124" s="381">
        <v>0.85189080000000006</v>
      </c>
      <c r="E124" s="381">
        <v>1.4636093000000001</v>
      </c>
      <c r="F124" s="381">
        <v>0</v>
      </c>
      <c r="G124" s="381">
        <v>0</v>
      </c>
      <c r="H124" s="381">
        <v>2.3378536299999997</v>
      </c>
      <c r="I124" s="382">
        <v>2.1600253299999999</v>
      </c>
    </row>
    <row r="125" spans="1:9" ht="30" x14ac:dyDescent="0.25">
      <c r="A125" s="380" t="s">
        <v>113</v>
      </c>
      <c r="B125" s="381">
        <v>0.18586003000000001</v>
      </c>
      <c r="C125" s="381">
        <v>0.31311014000000004</v>
      </c>
      <c r="D125" s="381">
        <v>0</v>
      </c>
      <c r="E125" s="381">
        <v>0.38706298</v>
      </c>
      <c r="F125" s="381">
        <v>0</v>
      </c>
      <c r="G125" s="381">
        <v>0.31311014000000004</v>
      </c>
      <c r="H125" s="381">
        <v>1.3225384599999999</v>
      </c>
      <c r="I125" s="382">
        <v>29.15494004</v>
      </c>
    </row>
    <row r="126" spans="1:9" x14ac:dyDescent="0.25">
      <c r="A126" s="380" t="s">
        <v>65</v>
      </c>
      <c r="B126" s="381">
        <v>0.16661455</v>
      </c>
      <c r="C126" s="381">
        <v>0</v>
      </c>
      <c r="D126" s="381">
        <v>2.28985E-3</v>
      </c>
      <c r="E126" s="381">
        <v>1.9075205800000001</v>
      </c>
      <c r="F126" s="381">
        <v>3.9160799999999997E-3</v>
      </c>
      <c r="G126" s="381">
        <v>0</v>
      </c>
      <c r="H126" s="381">
        <v>3.2580286000000003</v>
      </c>
      <c r="I126" s="382">
        <v>1.34722107</v>
      </c>
    </row>
    <row r="127" spans="1:9" x14ac:dyDescent="0.25">
      <c r="A127" s="380" t="s">
        <v>273</v>
      </c>
      <c r="B127" s="381">
        <v>0.15973548000000001</v>
      </c>
      <c r="C127" s="381">
        <v>0</v>
      </c>
      <c r="D127" s="381">
        <v>0</v>
      </c>
      <c r="E127" s="381">
        <v>0.19707785</v>
      </c>
      <c r="F127" s="381">
        <v>0</v>
      </c>
      <c r="G127" s="381">
        <v>0</v>
      </c>
      <c r="H127" s="381">
        <v>0.19733085</v>
      </c>
      <c r="I127" s="382">
        <v>2.4687893500000002</v>
      </c>
    </row>
    <row r="128" spans="1:9" ht="30" x14ac:dyDescent="0.25">
      <c r="A128" s="380" t="s">
        <v>254</v>
      </c>
      <c r="B128" s="381">
        <v>0.15469164000000002</v>
      </c>
      <c r="C128" s="381">
        <v>1.086496E-2</v>
      </c>
      <c r="D128" s="381">
        <v>0</v>
      </c>
      <c r="E128" s="381">
        <v>2.3151000000000001E-3</v>
      </c>
      <c r="F128" s="381">
        <v>0</v>
      </c>
      <c r="G128" s="381">
        <v>1.086496E-2</v>
      </c>
      <c r="H128" s="381">
        <v>2.5601E-3</v>
      </c>
      <c r="I128" s="382">
        <v>0.46700990000000003</v>
      </c>
    </row>
    <row r="129" spans="1:9" x14ac:dyDescent="0.25">
      <c r="A129" s="380" t="s">
        <v>290</v>
      </c>
      <c r="B129" s="381">
        <v>0.1323926</v>
      </c>
      <c r="C129" s="381">
        <v>0</v>
      </c>
      <c r="D129" s="381">
        <v>0</v>
      </c>
      <c r="E129" s="381">
        <v>0</v>
      </c>
      <c r="F129" s="381">
        <v>0</v>
      </c>
      <c r="G129" s="381">
        <v>0</v>
      </c>
      <c r="H129" s="381">
        <v>0.35953300999999999</v>
      </c>
      <c r="I129" s="382">
        <v>0.95245247999999993</v>
      </c>
    </row>
    <row r="130" spans="1:9" ht="30" x14ac:dyDescent="0.25">
      <c r="A130" s="380" t="s">
        <v>210</v>
      </c>
      <c r="B130" s="381">
        <v>0.12712000000000001</v>
      </c>
      <c r="C130" s="381">
        <v>2.5939999999999996E-4</v>
      </c>
      <c r="D130" s="381">
        <v>0</v>
      </c>
      <c r="E130" s="381">
        <v>0.16732005999999999</v>
      </c>
      <c r="F130" s="381">
        <v>0</v>
      </c>
      <c r="G130" s="381">
        <v>0</v>
      </c>
      <c r="H130" s="381">
        <v>0.16934473</v>
      </c>
      <c r="I130" s="382">
        <v>17.652778059999999</v>
      </c>
    </row>
    <row r="131" spans="1:9" x14ac:dyDescent="0.25">
      <c r="A131" s="380" t="s">
        <v>72</v>
      </c>
      <c r="B131" s="381">
        <v>0.11617556</v>
      </c>
      <c r="C131" s="381">
        <v>0</v>
      </c>
      <c r="D131" s="381">
        <v>0</v>
      </c>
      <c r="E131" s="381">
        <v>1.441393E-2</v>
      </c>
      <c r="F131" s="381">
        <v>0</v>
      </c>
      <c r="G131" s="381">
        <v>0</v>
      </c>
      <c r="H131" s="381">
        <v>1.4492930000000001E-2</v>
      </c>
      <c r="I131" s="382">
        <v>1.1461429299999999</v>
      </c>
    </row>
    <row r="132" spans="1:9" ht="30" x14ac:dyDescent="0.25">
      <c r="A132" s="380" t="s">
        <v>220</v>
      </c>
      <c r="B132" s="381">
        <v>0.11103681</v>
      </c>
      <c r="C132" s="381">
        <v>0</v>
      </c>
      <c r="D132" s="381">
        <v>0</v>
      </c>
      <c r="E132" s="381">
        <v>0.58408877999999997</v>
      </c>
      <c r="F132" s="381">
        <v>0</v>
      </c>
      <c r="G132" s="381">
        <v>0</v>
      </c>
      <c r="H132" s="381">
        <v>0.58457977999999999</v>
      </c>
      <c r="I132" s="382">
        <v>0.80101970999999994</v>
      </c>
    </row>
    <row r="133" spans="1:9" x14ac:dyDescent="0.25">
      <c r="A133" s="380" t="s">
        <v>286</v>
      </c>
      <c r="B133" s="381">
        <v>9.2278509999999994E-2</v>
      </c>
      <c r="C133" s="381">
        <v>0</v>
      </c>
      <c r="D133" s="381">
        <v>0</v>
      </c>
      <c r="E133" s="381">
        <v>3.2864299999999999E-3</v>
      </c>
      <c r="F133" s="381">
        <v>0</v>
      </c>
      <c r="G133" s="381">
        <v>5.3058625700000004</v>
      </c>
      <c r="H133" s="381">
        <v>2.885238E-2</v>
      </c>
      <c r="I133" s="382">
        <v>0.72034637999999995</v>
      </c>
    </row>
    <row r="134" spans="1:9" x14ac:dyDescent="0.25">
      <c r="A134" s="380" t="s">
        <v>217</v>
      </c>
      <c r="B134" s="381">
        <v>8.745108E-2</v>
      </c>
      <c r="C134" s="381">
        <v>0</v>
      </c>
      <c r="D134" s="381">
        <v>0</v>
      </c>
      <c r="E134" s="381">
        <v>3.7223E-3</v>
      </c>
      <c r="F134" s="381">
        <v>0</v>
      </c>
      <c r="G134" s="381">
        <v>0</v>
      </c>
      <c r="H134" s="381">
        <v>3.7223E-3</v>
      </c>
      <c r="I134" s="382">
        <v>2.0882771600000001</v>
      </c>
    </row>
    <row r="135" spans="1:9" ht="30" x14ac:dyDescent="0.25">
      <c r="A135" s="380" t="s">
        <v>249</v>
      </c>
      <c r="B135" s="381">
        <v>7.3197820000000011E-2</v>
      </c>
      <c r="C135" s="381">
        <v>2.3576949999999999E-2</v>
      </c>
      <c r="D135" s="381">
        <v>0</v>
      </c>
      <c r="E135" s="381">
        <v>0.12122123</v>
      </c>
      <c r="F135" s="381">
        <v>0</v>
      </c>
      <c r="G135" s="381">
        <v>5.9999999999999995E-4</v>
      </c>
      <c r="H135" s="381">
        <v>0.12145923</v>
      </c>
      <c r="I135" s="382">
        <v>12.019640990000001</v>
      </c>
    </row>
    <row r="136" spans="1:9" ht="30" x14ac:dyDescent="0.25">
      <c r="A136" s="380" t="s">
        <v>159</v>
      </c>
      <c r="B136" s="381">
        <v>6.5995399999999996E-2</v>
      </c>
      <c r="C136" s="381">
        <v>0</v>
      </c>
      <c r="D136" s="381">
        <v>0</v>
      </c>
      <c r="E136" s="381">
        <v>0</v>
      </c>
      <c r="F136" s="381">
        <v>0</v>
      </c>
      <c r="G136" s="381">
        <v>0</v>
      </c>
      <c r="H136" s="381">
        <v>0</v>
      </c>
      <c r="I136" s="382">
        <v>13.12117875</v>
      </c>
    </row>
    <row r="137" spans="1:9" x14ac:dyDescent="0.25">
      <c r="A137" s="380" t="s">
        <v>221</v>
      </c>
      <c r="B137" s="381">
        <v>6.2366419999999999E-2</v>
      </c>
      <c r="C137" s="381">
        <v>0</v>
      </c>
      <c r="D137" s="381">
        <v>0</v>
      </c>
      <c r="E137" s="381">
        <v>0</v>
      </c>
      <c r="F137" s="381">
        <v>0</v>
      </c>
      <c r="G137" s="381">
        <v>0</v>
      </c>
      <c r="H137" s="381">
        <v>1.719E-3</v>
      </c>
      <c r="I137" s="382">
        <v>0.53971942000000006</v>
      </c>
    </row>
    <row r="138" spans="1:9" x14ac:dyDescent="0.25">
      <c r="A138" s="380" t="s">
        <v>146</v>
      </c>
      <c r="B138" s="381">
        <v>5.8832129999999996E-2</v>
      </c>
      <c r="C138" s="381">
        <v>7.0373020000000008E-2</v>
      </c>
      <c r="D138" s="381">
        <v>0</v>
      </c>
      <c r="E138" s="381">
        <v>0.95574035999999996</v>
      </c>
      <c r="F138" s="381">
        <v>0</v>
      </c>
      <c r="G138" s="381">
        <v>6.9555500000000006E-2</v>
      </c>
      <c r="H138" s="381">
        <v>0.98210112000000005</v>
      </c>
      <c r="I138" s="382">
        <v>25.377423760000003</v>
      </c>
    </row>
    <row r="139" spans="1:9" ht="45" x14ac:dyDescent="0.25">
      <c r="A139" s="380" t="s">
        <v>242</v>
      </c>
      <c r="B139" s="381">
        <v>5.2827249999999999E-2</v>
      </c>
      <c r="C139" s="381">
        <v>0</v>
      </c>
      <c r="D139" s="381">
        <v>0</v>
      </c>
      <c r="E139" s="381">
        <v>0.20554182000000001</v>
      </c>
      <c r="F139" s="381">
        <v>0</v>
      </c>
      <c r="G139" s="381">
        <v>0</v>
      </c>
      <c r="H139" s="381">
        <v>0.20554182000000001</v>
      </c>
      <c r="I139" s="382">
        <v>14.628658980000001</v>
      </c>
    </row>
    <row r="140" spans="1:9" x14ac:dyDescent="0.25">
      <c r="A140" s="380" t="s">
        <v>214</v>
      </c>
      <c r="B140" s="381">
        <v>4.9236439999999999E-2</v>
      </c>
      <c r="C140" s="381">
        <v>0</v>
      </c>
      <c r="D140" s="381">
        <v>0</v>
      </c>
      <c r="E140" s="381">
        <v>0</v>
      </c>
      <c r="F140" s="381">
        <v>0</v>
      </c>
      <c r="G140" s="381">
        <v>0</v>
      </c>
      <c r="H140" s="381">
        <v>0.12744207000000002</v>
      </c>
      <c r="I140" s="382">
        <v>0.57690190000000008</v>
      </c>
    </row>
    <row r="141" spans="1:9" x14ac:dyDescent="0.25">
      <c r="A141" s="380" t="s">
        <v>174</v>
      </c>
      <c r="B141" s="381">
        <v>4.094238E-2</v>
      </c>
      <c r="C141" s="381">
        <v>1.710221E-2</v>
      </c>
      <c r="D141" s="381">
        <v>1.8281700000000001E-2</v>
      </c>
      <c r="E141" s="381">
        <v>8.3178407100000005</v>
      </c>
      <c r="F141" s="381">
        <v>0</v>
      </c>
      <c r="G141" s="381">
        <v>1.7830209999999999E-2</v>
      </c>
      <c r="H141" s="381">
        <v>9.2418349700000011</v>
      </c>
      <c r="I141" s="382">
        <v>27.94584824</v>
      </c>
    </row>
    <row r="142" spans="1:9" ht="30" x14ac:dyDescent="0.25">
      <c r="A142" s="380" t="s">
        <v>74</v>
      </c>
      <c r="B142" s="381">
        <v>4.0072790000000004E-2</v>
      </c>
      <c r="C142" s="381">
        <v>0</v>
      </c>
      <c r="D142" s="381">
        <v>0</v>
      </c>
      <c r="E142" s="381">
        <v>0</v>
      </c>
      <c r="F142" s="381">
        <v>0</v>
      </c>
      <c r="G142" s="381">
        <v>0</v>
      </c>
      <c r="H142" s="381">
        <v>1.6000000000000001E-4</v>
      </c>
      <c r="I142" s="382">
        <v>0.38184315999999996</v>
      </c>
    </row>
    <row r="143" spans="1:9" x14ac:dyDescent="0.25">
      <c r="A143" s="380" t="s">
        <v>179</v>
      </c>
      <c r="B143" s="381">
        <v>3.9730429999999997E-2</v>
      </c>
      <c r="C143" s="381">
        <v>0</v>
      </c>
      <c r="D143" s="381">
        <v>0</v>
      </c>
      <c r="E143" s="381">
        <v>0</v>
      </c>
      <c r="F143" s="381">
        <v>0</v>
      </c>
      <c r="G143" s="381">
        <v>0</v>
      </c>
      <c r="H143" s="381">
        <v>0</v>
      </c>
      <c r="I143" s="382">
        <v>1.0925225700000001</v>
      </c>
    </row>
    <row r="144" spans="1:9" x14ac:dyDescent="0.25">
      <c r="A144" s="380" t="s">
        <v>259</v>
      </c>
      <c r="B144" s="381">
        <v>3.9283249999999999E-2</v>
      </c>
      <c r="C144" s="381">
        <v>0</v>
      </c>
      <c r="D144" s="381">
        <v>0</v>
      </c>
      <c r="E144" s="381">
        <v>3.0075500000000003E-3</v>
      </c>
      <c r="F144" s="381">
        <v>0</v>
      </c>
      <c r="G144" s="381">
        <v>4.5999999999999999E-3</v>
      </c>
      <c r="H144" s="381">
        <v>8.6598800000000004E-2</v>
      </c>
      <c r="I144" s="382">
        <v>0.56002952000000006</v>
      </c>
    </row>
    <row r="145" spans="1:9" ht="30" x14ac:dyDescent="0.25">
      <c r="A145" s="380" t="s">
        <v>223</v>
      </c>
      <c r="B145" s="381">
        <v>3.2549799999999997E-2</v>
      </c>
      <c r="C145" s="381">
        <v>5.4999999999999997E-3</v>
      </c>
      <c r="D145" s="381">
        <v>0</v>
      </c>
      <c r="E145" s="381">
        <v>4.2449999999999996E-3</v>
      </c>
      <c r="F145" s="381">
        <v>0</v>
      </c>
      <c r="G145" s="381">
        <v>5.4999999999999997E-3</v>
      </c>
      <c r="H145" s="381">
        <v>6.1558199999999993E-3</v>
      </c>
      <c r="I145" s="382">
        <v>0.63083871999999996</v>
      </c>
    </row>
    <row r="146" spans="1:9" x14ac:dyDescent="0.25">
      <c r="A146" s="380" t="s">
        <v>157</v>
      </c>
      <c r="B146" s="381">
        <v>3.006762E-2</v>
      </c>
      <c r="C146" s="381">
        <v>0</v>
      </c>
      <c r="D146" s="381">
        <v>0</v>
      </c>
      <c r="E146" s="381">
        <v>0</v>
      </c>
      <c r="F146" s="381">
        <v>0</v>
      </c>
      <c r="G146" s="381">
        <v>0</v>
      </c>
      <c r="H146" s="381">
        <v>0</v>
      </c>
      <c r="I146" s="382">
        <v>0</v>
      </c>
    </row>
    <row r="147" spans="1:9" ht="45" x14ac:dyDescent="0.25">
      <c r="A147" s="380" t="s">
        <v>147</v>
      </c>
      <c r="B147" s="381">
        <v>2.9145400000000002E-2</v>
      </c>
      <c r="C147" s="381">
        <v>0</v>
      </c>
      <c r="D147" s="381">
        <v>0</v>
      </c>
      <c r="E147" s="381">
        <v>0.29607989000000001</v>
      </c>
      <c r="F147" s="381">
        <v>0</v>
      </c>
      <c r="G147" s="381">
        <v>0</v>
      </c>
      <c r="H147" s="381">
        <v>0.38936105999999998</v>
      </c>
      <c r="I147" s="382">
        <v>6.1460293200000002</v>
      </c>
    </row>
    <row r="148" spans="1:9" x14ac:dyDescent="0.25">
      <c r="A148" s="380" t="s">
        <v>246</v>
      </c>
      <c r="B148" s="381">
        <v>2.8670209999999998E-2</v>
      </c>
      <c r="C148" s="381">
        <v>3.19E-4</v>
      </c>
      <c r="D148" s="381">
        <v>0</v>
      </c>
      <c r="E148" s="381">
        <v>1.1475010000000001E-2</v>
      </c>
      <c r="F148" s="381">
        <v>1.0008E-3</v>
      </c>
      <c r="G148" s="381">
        <v>0</v>
      </c>
      <c r="H148" s="381">
        <v>3.7380570000000002E-2</v>
      </c>
      <c r="I148" s="382">
        <v>4.3820318899999995</v>
      </c>
    </row>
    <row r="149" spans="1:9" x14ac:dyDescent="0.25">
      <c r="A149" s="380" t="s">
        <v>245</v>
      </c>
      <c r="B149" s="381">
        <v>1.6327080000000001E-2</v>
      </c>
      <c r="C149" s="381">
        <v>0</v>
      </c>
      <c r="D149" s="381">
        <v>0</v>
      </c>
      <c r="E149" s="381">
        <v>0</v>
      </c>
      <c r="F149" s="381">
        <v>0</v>
      </c>
      <c r="G149" s="381">
        <v>0</v>
      </c>
      <c r="H149" s="381">
        <v>0</v>
      </c>
      <c r="I149" s="382">
        <v>4.4083000000000004E-3</v>
      </c>
    </row>
    <row r="150" spans="1:9" x14ac:dyDescent="0.25">
      <c r="A150" s="380" t="s">
        <v>102</v>
      </c>
      <c r="B150" s="381">
        <v>1.5867280000000001E-2</v>
      </c>
      <c r="C150" s="381">
        <v>0.58088485000000001</v>
      </c>
      <c r="D150" s="381">
        <v>0</v>
      </c>
      <c r="E150" s="381">
        <v>0.11887539</v>
      </c>
      <c r="F150" s="381">
        <v>0</v>
      </c>
      <c r="G150" s="381">
        <v>0.64858484999999999</v>
      </c>
      <c r="H150" s="381">
        <v>1.49870145</v>
      </c>
      <c r="I150" s="382">
        <v>2.0226438</v>
      </c>
    </row>
    <row r="151" spans="1:9" ht="30" x14ac:dyDescent="0.25">
      <c r="A151" s="380" t="s">
        <v>169</v>
      </c>
      <c r="B151" s="381">
        <v>1.4311629999999999E-2</v>
      </c>
      <c r="C151" s="381">
        <v>1.7010000000000001E-2</v>
      </c>
      <c r="D151" s="381">
        <v>0</v>
      </c>
      <c r="E151" s="381">
        <v>1.379991E-2</v>
      </c>
      <c r="F151" s="381">
        <v>0</v>
      </c>
      <c r="G151" s="381">
        <v>0</v>
      </c>
      <c r="H151" s="381">
        <v>0</v>
      </c>
      <c r="I151" s="382">
        <v>14.53491616</v>
      </c>
    </row>
    <row r="152" spans="1:9" ht="30" x14ac:dyDescent="0.25">
      <c r="A152" s="380" t="s">
        <v>170</v>
      </c>
      <c r="B152" s="381">
        <v>1.112018E-2</v>
      </c>
      <c r="C152" s="381">
        <v>7.6069999999999995E-5</v>
      </c>
      <c r="D152" s="381">
        <v>0</v>
      </c>
      <c r="E152" s="381">
        <v>0.50350947999999995</v>
      </c>
      <c r="F152" s="381">
        <v>0</v>
      </c>
      <c r="G152" s="381">
        <v>7.6069999999999995E-5</v>
      </c>
      <c r="H152" s="381">
        <v>0.50715794000000003</v>
      </c>
      <c r="I152" s="382">
        <v>39.672742720000002</v>
      </c>
    </row>
    <row r="153" spans="1:9" ht="45" x14ac:dyDescent="0.25">
      <c r="A153" s="380" t="s">
        <v>212</v>
      </c>
      <c r="B153" s="381">
        <v>1.0994559999999999E-2</v>
      </c>
      <c r="C153" s="381">
        <v>3.0000000000000001E-3</v>
      </c>
      <c r="D153" s="381">
        <v>0</v>
      </c>
      <c r="E153" s="381">
        <v>5.1308000000000007E-4</v>
      </c>
      <c r="F153" s="381">
        <v>0</v>
      </c>
      <c r="G153" s="381">
        <v>3.0000000000000001E-3</v>
      </c>
      <c r="H153" s="381">
        <v>1.778975E-2</v>
      </c>
      <c r="I153" s="382">
        <v>1.22813668</v>
      </c>
    </row>
    <row r="154" spans="1:9" x14ac:dyDescent="0.25">
      <c r="A154" s="380" t="s">
        <v>238</v>
      </c>
      <c r="B154" s="381">
        <v>1.0902500000000001E-2</v>
      </c>
      <c r="C154" s="381">
        <v>5.1855900000000003E-3</v>
      </c>
      <c r="D154" s="381">
        <v>0</v>
      </c>
      <c r="E154" s="381">
        <v>2.8189200000000001E-2</v>
      </c>
      <c r="F154" s="381">
        <v>0</v>
      </c>
      <c r="G154" s="381">
        <v>5.1855900000000003E-3</v>
      </c>
      <c r="H154" s="381">
        <v>6.465282E-2</v>
      </c>
      <c r="I154" s="382">
        <v>1.62355067</v>
      </c>
    </row>
    <row r="155" spans="1:9" x14ac:dyDescent="0.25">
      <c r="A155" s="380" t="s">
        <v>199</v>
      </c>
      <c r="B155" s="381">
        <v>1.0185069999999999E-2</v>
      </c>
      <c r="C155" s="381">
        <v>16.897266399999999</v>
      </c>
      <c r="D155" s="381">
        <v>0</v>
      </c>
      <c r="E155" s="381">
        <v>4.3276999999999996E-4</v>
      </c>
      <c r="F155" s="381">
        <v>0</v>
      </c>
      <c r="G155" s="381">
        <v>2.5799999999999998E-4</v>
      </c>
      <c r="H155" s="381">
        <v>5.7139799999999996E-3</v>
      </c>
      <c r="I155" s="382">
        <v>19.961378679999999</v>
      </c>
    </row>
    <row r="156" spans="1:9" ht="30" x14ac:dyDescent="0.25">
      <c r="A156" s="380" t="s">
        <v>46</v>
      </c>
      <c r="B156" s="381">
        <v>9.31565E-3</v>
      </c>
      <c r="C156" s="381">
        <v>0</v>
      </c>
      <c r="D156" s="381">
        <v>0</v>
      </c>
      <c r="E156" s="381">
        <v>0</v>
      </c>
      <c r="F156" s="381">
        <v>0</v>
      </c>
      <c r="G156" s="381">
        <v>0</v>
      </c>
      <c r="H156" s="381">
        <v>0</v>
      </c>
      <c r="I156" s="382">
        <v>1.1438219999999999E-2</v>
      </c>
    </row>
    <row r="157" spans="1:9" x14ac:dyDescent="0.25">
      <c r="A157" s="380" t="s">
        <v>168</v>
      </c>
      <c r="B157" s="381">
        <v>8.1383299999999992E-3</v>
      </c>
      <c r="C157" s="381">
        <v>3.2776100000000002E-3</v>
      </c>
      <c r="D157" s="381">
        <v>0</v>
      </c>
      <c r="E157" s="381">
        <v>4.2434380000000001E-2</v>
      </c>
      <c r="F157" s="381">
        <v>0</v>
      </c>
      <c r="G157" s="381">
        <v>3.56873E-3</v>
      </c>
      <c r="H157" s="381">
        <v>4.2537269999999995E-2</v>
      </c>
      <c r="I157" s="382">
        <v>14.919019859999999</v>
      </c>
    </row>
    <row r="158" spans="1:9" ht="45" x14ac:dyDescent="0.25">
      <c r="A158" s="380" t="s">
        <v>291</v>
      </c>
      <c r="B158" s="381">
        <v>7.8700100000000002E-3</v>
      </c>
      <c r="C158" s="381">
        <v>0</v>
      </c>
      <c r="D158" s="381">
        <v>1.1167E-2</v>
      </c>
      <c r="E158" s="381">
        <v>7.1353500000000004E-3</v>
      </c>
      <c r="F158" s="381">
        <v>0</v>
      </c>
      <c r="G158" s="381">
        <v>0</v>
      </c>
      <c r="H158" s="381">
        <v>0.84180406000000008</v>
      </c>
      <c r="I158" s="382">
        <v>0.40209840999999996</v>
      </c>
    </row>
    <row r="159" spans="1:9" ht="45" x14ac:dyDescent="0.25">
      <c r="A159" s="380" t="s">
        <v>255</v>
      </c>
      <c r="B159" s="381">
        <v>7.2639999999999996E-3</v>
      </c>
      <c r="C159" s="381">
        <v>0</v>
      </c>
      <c r="D159" s="381">
        <v>0</v>
      </c>
      <c r="E159" s="381">
        <v>0</v>
      </c>
      <c r="F159" s="381">
        <v>0</v>
      </c>
      <c r="G159" s="381">
        <v>0</v>
      </c>
      <c r="H159" s="381">
        <v>0</v>
      </c>
      <c r="I159" s="382">
        <v>3.63788343</v>
      </c>
    </row>
    <row r="160" spans="1:9" x14ac:dyDescent="0.25">
      <c r="A160" s="380" t="s">
        <v>265</v>
      </c>
      <c r="B160" s="381">
        <v>6.4573199999999999E-3</v>
      </c>
      <c r="C160" s="381">
        <v>0</v>
      </c>
      <c r="D160" s="381">
        <v>0.40161999999999998</v>
      </c>
      <c r="E160" s="381">
        <v>1.3574223300000001</v>
      </c>
      <c r="F160" s="381">
        <v>0</v>
      </c>
      <c r="G160" s="381">
        <v>0</v>
      </c>
      <c r="H160" s="381">
        <v>1.7660007200000001</v>
      </c>
      <c r="I160" s="382">
        <v>10.81209687</v>
      </c>
    </row>
    <row r="161" spans="1:9" x14ac:dyDescent="0.25">
      <c r="A161" s="380" t="s">
        <v>253</v>
      </c>
      <c r="B161" s="381">
        <v>6.1757600000000006E-3</v>
      </c>
      <c r="C161" s="381">
        <v>0</v>
      </c>
      <c r="D161" s="381">
        <v>0</v>
      </c>
      <c r="E161" s="381">
        <v>0</v>
      </c>
      <c r="F161" s="381">
        <v>0</v>
      </c>
      <c r="G161" s="381">
        <v>0</v>
      </c>
      <c r="H161" s="381">
        <v>0</v>
      </c>
      <c r="I161" s="382">
        <v>0.13107235</v>
      </c>
    </row>
    <row r="162" spans="1:9" ht="30" x14ac:dyDescent="0.25">
      <c r="A162" s="380" t="s">
        <v>190</v>
      </c>
      <c r="B162" s="381">
        <v>6.1538000000000001E-3</v>
      </c>
      <c r="C162" s="381">
        <v>0</v>
      </c>
      <c r="D162" s="381">
        <v>0</v>
      </c>
      <c r="E162" s="381">
        <v>2.474173E-2</v>
      </c>
      <c r="F162" s="381">
        <v>0</v>
      </c>
      <c r="G162" s="381">
        <v>0</v>
      </c>
      <c r="H162" s="381">
        <v>2.474173E-2</v>
      </c>
      <c r="I162" s="382">
        <v>5.1249805799999999</v>
      </c>
    </row>
    <row r="163" spans="1:9" ht="30" x14ac:dyDescent="0.25">
      <c r="A163" s="380" t="s">
        <v>60</v>
      </c>
      <c r="B163" s="381">
        <v>4.9279700000000003E-3</v>
      </c>
      <c r="C163" s="381">
        <v>0</v>
      </c>
      <c r="D163" s="381">
        <v>0</v>
      </c>
      <c r="E163" s="381">
        <v>0</v>
      </c>
      <c r="F163" s="381">
        <v>0</v>
      </c>
      <c r="G163" s="381">
        <v>0</v>
      </c>
      <c r="H163" s="381">
        <v>0</v>
      </c>
      <c r="I163" s="382">
        <v>0.82081866000000003</v>
      </c>
    </row>
    <row r="164" spans="1:9" x14ac:dyDescent="0.25">
      <c r="A164" s="380" t="s">
        <v>77</v>
      </c>
      <c r="B164" s="381">
        <v>4.7962600000000001E-3</v>
      </c>
      <c r="C164" s="381">
        <v>1.5899999999999999E-4</v>
      </c>
      <c r="D164" s="381">
        <v>0</v>
      </c>
      <c r="E164" s="381">
        <v>3.3870700000000003E-3</v>
      </c>
      <c r="F164" s="381">
        <v>0</v>
      </c>
      <c r="G164" s="381">
        <v>0</v>
      </c>
      <c r="H164" s="381">
        <v>30.26499381</v>
      </c>
      <c r="I164" s="382">
        <v>2.4900391699999997</v>
      </c>
    </row>
    <row r="165" spans="1:9" x14ac:dyDescent="0.25">
      <c r="A165" s="380" t="s">
        <v>109</v>
      </c>
      <c r="B165" s="381">
        <v>4.7516700000000004E-3</v>
      </c>
      <c r="C165" s="381">
        <v>0</v>
      </c>
      <c r="D165" s="381">
        <v>0</v>
      </c>
      <c r="E165" s="381">
        <v>0</v>
      </c>
      <c r="F165" s="381">
        <v>0</v>
      </c>
      <c r="G165" s="381">
        <v>0</v>
      </c>
      <c r="H165" s="381">
        <v>0</v>
      </c>
      <c r="I165" s="382">
        <v>0.10780313000000001</v>
      </c>
    </row>
    <row r="166" spans="1:9" x14ac:dyDescent="0.25">
      <c r="A166" s="380" t="s">
        <v>227</v>
      </c>
      <c r="B166" s="381">
        <v>4.6203500000000005E-3</v>
      </c>
      <c r="C166" s="381">
        <v>8.5879999999999998E-2</v>
      </c>
      <c r="D166" s="381">
        <v>0</v>
      </c>
      <c r="E166" s="381">
        <v>6.8816999999999999E-4</v>
      </c>
      <c r="F166" s="381">
        <v>0</v>
      </c>
      <c r="G166" s="381">
        <v>9.3799190000000005E-2</v>
      </c>
      <c r="H166" s="381">
        <v>6.8816999999999999E-4</v>
      </c>
      <c r="I166" s="382">
        <v>31.50043123</v>
      </c>
    </row>
    <row r="167" spans="1:9" x14ac:dyDescent="0.25">
      <c r="A167" s="380" t="s">
        <v>124</v>
      </c>
      <c r="B167" s="381">
        <v>4.5823399999999999E-3</v>
      </c>
      <c r="C167" s="381">
        <v>0</v>
      </c>
      <c r="D167" s="381">
        <v>0</v>
      </c>
      <c r="E167" s="381">
        <v>0</v>
      </c>
      <c r="F167" s="381">
        <v>0</v>
      </c>
      <c r="G167" s="381">
        <v>0</v>
      </c>
      <c r="H167" s="381">
        <v>0</v>
      </c>
      <c r="I167" s="382">
        <v>0.58649739000000001</v>
      </c>
    </row>
    <row r="168" spans="1:9" x14ac:dyDescent="0.25">
      <c r="A168" s="380" t="s">
        <v>95</v>
      </c>
      <c r="B168" s="381">
        <v>4.5486099999999998E-3</v>
      </c>
      <c r="C168" s="381">
        <v>0</v>
      </c>
      <c r="D168" s="381">
        <v>0</v>
      </c>
      <c r="E168" s="381">
        <v>6.0615816300000001</v>
      </c>
      <c r="F168" s="381">
        <v>0</v>
      </c>
      <c r="G168" s="381">
        <v>0</v>
      </c>
      <c r="H168" s="381">
        <v>14.582869550000002</v>
      </c>
      <c r="I168" s="382">
        <v>139.26154438</v>
      </c>
    </row>
    <row r="169" spans="1:9" ht="30" x14ac:dyDescent="0.25">
      <c r="A169" s="380" t="s">
        <v>295</v>
      </c>
      <c r="B169" s="381">
        <v>4.4169999999999999E-3</v>
      </c>
      <c r="C169" s="381">
        <v>7.9699999999999997E-4</v>
      </c>
      <c r="D169" s="381">
        <v>0</v>
      </c>
      <c r="E169" s="381">
        <v>0</v>
      </c>
      <c r="F169" s="381">
        <v>0</v>
      </c>
      <c r="G169" s="381">
        <v>4.8286999999999997E-2</v>
      </c>
      <c r="H169" s="381">
        <v>1.4429000000000001E-2</v>
      </c>
      <c r="I169" s="382">
        <v>0.19148000000000001</v>
      </c>
    </row>
    <row r="170" spans="1:9" ht="45" x14ac:dyDescent="0.25">
      <c r="A170" s="380" t="s">
        <v>256</v>
      </c>
      <c r="B170" s="381">
        <v>4.1959700000000003E-3</v>
      </c>
      <c r="C170" s="381">
        <v>0</v>
      </c>
      <c r="D170" s="381">
        <v>0</v>
      </c>
      <c r="E170" s="381">
        <v>1.2097E-2</v>
      </c>
      <c r="F170" s="381">
        <v>0</v>
      </c>
      <c r="G170" s="381">
        <v>0</v>
      </c>
      <c r="H170" s="381">
        <v>1.8526000000000001E-2</v>
      </c>
      <c r="I170" s="382">
        <v>0.19247389000000001</v>
      </c>
    </row>
    <row r="171" spans="1:9" ht="30" x14ac:dyDescent="0.25">
      <c r="A171" s="380" t="s">
        <v>187</v>
      </c>
      <c r="B171" s="381">
        <v>1.7490299999999999E-3</v>
      </c>
      <c r="C171" s="381">
        <v>0</v>
      </c>
      <c r="D171" s="381">
        <v>0</v>
      </c>
      <c r="E171" s="381">
        <v>1.8829814299999998</v>
      </c>
      <c r="F171" s="381">
        <v>0</v>
      </c>
      <c r="G171" s="381">
        <v>1.20308E-3</v>
      </c>
      <c r="H171" s="381">
        <v>1.8829814299999998</v>
      </c>
      <c r="I171" s="382">
        <v>38.433754490000005</v>
      </c>
    </row>
    <row r="172" spans="1:9" ht="30" x14ac:dyDescent="0.25">
      <c r="A172" s="380" t="s">
        <v>260</v>
      </c>
      <c r="B172" s="381">
        <v>1.5820000000000001E-3</v>
      </c>
      <c r="C172" s="381">
        <v>0</v>
      </c>
      <c r="D172" s="381">
        <v>0</v>
      </c>
      <c r="E172" s="381">
        <v>4.8690190000000001E-2</v>
      </c>
      <c r="F172" s="381">
        <v>0</v>
      </c>
      <c r="G172" s="381">
        <v>0</v>
      </c>
      <c r="H172" s="381">
        <v>0.51822243999999995</v>
      </c>
      <c r="I172" s="382">
        <v>0.28992804999999999</v>
      </c>
    </row>
    <row r="173" spans="1:9" x14ac:dyDescent="0.25">
      <c r="A173" s="380" t="s">
        <v>128</v>
      </c>
      <c r="B173" s="381">
        <v>1.52669E-3</v>
      </c>
      <c r="C173" s="381">
        <v>0</v>
      </c>
      <c r="D173" s="381">
        <v>0</v>
      </c>
      <c r="E173" s="381">
        <v>0</v>
      </c>
      <c r="F173" s="381">
        <v>0</v>
      </c>
      <c r="G173" s="381">
        <v>0</v>
      </c>
      <c r="H173" s="381">
        <v>0</v>
      </c>
      <c r="I173" s="382">
        <v>1.61279354</v>
      </c>
    </row>
    <row r="174" spans="1:9" x14ac:dyDescent="0.25">
      <c r="A174" s="380" t="s">
        <v>264</v>
      </c>
      <c r="B174" s="381">
        <v>1.459E-3</v>
      </c>
      <c r="C174" s="381">
        <v>0</v>
      </c>
      <c r="D174" s="381">
        <v>0</v>
      </c>
      <c r="E174" s="381">
        <v>0</v>
      </c>
      <c r="F174" s="381">
        <v>0</v>
      </c>
      <c r="G174" s="381">
        <v>0</v>
      </c>
      <c r="H174" s="381">
        <v>1.073E-3</v>
      </c>
      <c r="I174" s="382">
        <v>0</v>
      </c>
    </row>
    <row r="175" spans="1:9" ht="30" x14ac:dyDescent="0.25">
      <c r="A175" s="380" t="s">
        <v>243</v>
      </c>
      <c r="B175" s="381">
        <v>9.3512000000000001E-4</v>
      </c>
      <c r="C175" s="381">
        <v>0</v>
      </c>
      <c r="D175" s="381">
        <v>0</v>
      </c>
      <c r="E175" s="381">
        <v>0</v>
      </c>
      <c r="F175" s="381">
        <v>0</v>
      </c>
      <c r="G175" s="381">
        <v>0</v>
      </c>
      <c r="H175" s="381">
        <v>0</v>
      </c>
      <c r="I175" s="382">
        <v>0.29895754999999996</v>
      </c>
    </row>
    <row r="176" spans="1:9" x14ac:dyDescent="0.25">
      <c r="A176" s="380" t="s">
        <v>203</v>
      </c>
      <c r="B176" s="381">
        <v>7.1484000000000001E-4</v>
      </c>
      <c r="C176" s="381">
        <v>0</v>
      </c>
      <c r="D176" s="381">
        <v>0</v>
      </c>
      <c r="E176" s="381">
        <v>0</v>
      </c>
      <c r="F176" s="381">
        <v>0</v>
      </c>
      <c r="G176" s="381">
        <v>0</v>
      </c>
      <c r="H176" s="381">
        <v>0</v>
      </c>
      <c r="I176" s="382">
        <v>8.6880302300000007</v>
      </c>
    </row>
    <row r="177" spans="1:9" x14ac:dyDescent="0.25">
      <c r="A177" s="380" t="s">
        <v>251</v>
      </c>
      <c r="B177" s="381">
        <v>5.2353999999999996E-4</v>
      </c>
      <c r="C177" s="381">
        <v>0</v>
      </c>
      <c r="D177" s="381">
        <v>0</v>
      </c>
      <c r="E177" s="381">
        <v>0</v>
      </c>
      <c r="F177" s="381">
        <v>0</v>
      </c>
      <c r="G177" s="381">
        <v>0</v>
      </c>
      <c r="H177" s="381">
        <v>7.9719000000000003E-4</v>
      </c>
      <c r="I177" s="382">
        <v>0.16675175</v>
      </c>
    </row>
    <row r="178" spans="1:9" ht="30" x14ac:dyDescent="0.25">
      <c r="A178" s="380" t="s">
        <v>226</v>
      </c>
      <c r="B178" s="381">
        <v>0</v>
      </c>
      <c r="C178" s="381">
        <v>16.161593</v>
      </c>
      <c r="D178" s="381">
        <v>296.78163287000001</v>
      </c>
      <c r="E178" s="381">
        <v>349.94906807000001</v>
      </c>
      <c r="F178" s="381">
        <v>0</v>
      </c>
      <c r="G178" s="381">
        <v>16.161593</v>
      </c>
      <c r="H178" s="381">
        <v>296.78163287000001</v>
      </c>
      <c r="I178" s="382">
        <v>0</v>
      </c>
    </row>
    <row r="179" spans="1:9" ht="30" x14ac:dyDescent="0.25">
      <c r="A179" s="380" t="s">
        <v>114</v>
      </c>
      <c r="B179" s="381">
        <v>0</v>
      </c>
      <c r="C179" s="381">
        <v>94.383941370000002</v>
      </c>
      <c r="D179" s="381">
        <v>218.03421424000001</v>
      </c>
      <c r="E179" s="381">
        <v>217.72550464</v>
      </c>
      <c r="F179" s="381">
        <v>0</v>
      </c>
      <c r="G179" s="381">
        <v>94.383941370000002</v>
      </c>
      <c r="H179" s="381">
        <v>218.03421424000001</v>
      </c>
      <c r="I179" s="382">
        <v>103.7407827</v>
      </c>
    </row>
    <row r="180" spans="1:9" x14ac:dyDescent="0.25">
      <c r="A180" s="380" t="s">
        <v>86</v>
      </c>
      <c r="B180" s="381">
        <v>0</v>
      </c>
      <c r="C180" s="381">
        <v>0</v>
      </c>
      <c r="D180" s="381">
        <v>0</v>
      </c>
      <c r="E180" s="381">
        <v>8.5660749999999994E-2</v>
      </c>
      <c r="F180" s="381">
        <v>0</v>
      </c>
      <c r="G180" s="381">
        <v>0</v>
      </c>
      <c r="H180" s="381">
        <v>4.8724415599999995</v>
      </c>
      <c r="I180" s="382">
        <v>81.796798019999997</v>
      </c>
    </row>
    <row r="181" spans="1:9" x14ac:dyDescent="0.25">
      <c r="A181" s="380" t="s">
        <v>213</v>
      </c>
      <c r="B181" s="381">
        <v>0</v>
      </c>
      <c r="C181" s="381">
        <v>0</v>
      </c>
      <c r="D181" s="381">
        <v>0</v>
      </c>
      <c r="E181" s="381">
        <v>3.37206268</v>
      </c>
      <c r="F181" s="381">
        <v>0</v>
      </c>
      <c r="G181" s="381">
        <v>7.0127999999999998E-4</v>
      </c>
      <c r="H181" s="381">
        <v>3.37206268</v>
      </c>
      <c r="I181" s="382">
        <v>16.960402719999998</v>
      </c>
    </row>
    <row r="182" spans="1:9" ht="30" x14ac:dyDescent="0.25">
      <c r="A182" s="380" t="s">
        <v>182</v>
      </c>
      <c r="B182" s="381">
        <v>0</v>
      </c>
      <c r="C182" s="381">
        <v>0.41180184000000003</v>
      </c>
      <c r="D182" s="381">
        <v>0</v>
      </c>
      <c r="E182" s="381">
        <v>2.3325019600000001</v>
      </c>
      <c r="F182" s="381">
        <v>0</v>
      </c>
      <c r="G182" s="381">
        <v>0.22155604000000001</v>
      </c>
      <c r="H182" s="381">
        <v>2.3325019600000001</v>
      </c>
      <c r="I182" s="382">
        <v>28.224895329999999</v>
      </c>
    </row>
    <row r="183" spans="1:9" x14ac:dyDescent="0.25">
      <c r="A183" s="380" t="s">
        <v>145</v>
      </c>
      <c r="B183" s="381">
        <v>0</v>
      </c>
      <c r="C183" s="381">
        <v>0</v>
      </c>
      <c r="D183" s="381">
        <v>0</v>
      </c>
      <c r="E183" s="381">
        <v>0</v>
      </c>
      <c r="F183" s="381">
        <v>0</v>
      </c>
      <c r="G183" s="381">
        <v>0</v>
      </c>
      <c r="H183" s="381">
        <v>1.42866399</v>
      </c>
      <c r="I183" s="382">
        <v>7.1387325300000004</v>
      </c>
    </row>
    <row r="184" spans="1:9" x14ac:dyDescent="0.25">
      <c r="A184" s="380" t="s">
        <v>234</v>
      </c>
      <c r="B184" s="381">
        <v>0</v>
      </c>
      <c r="C184" s="381">
        <v>0</v>
      </c>
      <c r="D184" s="381">
        <v>0</v>
      </c>
      <c r="E184" s="381">
        <v>0.85865400000000003</v>
      </c>
      <c r="F184" s="381">
        <v>0</v>
      </c>
      <c r="G184" s="381">
        <v>0</v>
      </c>
      <c r="H184" s="381">
        <v>0.85865400000000003</v>
      </c>
      <c r="I184" s="382">
        <v>4.1430999900000005</v>
      </c>
    </row>
    <row r="185" spans="1:9" ht="30" x14ac:dyDescent="0.25">
      <c r="A185" s="380" t="s">
        <v>216</v>
      </c>
      <c r="B185" s="381">
        <v>0</v>
      </c>
      <c r="C185" s="381">
        <v>0</v>
      </c>
      <c r="D185" s="381">
        <v>0</v>
      </c>
      <c r="E185" s="381">
        <v>0.77859321999999997</v>
      </c>
      <c r="F185" s="381">
        <v>0</v>
      </c>
      <c r="G185" s="381">
        <v>0</v>
      </c>
      <c r="H185" s="381">
        <v>0.77859321999999997</v>
      </c>
      <c r="I185" s="382">
        <v>1.48878377</v>
      </c>
    </row>
    <row r="186" spans="1:9" x14ac:dyDescent="0.25">
      <c r="A186" s="380" t="s">
        <v>293</v>
      </c>
      <c r="B186" s="381">
        <v>0</v>
      </c>
      <c r="C186" s="381">
        <v>10.182676499999999</v>
      </c>
      <c r="D186" s="381">
        <v>0</v>
      </c>
      <c r="E186" s="381">
        <v>0.64649670999999997</v>
      </c>
      <c r="F186" s="381">
        <v>0</v>
      </c>
      <c r="G186" s="381">
        <v>0.24455605999999999</v>
      </c>
      <c r="H186" s="381">
        <v>0.66436925000000002</v>
      </c>
      <c r="I186" s="382">
        <v>56.137134270000004</v>
      </c>
    </row>
    <row r="187" spans="1:9" ht="30" x14ac:dyDescent="0.25">
      <c r="A187" s="380" t="s">
        <v>41</v>
      </c>
      <c r="B187" s="381">
        <v>0</v>
      </c>
      <c r="C187" s="381">
        <v>0</v>
      </c>
      <c r="D187" s="381">
        <v>0</v>
      </c>
      <c r="E187" s="381">
        <v>0.46148171000000004</v>
      </c>
      <c r="F187" s="381">
        <v>0</v>
      </c>
      <c r="G187" s="381">
        <v>0</v>
      </c>
      <c r="H187" s="381">
        <v>0.46419671000000001</v>
      </c>
      <c r="I187" s="382">
        <v>0</v>
      </c>
    </row>
    <row r="188" spans="1:9" ht="45" x14ac:dyDescent="0.25">
      <c r="A188" s="380" t="s">
        <v>233</v>
      </c>
      <c r="B188" s="381">
        <v>0</v>
      </c>
      <c r="C188" s="381">
        <v>2.9854849999999999E-2</v>
      </c>
      <c r="D188" s="381">
        <v>0</v>
      </c>
      <c r="E188" s="381">
        <v>0.36715140000000002</v>
      </c>
      <c r="F188" s="381">
        <v>0</v>
      </c>
      <c r="G188" s="381">
        <v>0</v>
      </c>
      <c r="H188" s="381">
        <v>0.36715140000000002</v>
      </c>
      <c r="I188" s="382">
        <v>0.51023905999999997</v>
      </c>
    </row>
    <row r="189" spans="1:9" ht="30" x14ac:dyDescent="0.25">
      <c r="A189" s="380" t="s">
        <v>135</v>
      </c>
      <c r="B189" s="381">
        <v>0</v>
      </c>
      <c r="C189" s="381">
        <v>0</v>
      </c>
      <c r="D189" s="381">
        <v>0</v>
      </c>
      <c r="E189" s="381">
        <v>0.35770955999999998</v>
      </c>
      <c r="F189" s="381">
        <v>0</v>
      </c>
      <c r="G189" s="381">
        <v>0</v>
      </c>
      <c r="H189" s="381">
        <v>0.35770955999999998</v>
      </c>
      <c r="I189" s="382">
        <v>57.856770500000003</v>
      </c>
    </row>
    <row r="190" spans="1:9" x14ac:dyDescent="0.25">
      <c r="A190" s="380" t="s">
        <v>105</v>
      </c>
      <c r="B190" s="381">
        <v>0</v>
      </c>
      <c r="C190" s="381">
        <v>1.7363177400000001</v>
      </c>
      <c r="D190" s="381">
        <v>0</v>
      </c>
      <c r="E190" s="381">
        <v>0.32398821999999999</v>
      </c>
      <c r="F190" s="381">
        <v>0</v>
      </c>
      <c r="G190" s="381">
        <v>1.7363177400000001</v>
      </c>
      <c r="H190" s="381">
        <v>0.32398821999999999</v>
      </c>
      <c r="I190" s="382">
        <v>5.1490154500000003</v>
      </c>
    </row>
    <row r="191" spans="1:9" ht="45" x14ac:dyDescent="0.25">
      <c r="A191" s="380" t="s">
        <v>184</v>
      </c>
      <c r="B191" s="381">
        <v>0</v>
      </c>
      <c r="C191" s="381">
        <v>0</v>
      </c>
      <c r="D191" s="381">
        <v>0</v>
      </c>
      <c r="E191" s="381">
        <v>0.25936491</v>
      </c>
      <c r="F191" s="381">
        <v>0</v>
      </c>
      <c r="G191" s="381">
        <v>0</v>
      </c>
      <c r="H191" s="381">
        <v>0.25936491</v>
      </c>
      <c r="I191" s="382">
        <v>0.28573107000000003</v>
      </c>
    </row>
    <row r="192" spans="1:9" x14ac:dyDescent="0.25">
      <c r="A192" s="380" t="s">
        <v>136</v>
      </c>
      <c r="B192" s="381">
        <v>0</v>
      </c>
      <c r="C192" s="381">
        <v>0</v>
      </c>
      <c r="D192" s="381">
        <v>0</v>
      </c>
      <c r="E192" s="381">
        <v>0.18739</v>
      </c>
      <c r="F192" s="381">
        <v>0.35005124999999998</v>
      </c>
      <c r="G192" s="381">
        <v>0</v>
      </c>
      <c r="H192" s="381">
        <v>0.18739</v>
      </c>
      <c r="I192" s="382">
        <v>18.782522359999998</v>
      </c>
    </row>
    <row r="193" spans="1:9" x14ac:dyDescent="0.25">
      <c r="A193" s="380" t="s">
        <v>180</v>
      </c>
      <c r="B193" s="381">
        <v>0</v>
      </c>
      <c r="C193" s="381">
        <v>0</v>
      </c>
      <c r="D193" s="381">
        <v>0</v>
      </c>
      <c r="E193" s="381">
        <v>0.18550700000000001</v>
      </c>
      <c r="F193" s="381">
        <v>0</v>
      </c>
      <c r="G193" s="381">
        <v>0</v>
      </c>
      <c r="H193" s="381">
        <v>0.18550700000000001</v>
      </c>
      <c r="I193" s="382">
        <v>4.0844200000000001E-3</v>
      </c>
    </row>
    <row r="194" spans="1:9" x14ac:dyDescent="0.25">
      <c r="A194" s="380" t="s">
        <v>155</v>
      </c>
      <c r="B194" s="381">
        <v>0</v>
      </c>
      <c r="C194" s="381">
        <v>0</v>
      </c>
      <c r="D194" s="381">
        <v>0</v>
      </c>
      <c r="E194" s="381">
        <v>2.7476299999999999E-2</v>
      </c>
      <c r="F194" s="381">
        <v>0</v>
      </c>
      <c r="G194" s="381">
        <v>0</v>
      </c>
      <c r="H194" s="381">
        <v>9.7384419999999999E-2</v>
      </c>
      <c r="I194" s="382">
        <v>0.40961976999999999</v>
      </c>
    </row>
    <row r="195" spans="1:9" ht="30" x14ac:dyDescent="0.25">
      <c r="A195" s="380" t="s">
        <v>176</v>
      </c>
      <c r="B195" s="381">
        <v>0</v>
      </c>
      <c r="C195" s="381">
        <v>0</v>
      </c>
      <c r="D195" s="381">
        <v>0</v>
      </c>
      <c r="E195" s="381">
        <v>5.0137830000000001E-2</v>
      </c>
      <c r="F195" s="381">
        <v>0</v>
      </c>
      <c r="G195" s="381">
        <v>0</v>
      </c>
      <c r="H195" s="381">
        <v>5.0137830000000001E-2</v>
      </c>
      <c r="I195" s="382">
        <v>1.1629254199999999</v>
      </c>
    </row>
    <row r="196" spans="1:9" ht="30" x14ac:dyDescent="0.25">
      <c r="A196" s="380" t="s">
        <v>50</v>
      </c>
      <c r="B196" s="381">
        <v>0</v>
      </c>
      <c r="C196" s="381">
        <v>0</v>
      </c>
      <c r="D196" s="381">
        <v>0</v>
      </c>
      <c r="E196" s="381">
        <v>3.3205900000000003E-2</v>
      </c>
      <c r="F196" s="381">
        <v>0</v>
      </c>
      <c r="G196" s="381">
        <v>0</v>
      </c>
      <c r="H196" s="381">
        <v>3.3205900000000003E-2</v>
      </c>
      <c r="I196" s="382">
        <v>1.9363499999999999E-3</v>
      </c>
    </row>
    <row r="197" spans="1:9" x14ac:dyDescent="0.25">
      <c r="A197" s="380" t="s">
        <v>270</v>
      </c>
      <c r="B197" s="381">
        <v>0</v>
      </c>
      <c r="C197" s="381">
        <v>0</v>
      </c>
      <c r="D197" s="381">
        <v>0</v>
      </c>
      <c r="E197" s="381">
        <v>3.2666310000000004E-2</v>
      </c>
      <c r="F197" s="381">
        <v>0</v>
      </c>
      <c r="G197" s="381">
        <v>0</v>
      </c>
      <c r="H197" s="381">
        <v>3.2666310000000004E-2</v>
      </c>
      <c r="I197" s="382">
        <v>3.745631E-2</v>
      </c>
    </row>
    <row r="198" spans="1:9" x14ac:dyDescent="0.25">
      <c r="A198" s="380" t="s">
        <v>173</v>
      </c>
      <c r="B198" s="381">
        <v>0</v>
      </c>
      <c r="C198" s="381">
        <v>4.8851664800000005</v>
      </c>
      <c r="D198" s="381">
        <v>0</v>
      </c>
      <c r="E198" s="381">
        <v>2.6507740000000002E-2</v>
      </c>
      <c r="F198" s="381">
        <v>0</v>
      </c>
      <c r="G198" s="381">
        <v>2.7328274800000001</v>
      </c>
      <c r="H198" s="381">
        <v>2.7385740000000002E-2</v>
      </c>
      <c r="I198" s="382">
        <v>20.338051750000002</v>
      </c>
    </row>
    <row r="199" spans="1:9" ht="30" x14ac:dyDescent="0.25">
      <c r="A199" s="380" t="s">
        <v>118</v>
      </c>
      <c r="B199" s="381">
        <v>0</v>
      </c>
      <c r="C199" s="381">
        <v>0</v>
      </c>
      <c r="D199" s="381">
        <v>0</v>
      </c>
      <c r="E199" s="381">
        <v>9.6066200000000015E-3</v>
      </c>
      <c r="F199" s="381">
        <v>0</v>
      </c>
      <c r="G199" s="381">
        <v>0</v>
      </c>
      <c r="H199" s="381">
        <v>9.6066200000000015E-3</v>
      </c>
      <c r="I199" s="382">
        <v>3.3615221499999999</v>
      </c>
    </row>
    <row r="200" spans="1:9" x14ac:dyDescent="0.25">
      <c r="A200" s="380" t="s">
        <v>257</v>
      </c>
      <c r="B200" s="381">
        <v>0</v>
      </c>
      <c r="C200" s="381">
        <v>0</v>
      </c>
      <c r="D200" s="381">
        <v>0</v>
      </c>
      <c r="E200" s="381">
        <v>6.5634999999999999E-3</v>
      </c>
      <c r="F200" s="381">
        <v>0</v>
      </c>
      <c r="G200" s="381">
        <v>0</v>
      </c>
      <c r="H200" s="381">
        <v>6.5634999999999999E-3</v>
      </c>
      <c r="I200" s="382">
        <v>9.0204218000000012</v>
      </c>
    </row>
    <row r="201" spans="1:9" ht="30" x14ac:dyDescent="0.25">
      <c r="A201" s="380" t="s">
        <v>70</v>
      </c>
      <c r="B201" s="381">
        <v>0</v>
      </c>
      <c r="C201" s="381">
        <v>0</v>
      </c>
      <c r="D201" s="381">
        <v>0</v>
      </c>
      <c r="E201" s="381">
        <v>4.4604900000000001E-3</v>
      </c>
      <c r="F201" s="381">
        <v>0</v>
      </c>
      <c r="G201" s="381">
        <v>0</v>
      </c>
      <c r="H201" s="381">
        <v>4.4604900000000001E-3</v>
      </c>
      <c r="I201" s="382">
        <v>1.20009E-2</v>
      </c>
    </row>
    <row r="202" spans="1:9" ht="30" x14ac:dyDescent="0.25">
      <c r="A202" s="380" t="s">
        <v>56</v>
      </c>
      <c r="B202" s="381">
        <v>0</v>
      </c>
      <c r="C202" s="381">
        <v>0</v>
      </c>
      <c r="D202" s="381">
        <v>0</v>
      </c>
      <c r="E202" s="381">
        <v>3.4699499999999999E-3</v>
      </c>
      <c r="F202" s="381">
        <v>0</v>
      </c>
      <c r="G202" s="381">
        <v>0</v>
      </c>
      <c r="H202" s="381">
        <v>3.4699499999999999E-3</v>
      </c>
      <c r="I202" s="382">
        <v>9.9865948499999995</v>
      </c>
    </row>
    <row r="203" spans="1:9" x14ac:dyDescent="0.25">
      <c r="A203" s="380" t="s">
        <v>248</v>
      </c>
      <c r="B203" s="381">
        <v>0</v>
      </c>
      <c r="C203" s="381">
        <v>0</v>
      </c>
      <c r="D203" s="381">
        <v>0</v>
      </c>
      <c r="E203" s="381">
        <v>0</v>
      </c>
      <c r="F203" s="381">
        <v>0</v>
      </c>
      <c r="G203" s="381">
        <v>0</v>
      </c>
      <c r="H203" s="381">
        <v>2.50111E-3</v>
      </c>
      <c r="I203" s="382">
        <v>0.62589681000000008</v>
      </c>
    </row>
    <row r="204" spans="1:9" x14ac:dyDescent="0.25">
      <c r="A204" s="380" t="s">
        <v>45</v>
      </c>
      <c r="B204" s="381">
        <v>0</v>
      </c>
      <c r="C204" s="381">
        <v>0</v>
      </c>
      <c r="D204" s="381">
        <v>0</v>
      </c>
      <c r="E204" s="381">
        <v>8.273E-4</v>
      </c>
      <c r="F204" s="381">
        <v>0</v>
      </c>
      <c r="G204" s="381">
        <v>0</v>
      </c>
      <c r="H204" s="381">
        <v>8.273E-4</v>
      </c>
      <c r="I204" s="382">
        <v>0</v>
      </c>
    </row>
    <row r="205" spans="1:9" x14ac:dyDescent="0.25">
      <c r="A205" s="380" t="s">
        <v>153</v>
      </c>
      <c r="B205" s="381">
        <v>0</v>
      </c>
      <c r="C205" s="381">
        <v>0</v>
      </c>
      <c r="D205" s="381">
        <v>0</v>
      </c>
      <c r="E205" s="381">
        <v>0</v>
      </c>
      <c r="F205" s="381">
        <v>0</v>
      </c>
      <c r="G205" s="381">
        <v>0</v>
      </c>
      <c r="H205" s="381">
        <v>4.0647000000000003E-4</v>
      </c>
      <c r="I205" s="382">
        <v>73.040893549999993</v>
      </c>
    </row>
    <row r="206" spans="1:9" ht="30" x14ac:dyDescent="0.25">
      <c r="A206" s="380" t="s">
        <v>53</v>
      </c>
      <c r="B206" s="381">
        <v>0</v>
      </c>
      <c r="C206" s="381">
        <v>0</v>
      </c>
      <c r="D206" s="381">
        <v>0</v>
      </c>
      <c r="E206" s="381">
        <v>3.5E-4</v>
      </c>
      <c r="F206" s="381">
        <v>0</v>
      </c>
      <c r="G206" s="381">
        <v>0</v>
      </c>
      <c r="H206" s="381">
        <v>3.5E-4</v>
      </c>
      <c r="I206" s="382">
        <v>1.67975E-3</v>
      </c>
    </row>
    <row r="207" spans="1:9" x14ac:dyDescent="0.25">
      <c r="A207" s="380" t="s">
        <v>141</v>
      </c>
      <c r="B207" s="381">
        <v>0</v>
      </c>
      <c r="C207" s="381">
        <v>8.6341140299999992</v>
      </c>
      <c r="D207" s="381">
        <v>0</v>
      </c>
      <c r="E207" s="381">
        <v>3.1799999999999998E-4</v>
      </c>
      <c r="F207" s="381">
        <v>0</v>
      </c>
      <c r="G207" s="381">
        <v>8.8103092600000004</v>
      </c>
      <c r="H207" s="381">
        <v>3.1799999999999998E-4</v>
      </c>
      <c r="I207" s="382">
        <v>62.535163859999997</v>
      </c>
    </row>
    <row r="208" spans="1:9" x14ac:dyDescent="0.25">
      <c r="A208" s="380" t="s">
        <v>236</v>
      </c>
      <c r="B208" s="381">
        <v>0</v>
      </c>
      <c r="C208" s="381">
        <v>0.9207759499999999</v>
      </c>
      <c r="D208" s="381">
        <v>0</v>
      </c>
      <c r="E208" s="381">
        <v>0</v>
      </c>
      <c r="F208" s="381">
        <v>0</v>
      </c>
      <c r="G208" s="381">
        <v>0.9207759499999999</v>
      </c>
      <c r="H208" s="381">
        <v>1.56E-4</v>
      </c>
      <c r="I208" s="382">
        <v>5.5194974299999995</v>
      </c>
    </row>
    <row r="209" spans="1:9" ht="30" x14ac:dyDescent="0.25">
      <c r="A209" s="380" t="s">
        <v>132</v>
      </c>
      <c r="B209" s="381">
        <v>0</v>
      </c>
      <c r="C209" s="381">
        <v>15.838281740000001</v>
      </c>
      <c r="D209" s="381">
        <v>0</v>
      </c>
      <c r="E209" s="381">
        <v>0</v>
      </c>
      <c r="F209" s="381">
        <v>0</v>
      </c>
      <c r="G209" s="381">
        <v>15.838281740000001</v>
      </c>
      <c r="H209" s="381">
        <v>0</v>
      </c>
      <c r="I209" s="382">
        <v>5.0459727399999998</v>
      </c>
    </row>
    <row r="210" spans="1:9" x14ac:dyDescent="0.25">
      <c r="A210" s="380" t="s">
        <v>241</v>
      </c>
      <c r="B210" s="381">
        <v>0</v>
      </c>
      <c r="C210" s="381">
        <v>9.4479142500000002</v>
      </c>
      <c r="D210" s="381">
        <v>0</v>
      </c>
      <c r="E210" s="381">
        <v>0</v>
      </c>
      <c r="F210" s="381">
        <v>0</v>
      </c>
      <c r="G210" s="381">
        <v>9.4479142500000002</v>
      </c>
      <c r="H210" s="381">
        <v>0</v>
      </c>
      <c r="I210" s="382">
        <v>57.024065409999999</v>
      </c>
    </row>
    <row r="211" spans="1:9" ht="30" x14ac:dyDescent="0.25">
      <c r="A211" s="380" t="s">
        <v>150</v>
      </c>
      <c r="B211" s="381">
        <v>0</v>
      </c>
      <c r="C211" s="381">
        <v>0.70137218000000001</v>
      </c>
      <c r="D211" s="381">
        <v>0</v>
      </c>
      <c r="E211" s="381">
        <v>0</v>
      </c>
      <c r="F211" s="381">
        <v>0</v>
      </c>
      <c r="G211" s="381">
        <v>0.86441314000000002</v>
      </c>
      <c r="H211" s="381">
        <v>0</v>
      </c>
      <c r="I211" s="382">
        <v>11.057822679999999</v>
      </c>
    </row>
    <row r="212" spans="1:9" ht="30" x14ac:dyDescent="0.25">
      <c r="A212" s="380" t="s">
        <v>178</v>
      </c>
      <c r="B212" s="381">
        <v>0</v>
      </c>
      <c r="C212" s="381">
        <v>6.7735179999999992E-2</v>
      </c>
      <c r="D212" s="381">
        <v>0</v>
      </c>
      <c r="E212" s="381">
        <v>0</v>
      </c>
      <c r="F212" s="381">
        <v>0</v>
      </c>
      <c r="G212" s="381">
        <v>6.7735179999999992E-2</v>
      </c>
      <c r="H212" s="381">
        <v>0</v>
      </c>
      <c r="I212" s="382">
        <v>0.14851469</v>
      </c>
    </row>
    <row r="213" spans="1:9" x14ac:dyDescent="0.25">
      <c r="A213" s="380" t="s">
        <v>206</v>
      </c>
      <c r="B213" s="381">
        <v>0</v>
      </c>
      <c r="C213" s="381">
        <v>5.8456000000000001E-2</v>
      </c>
      <c r="D213" s="381">
        <v>0</v>
      </c>
      <c r="E213" s="381">
        <v>0</v>
      </c>
      <c r="F213" s="381">
        <v>0</v>
      </c>
      <c r="G213" s="381">
        <v>5.8456000000000001E-2</v>
      </c>
      <c r="H213" s="381">
        <v>0</v>
      </c>
      <c r="I213" s="382">
        <v>2.4164348700000002</v>
      </c>
    </row>
    <row r="214" spans="1:9" ht="30" x14ac:dyDescent="0.25">
      <c r="A214" s="380" t="s">
        <v>200</v>
      </c>
      <c r="B214" s="381">
        <v>0</v>
      </c>
      <c r="C214" s="381">
        <v>0</v>
      </c>
      <c r="D214" s="381">
        <v>0</v>
      </c>
      <c r="E214" s="381">
        <v>0</v>
      </c>
      <c r="F214" s="381">
        <v>0</v>
      </c>
      <c r="G214" s="381">
        <v>4.3990399999999999E-3</v>
      </c>
      <c r="H214" s="381">
        <v>0</v>
      </c>
      <c r="I214" s="382">
        <v>0</v>
      </c>
    </row>
    <row r="215" spans="1:9" x14ac:dyDescent="0.25">
      <c r="A215" s="380" t="s">
        <v>279</v>
      </c>
      <c r="B215" s="381">
        <v>0</v>
      </c>
      <c r="C215" s="381">
        <v>0</v>
      </c>
      <c r="D215" s="381">
        <v>0</v>
      </c>
      <c r="E215" s="381">
        <v>0</v>
      </c>
      <c r="F215" s="381">
        <v>0</v>
      </c>
      <c r="G215" s="381">
        <v>2.0321800000000002E-3</v>
      </c>
      <c r="H215" s="381">
        <v>0</v>
      </c>
      <c r="I215" s="382">
        <v>6.1647999999999998E-4</v>
      </c>
    </row>
    <row r="216" spans="1:9" x14ac:dyDescent="0.25">
      <c r="A216" s="380" t="s">
        <v>284</v>
      </c>
      <c r="B216" s="381">
        <v>0</v>
      </c>
      <c r="C216" s="381">
        <v>0</v>
      </c>
      <c r="D216" s="381">
        <v>0</v>
      </c>
      <c r="E216" s="381">
        <v>0</v>
      </c>
      <c r="F216" s="381">
        <v>0</v>
      </c>
      <c r="G216" s="381">
        <v>0</v>
      </c>
      <c r="H216" s="381">
        <v>0</v>
      </c>
      <c r="I216" s="382">
        <v>111.41536654000001</v>
      </c>
    </row>
    <row r="217" spans="1:9" x14ac:dyDescent="0.25">
      <c r="A217" s="380" t="s">
        <v>262</v>
      </c>
      <c r="B217" s="381">
        <v>0</v>
      </c>
      <c r="C217" s="381">
        <v>0</v>
      </c>
      <c r="D217" s="381">
        <v>0</v>
      </c>
      <c r="E217" s="381">
        <v>0</v>
      </c>
      <c r="F217" s="381">
        <v>0</v>
      </c>
      <c r="G217" s="381">
        <v>0</v>
      </c>
      <c r="H217" s="381">
        <v>0</v>
      </c>
      <c r="I217" s="382">
        <v>15.51949259</v>
      </c>
    </row>
    <row r="218" spans="1:9" x14ac:dyDescent="0.25">
      <c r="A218" s="380" t="s">
        <v>252</v>
      </c>
      <c r="B218" s="381">
        <v>0</v>
      </c>
      <c r="C218" s="381">
        <v>0</v>
      </c>
      <c r="D218" s="381">
        <v>0</v>
      </c>
      <c r="E218" s="381">
        <v>0</v>
      </c>
      <c r="F218" s="381">
        <v>0</v>
      </c>
      <c r="G218" s="381">
        <v>0</v>
      </c>
      <c r="H218" s="381">
        <v>0</v>
      </c>
      <c r="I218" s="382">
        <v>6.2280357100000003</v>
      </c>
    </row>
    <row r="219" spans="1:9" x14ac:dyDescent="0.25">
      <c r="A219" s="380" t="s">
        <v>230</v>
      </c>
      <c r="B219" s="381">
        <v>0</v>
      </c>
      <c r="C219" s="381">
        <v>0</v>
      </c>
      <c r="D219" s="381">
        <v>0</v>
      </c>
      <c r="E219" s="381">
        <v>0</v>
      </c>
      <c r="F219" s="381">
        <v>0</v>
      </c>
      <c r="G219" s="381">
        <v>0</v>
      </c>
      <c r="H219" s="381">
        <v>0</v>
      </c>
      <c r="I219" s="382">
        <v>5.8251095900000003</v>
      </c>
    </row>
    <row r="220" spans="1:9" x14ac:dyDescent="0.25">
      <c r="A220" s="380" t="s">
        <v>294</v>
      </c>
      <c r="B220" s="381">
        <v>0</v>
      </c>
      <c r="C220" s="381">
        <v>0</v>
      </c>
      <c r="D220" s="381">
        <v>0</v>
      </c>
      <c r="E220" s="381">
        <v>0</v>
      </c>
      <c r="F220" s="381">
        <v>0</v>
      </c>
      <c r="G220" s="381">
        <v>0</v>
      </c>
      <c r="H220" s="381">
        <v>0</v>
      </c>
      <c r="I220" s="382">
        <v>5.1050132100000001</v>
      </c>
    </row>
    <row r="221" spans="1:9" x14ac:dyDescent="0.25">
      <c r="A221" s="380" t="s">
        <v>204</v>
      </c>
      <c r="B221" s="381">
        <v>0</v>
      </c>
      <c r="C221" s="381">
        <v>0</v>
      </c>
      <c r="D221" s="381">
        <v>0</v>
      </c>
      <c r="E221" s="381">
        <v>0</v>
      </c>
      <c r="F221" s="381">
        <v>0</v>
      </c>
      <c r="G221" s="381">
        <v>0</v>
      </c>
      <c r="H221" s="381">
        <v>0</v>
      </c>
      <c r="I221" s="382">
        <v>4.2893549599999998</v>
      </c>
    </row>
    <row r="222" spans="1:9" x14ac:dyDescent="0.25">
      <c r="A222" s="380" t="s">
        <v>59</v>
      </c>
      <c r="B222" s="381">
        <v>0</v>
      </c>
      <c r="C222" s="381">
        <v>0</v>
      </c>
      <c r="D222" s="381">
        <v>0</v>
      </c>
      <c r="E222" s="381">
        <v>0</v>
      </c>
      <c r="F222" s="381">
        <v>0</v>
      </c>
      <c r="G222" s="381">
        <v>0</v>
      </c>
      <c r="H222" s="381">
        <v>0</v>
      </c>
      <c r="I222" s="382">
        <v>4.0654858200000001</v>
      </c>
    </row>
    <row r="223" spans="1:9" x14ac:dyDescent="0.25">
      <c r="A223" s="380" t="s">
        <v>258</v>
      </c>
      <c r="B223" s="381">
        <v>0</v>
      </c>
      <c r="C223" s="381">
        <v>0</v>
      </c>
      <c r="D223" s="381">
        <v>0</v>
      </c>
      <c r="E223" s="381">
        <v>0</v>
      </c>
      <c r="F223" s="381">
        <v>0</v>
      </c>
      <c r="G223" s="381">
        <v>0</v>
      </c>
      <c r="H223" s="381">
        <v>0</v>
      </c>
      <c r="I223" s="382">
        <v>1.5900137400000001</v>
      </c>
    </row>
    <row r="224" spans="1:9" ht="30" x14ac:dyDescent="0.25">
      <c r="A224" s="380" t="s">
        <v>76</v>
      </c>
      <c r="B224" s="381">
        <v>0</v>
      </c>
      <c r="C224" s="381">
        <v>0</v>
      </c>
      <c r="D224" s="381">
        <v>0</v>
      </c>
      <c r="E224" s="381">
        <v>0</v>
      </c>
      <c r="F224" s="381">
        <v>0</v>
      </c>
      <c r="G224" s="381">
        <v>0</v>
      </c>
      <c r="H224" s="381">
        <v>0</v>
      </c>
      <c r="I224" s="382">
        <v>0.68621895999999993</v>
      </c>
    </row>
    <row r="225" spans="1:9" ht="30" x14ac:dyDescent="0.25">
      <c r="A225" s="380" t="s">
        <v>235</v>
      </c>
      <c r="B225" s="381">
        <v>0</v>
      </c>
      <c r="C225" s="381">
        <v>0</v>
      </c>
      <c r="D225" s="381">
        <v>0</v>
      </c>
      <c r="E225" s="381">
        <v>0</v>
      </c>
      <c r="F225" s="381">
        <v>0</v>
      </c>
      <c r="G225" s="381">
        <v>0</v>
      </c>
      <c r="H225" s="381">
        <v>0</v>
      </c>
      <c r="I225" s="382">
        <v>0.32839640000000003</v>
      </c>
    </row>
    <row r="226" spans="1:9" ht="30" x14ac:dyDescent="0.25">
      <c r="A226" s="380" t="s">
        <v>54</v>
      </c>
      <c r="B226" s="381">
        <v>0</v>
      </c>
      <c r="C226" s="381">
        <v>0</v>
      </c>
      <c r="D226" s="381">
        <v>0</v>
      </c>
      <c r="E226" s="381">
        <v>0</v>
      </c>
      <c r="F226" s="381">
        <v>0</v>
      </c>
      <c r="G226" s="381">
        <v>0</v>
      </c>
      <c r="H226" s="381">
        <v>0</v>
      </c>
      <c r="I226" s="382">
        <v>0.3075</v>
      </c>
    </row>
    <row r="227" spans="1:9" x14ac:dyDescent="0.25">
      <c r="A227" s="380" t="s">
        <v>39</v>
      </c>
      <c r="B227" s="381">
        <v>0</v>
      </c>
      <c r="C227" s="381">
        <v>0</v>
      </c>
      <c r="D227" s="381">
        <v>0</v>
      </c>
      <c r="E227" s="381">
        <v>0</v>
      </c>
      <c r="F227" s="381">
        <v>0</v>
      </c>
      <c r="G227" s="381">
        <v>0</v>
      </c>
      <c r="H227" s="381">
        <v>0</v>
      </c>
      <c r="I227" s="382">
        <v>0.27600740000000001</v>
      </c>
    </row>
    <row r="228" spans="1:9" x14ac:dyDescent="0.25">
      <c r="A228" s="380" t="s">
        <v>219</v>
      </c>
      <c r="B228" s="381">
        <v>0</v>
      </c>
      <c r="C228" s="381">
        <v>0</v>
      </c>
      <c r="D228" s="381">
        <v>0</v>
      </c>
      <c r="E228" s="381">
        <v>0</v>
      </c>
      <c r="F228" s="381">
        <v>0</v>
      </c>
      <c r="G228" s="381">
        <v>0</v>
      </c>
      <c r="H228" s="381">
        <v>0</v>
      </c>
      <c r="I228" s="382">
        <v>0.23677049999999999</v>
      </c>
    </row>
    <row r="229" spans="1:9" x14ac:dyDescent="0.25">
      <c r="A229" s="380" t="s">
        <v>191</v>
      </c>
      <c r="B229" s="381">
        <v>0</v>
      </c>
      <c r="C229" s="381">
        <v>0</v>
      </c>
      <c r="D229" s="381">
        <v>0</v>
      </c>
      <c r="E229" s="381">
        <v>0</v>
      </c>
      <c r="F229" s="381">
        <v>0</v>
      </c>
      <c r="G229" s="381">
        <v>0</v>
      </c>
      <c r="H229" s="381">
        <v>0</v>
      </c>
      <c r="I229" s="382">
        <v>0.19924867000000002</v>
      </c>
    </row>
    <row r="230" spans="1:9" ht="30" x14ac:dyDescent="0.25">
      <c r="A230" s="380" t="s">
        <v>68</v>
      </c>
      <c r="B230" s="381">
        <v>0</v>
      </c>
      <c r="C230" s="381">
        <v>0</v>
      </c>
      <c r="D230" s="381">
        <v>0</v>
      </c>
      <c r="E230" s="381">
        <v>0</v>
      </c>
      <c r="F230" s="381">
        <v>0</v>
      </c>
      <c r="G230" s="381">
        <v>0</v>
      </c>
      <c r="H230" s="381">
        <v>0</v>
      </c>
      <c r="I230" s="382">
        <v>0.18708286999999998</v>
      </c>
    </row>
    <row r="231" spans="1:9" x14ac:dyDescent="0.25">
      <c r="A231" s="380" t="s">
        <v>82</v>
      </c>
      <c r="B231" s="381">
        <v>0</v>
      </c>
      <c r="C231" s="381">
        <v>0</v>
      </c>
      <c r="D231" s="381">
        <v>0</v>
      </c>
      <c r="E231" s="381">
        <v>0</v>
      </c>
      <c r="F231" s="381">
        <v>0</v>
      </c>
      <c r="G231" s="381">
        <v>0</v>
      </c>
      <c r="H231" s="381">
        <v>0</v>
      </c>
      <c r="I231" s="382">
        <v>0.16012413</v>
      </c>
    </row>
    <row r="232" spans="1:9" x14ac:dyDescent="0.25">
      <c r="A232" s="380" t="s">
        <v>232</v>
      </c>
      <c r="B232" s="381">
        <v>0</v>
      </c>
      <c r="C232" s="381">
        <v>0</v>
      </c>
      <c r="D232" s="381">
        <v>0</v>
      </c>
      <c r="E232" s="381">
        <v>0</v>
      </c>
      <c r="F232" s="381">
        <v>0</v>
      </c>
      <c r="G232" s="381">
        <v>0</v>
      </c>
      <c r="H232" s="381">
        <v>0</v>
      </c>
      <c r="I232" s="382">
        <v>0.13713006</v>
      </c>
    </row>
    <row r="233" spans="1:9" x14ac:dyDescent="0.25">
      <c r="A233" s="380" t="s">
        <v>64</v>
      </c>
      <c r="B233" s="381">
        <v>0</v>
      </c>
      <c r="C233" s="381">
        <v>0</v>
      </c>
      <c r="D233" s="381">
        <v>0</v>
      </c>
      <c r="E233" s="381">
        <v>0</v>
      </c>
      <c r="F233" s="381">
        <v>0</v>
      </c>
      <c r="G233" s="381">
        <v>0</v>
      </c>
      <c r="H233" s="381">
        <v>0</v>
      </c>
      <c r="I233" s="382">
        <v>0.10292759</v>
      </c>
    </row>
    <row r="234" spans="1:9" x14ac:dyDescent="0.25">
      <c r="A234" s="380" t="s">
        <v>66</v>
      </c>
      <c r="B234" s="381">
        <v>0</v>
      </c>
      <c r="C234" s="381">
        <v>0</v>
      </c>
      <c r="D234" s="381">
        <v>0</v>
      </c>
      <c r="E234" s="381">
        <v>0</v>
      </c>
      <c r="F234" s="381">
        <v>0</v>
      </c>
      <c r="G234" s="381">
        <v>0</v>
      </c>
      <c r="H234" s="381">
        <v>0</v>
      </c>
      <c r="I234" s="382">
        <v>0.10065819000000001</v>
      </c>
    </row>
    <row r="235" spans="1:9" x14ac:dyDescent="0.25">
      <c r="A235" s="380" t="s">
        <v>96</v>
      </c>
      <c r="B235" s="381">
        <v>0</v>
      </c>
      <c r="C235" s="381">
        <v>0</v>
      </c>
      <c r="D235" s="381">
        <v>0</v>
      </c>
      <c r="E235" s="381">
        <v>0</v>
      </c>
      <c r="F235" s="381">
        <v>0</v>
      </c>
      <c r="G235" s="381">
        <v>0</v>
      </c>
      <c r="H235" s="381">
        <v>0</v>
      </c>
      <c r="I235" s="382">
        <v>8.4778999999999993E-2</v>
      </c>
    </row>
    <row r="236" spans="1:9" ht="30" x14ac:dyDescent="0.25">
      <c r="A236" s="380" t="s">
        <v>44</v>
      </c>
      <c r="B236" s="381">
        <v>0</v>
      </c>
      <c r="C236" s="381">
        <v>0</v>
      </c>
      <c r="D236" s="381">
        <v>0</v>
      </c>
      <c r="E236" s="381">
        <v>0</v>
      </c>
      <c r="F236" s="381">
        <v>0</v>
      </c>
      <c r="G236" s="381">
        <v>0</v>
      </c>
      <c r="H236" s="381">
        <v>0</v>
      </c>
      <c r="I236" s="382">
        <v>7.1951199999999993E-2</v>
      </c>
    </row>
    <row r="237" spans="1:9" x14ac:dyDescent="0.25">
      <c r="A237" s="380" t="s">
        <v>218</v>
      </c>
      <c r="B237" s="381">
        <v>0</v>
      </c>
      <c r="C237" s="381">
        <v>0</v>
      </c>
      <c r="D237" s="381">
        <v>0</v>
      </c>
      <c r="E237" s="381">
        <v>0</v>
      </c>
      <c r="F237" s="381">
        <v>0</v>
      </c>
      <c r="G237" s="381">
        <v>0</v>
      </c>
      <c r="H237" s="381">
        <v>0</v>
      </c>
      <c r="I237" s="382">
        <v>5.351914E-2</v>
      </c>
    </row>
    <row r="238" spans="1:9" ht="45" x14ac:dyDescent="0.25">
      <c r="A238" s="380" t="s">
        <v>43</v>
      </c>
      <c r="B238" s="381">
        <v>0</v>
      </c>
      <c r="C238" s="381">
        <v>0</v>
      </c>
      <c r="D238" s="381">
        <v>0</v>
      </c>
      <c r="E238" s="381">
        <v>0</v>
      </c>
      <c r="F238" s="381">
        <v>0</v>
      </c>
      <c r="G238" s="381">
        <v>0</v>
      </c>
      <c r="H238" s="381">
        <v>0</v>
      </c>
      <c r="I238" s="382">
        <v>3.9184870000000004E-2</v>
      </c>
    </row>
    <row r="239" spans="1:9" ht="45" x14ac:dyDescent="0.25">
      <c r="A239" s="380" t="s">
        <v>261</v>
      </c>
      <c r="B239" s="381">
        <v>0</v>
      </c>
      <c r="C239" s="381">
        <v>0</v>
      </c>
      <c r="D239" s="381">
        <v>0</v>
      </c>
      <c r="E239" s="381">
        <v>0</v>
      </c>
      <c r="F239" s="381">
        <v>0</v>
      </c>
      <c r="G239" s="381">
        <v>0</v>
      </c>
      <c r="H239" s="381">
        <v>0</v>
      </c>
      <c r="I239" s="382">
        <v>3.6610790000000004E-2</v>
      </c>
    </row>
    <row r="240" spans="1:9" x14ac:dyDescent="0.25">
      <c r="A240" s="380" t="s">
        <v>130</v>
      </c>
      <c r="B240" s="381">
        <v>0</v>
      </c>
      <c r="C240" s="381">
        <v>0</v>
      </c>
      <c r="D240" s="381">
        <v>0</v>
      </c>
      <c r="E240" s="381">
        <v>0</v>
      </c>
      <c r="F240" s="381">
        <v>0</v>
      </c>
      <c r="G240" s="381">
        <v>0</v>
      </c>
      <c r="H240" s="381">
        <v>0</v>
      </c>
      <c r="I240" s="382">
        <v>1.8872799999999999E-2</v>
      </c>
    </row>
    <row r="241" spans="1:9" x14ac:dyDescent="0.25">
      <c r="A241" s="380" t="s">
        <v>280</v>
      </c>
      <c r="B241" s="381">
        <v>0</v>
      </c>
      <c r="C241" s="381">
        <v>0</v>
      </c>
      <c r="D241" s="381">
        <v>0</v>
      </c>
      <c r="E241" s="381">
        <v>0</v>
      </c>
      <c r="F241" s="381">
        <v>0</v>
      </c>
      <c r="G241" s="381">
        <v>0</v>
      </c>
      <c r="H241" s="381">
        <v>0</v>
      </c>
      <c r="I241" s="382">
        <v>1.777778E-2</v>
      </c>
    </row>
    <row r="242" spans="1:9" x14ac:dyDescent="0.25">
      <c r="A242" s="380" t="s">
        <v>57</v>
      </c>
      <c r="B242" s="381">
        <v>0</v>
      </c>
      <c r="C242" s="381">
        <v>0</v>
      </c>
      <c r="D242" s="381">
        <v>0</v>
      </c>
      <c r="E242" s="381">
        <v>0</v>
      </c>
      <c r="F242" s="381">
        <v>0</v>
      </c>
      <c r="G242" s="381">
        <v>0</v>
      </c>
      <c r="H242" s="381">
        <v>0</v>
      </c>
      <c r="I242" s="382">
        <v>1.1737270000000001E-2</v>
      </c>
    </row>
    <row r="243" spans="1:9" x14ac:dyDescent="0.25">
      <c r="A243" s="380" t="s">
        <v>274</v>
      </c>
      <c r="B243" s="381">
        <v>0</v>
      </c>
      <c r="C243" s="381">
        <v>0</v>
      </c>
      <c r="D243" s="381">
        <v>0</v>
      </c>
      <c r="E243" s="381">
        <v>0</v>
      </c>
      <c r="F243" s="381">
        <v>0</v>
      </c>
      <c r="G243" s="381">
        <v>0</v>
      </c>
      <c r="H243" s="381">
        <v>0</v>
      </c>
      <c r="I243" s="382">
        <v>8.052140000000001E-3</v>
      </c>
    </row>
    <row r="244" spans="1:9" x14ac:dyDescent="0.25">
      <c r="A244" s="380" t="s">
        <v>282</v>
      </c>
      <c r="B244" s="381">
        <v>0</v>
      </c>
      <c r="C244" s="381">
        <v>0</v>
      </c>
      <c r="D244" s="381">
        <v>0</v>
      </c>
      <c r="E244" s="381">
        <v>0</v>
      </c>
      <c r="F244" s="381">
        <v>0</v>
      </c>
      <c r="G244" s="381">
        <v>0</v>
      </c>
      <c r="H244" s="381">
        <v>0</v>
      </c>
      <c r="I244" s="382">
        <v>7.2506000000000003E-3</v>
      </c>
    </row>
    <row r="245" spans="1:9" x14ac:dyDescent="0.25">
      <c r="A245" s="380" t="s">
        <v>51</v>
      </c>
      <c r="B245" s="381">
        <v>0</v>
      </c>
      <c r="C245" s="381">
        <v>0</v>
      </c>
      <c r="D245" s="381">
        <v>0</v>
      </c>
      <c r="E245" s="381">
        <v>0</v>
      </c>
      <c r="F245" s="381">
        <v>0</v>
      </c>
      <c r="G245" s="381">
        <v>0</v>
      </c>
      <c r="H245" s="381">
        <v>0</v>
      </c>
      <c r="I245" s="382">
        <v>6.4877399999999997E-3</v>
      </c>
    </row>
    <row r="246" spans="1:9" x14ac:dyDescent="0.25">
      <c r="A246" s="380" t="s">
        <v>84</v>
      </c>
      <c r="B246" s="381">
        <v>0</v>
      </c>
      <c r="C246" s="381">
        <v>0</v>
      </c>
      <c r="D246" s="381">
        <v>0</v>
      </c>
      <c r="E246" s="381">
        <v>0</v>
      </c>
      <c r="F246" s="381">
        <v>0</v>
      </c>
      <c r="G246" s="381">
        <v>0</v>
      </c>
      <c r="H246" s="381">
        <v>0</v>
      </c>
      <c r="I246" s="382">
        <v>2.9456999999999999E-3</v>
      </c>
    </row>
    <row r="247" spans="1:9" ht="15.75" thickBot="1" x14ac:dyDescent="0.3">
      <c r="A247" s="383" t="s">
        <v>42</v>
      </c>
      <c r="B247" s="384">
        <v>0</v>
      </c>
      <c r="C247" s="384">
        <v>0</v>
      </c>
      <c r="D247" s="384">
        <v>0</v>
      </c>
      <c r="E247" s="384">
        <v>0</v>
      </c>
      <c r="F247" s="384">
        <v>0</v>
      </c>
      <c r="G247" s="384">
        <v>0</v>
      </c>
      <c r="H247" s="384">
        <v>0</v>
      </c>
      <c r="I247" s="385">
        <v>1.6071E-4</v>
      </c>
    </row>
    <row r="248" spans="1:9" s="118" customFormat="1" ht="15.75" thickBot="1" x14ac:dyDescent="0.3">
      <c r="A248" s="386" t="s">
        <v>402</v>
      </c>
      <c r="B248" s="387">
        <v>1411.14896208</v>
      </c>
      <c r="C248" s="387">
        <v>3852.3097053799993</v>
      </c>
      <c r="D248" s="387">
        <v>584.97486282000045</v>
      </c>
      <c r="E248" s="387">
        <v>1052.3815373500004</v>
      </c>
      <c r="F248" s="387">
        <v>34.261033579999996</v>
      </c>
      <c r="G248" s="387">
        <v>3824.7471264899987</v>
      </c>
      <c r="H248" s="387">
        <v>1541.4802828500003</v>
      </c>
      <c r="I248" s="388">
        <v>3831.7771824499987</v>
      </c>
    </row>
  </sheetData>
  <sortState ref="A4:I214">
    <sortCondition descending="1" ref="C4:C214"/>
  </sortState>
  <mergeCells count="1">
    <mergeCell ref="A2:I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>
      <selection activeCell="J2" sqref="J2"/>
    </sheetView>
  </sheetViews>
  <sheetFormatPr defaultColWidth="9.28515625" defaultRowHeight="15" x14ac:dyDescent="0.25"/>
  <cols>
    <col min="1" max="1" width="25.7109375" style="52" bestFit="1" customWidth="1"/>
    <col min="2" max="2" width="13.7109375" style="52" customWidth="1"/>
    <col min="3" max="3" width="12.5703125" style="52" customWidth="1"/>
    <col min="4" max="4" width="12.5703125" style="52" bestFit="1" customWidth="1"/>
    <col min="5" max="5" width="15.28515625" style="52" bestFit="1" customWidth="1"/>
    <col min="6" max="6" width="12.5703125" style="52" bestFit="1" customWidth="1"/>
    <col min="7" max="7" width="9.28515625" style="52"/>
    <col min="8" max="8" width="12.5703125" style="52" bestFit="1" customWidth="1"/>
    <col min="9" max="11" width="9.28515625" style="52"/>
    <col min="12" max="12" width="25.7109375" style="52" bestFit="1" customWidth="1"/>
    <col min="13" max="15" width="12" style="52" bestFit="1" customWidth="1"/>
    <col min="16" max="16" width="15.28515625" style="52" bestFit="1" customWidth="1"/>
    <col min="17" max="17" width="9.5703125" style="52" bestFit="1" customWidth="1"/>
    <col min="18" max="16384" width="9.28515625" style="52"/>
  </cols>
  <sheetData>
    <row r="1" spans="1:24" ht="15.75" thickBot="1" x14ac:dyDescent="0.3">
      <c r="A1" s="13"/>
      <c r="B1" s="13"/>
      <c r="C1" s="13"/>
      <c r="D1" s="13"/>
      <c r="E1" s="58"/>
      <c r="F1" s="59"/>
      <c r="G1" s="13"/>
    </row>
    <row r="2" spans="1:24" ht="15.75" thickBot="1" x14ac:dyDescent="0.3">
      <c r="A2" s="471" t="s">
        <v>676</v>
      </c>
      <c r="B2" s="472"/>
      <c r="C2" s="472"/>
      <c r="D2" s="472"/>
      <c r="E2" s="472"/>
      <c r="F2" s="472"/>
      <c r="G2" s="472"/>
      <c r="H2" s="472"/>
      <c r="I2" s="473"/>
      <c r="L2" s="51"/>
      <c r="M2" s="51"/>
      <c r="N2" s="51"/>
      <c r="O2" s="51"/>
      <c r="P2" s="51"/>
      <c r="Q2" s="51"/>
      <c r="R2" s="51"/>
      <c r="S2" s="51"/>
      <c r="T2" s="51"/>
    </row>
    <row r="3" spans="1:24" x14ac:dyDescent="0.25">
      <c r="A3" s="479" t="s">
        <v>405</v>
      </c>
      <c r="B3" s="481">
        <v>44166</v>
      </c>
      <c r="C3" s="481"/>
      <c r="D3" s="481">
        <v>44501</v>
      </c>
      <c r="E3" s="481"/>
      <c r="F3" s="481">
        <v>44531</v>
      </c>
      <c r="G3" s="481"/>
      <c r="H3" s="482" t="s">
        <v>406</v>
      </c>
      <c r="I3" s="477" t="s">
        <v>407</v>
      </c>
      <c r="L3" s="476"/>
      <c r="M3" s="474"/>
      <c r="N3" s="474"/>
      <c r="O3" s="475"/>
      <c r="P3" s="475"/>
      <c r="Q3" s="475"/>
      <c r="R3" s="475"/>
      <c r="S3" s="470"/>
      <c r="T3" s="470"/>
      <c r="V3" s="8"/>
      <c r="W3" s="8"/>
      <c r="X3" s="12"/>
    </row>
    <row r="4" spans="1:24" ht="15.75" thickBot="1" x14ac:dyDescent="0.3">
      <c r="A4" s="480"/>
      <c r="B4" s="172" t="s">
        <v>641</v>
      </c>
      <c r="C4" s="172" t="s">
        <v>312</v>
      </c>
      <c r="D4" s="172" t="s">
        <v>641</v>
      </c>
      <c r="E4" s="172" t="s">
        <v>312</v>
      </c>
      <c r="F4" s="172" t="s">
        <v>641</v>
      </c>
      <c r="G4" s="172" t="s">
        <v>312</v>
      </c>
      <c r="H4" s="483"/>
      <c r="I4" s="478"/>
      <c r="L4" s="476"/>
      <c r="M4" s="4"/>
      <c r="N4" s="4"/>
      <c r="O4" s="4"/>
      <c r="P4" s="4"/>
      <c r="Q4" s="4"/>
      <c r="R4" s="4"/>
      <c r="S4" s="470"/>
      <c r="T4" s="470"/>
      <c r="V4" s="8"/>
      <c r="W4" s="8"/>
      <c r="X4" s="12"/>
    </row>
    <row r="5" spans="1:24" x14ac:dyDescent="0.25">
      <c r="A5" s="164" t="s">
        <v>642</v>
      </c>
      <c r="B5" s="31">
        <v>4985.4525300799996</v>
      </c>
      <c r="C5" s="165">
        <v>0.5295067616951159</v>
      </c>
      <c r="D5" s="31">
        <v>5079.1832412100002</v>
      </c>
      <c r="E5" s="165">
        <v>0.5219202376773765</v>
      </c>
      <c r="F5" s="28">
        <v>4174.36535585</v>
      </c>
      <c r="G5" s="166">
        <v>0.44709652799775218</v>
      </c>
      <c r="H5" s="167">
        <f>(F5/D5)-1</f>
        <v>-0.17814239856887859</v>
      </c>
      <c r="I5" s="167">
        <f>(F5/B5)-1</f>
        <v>-0.16269078269951642</v>
      </c>
      <c r="L5" s="49"/>
      <c r="M5" s="57"/>
      <c r="N5" s="60"/>
      <c r="O5" s="40"/>
      <c r="P5" s="60"/>
      <c r="Q5" s="40"/>
      <c r="R5" s="60"/>
      <c r="S5" s="60"/>
      <c r="T5" s="60"/>
      <c r="V5" s="8"/>
      <c r="W5" s="8"/>
      <c r="X5" s="12"/>
    </row>
    <row r="6" spans="1:24" x14ac:dyDescent="0.25">
      <c r="A6" s="168" t="s">
        <v>643</v>
      </c>
      <c r="B6" s="29">
        <v>1754.4524452400001</v>
      </c>
      <c r="C6" s="169">
        <v>0.21660495742190877</v>
      </c>
      <c r="D6" s="29">
        <v>1940.1622122799999</v>
      </c>
      <c r="E6" s="169">
        <v>0.20143545888515077</v>
      </c>
      <c r="F6" s="29">
        <v>3115.75493452</v>
      </c>
      <c r="G6" s="46">
        <v>0.33371377312805889</v>
      </c>
      <c r="H6" s="167">
        <f t="shared" ref="H6:H11" si="0">(F6/D6)-1</f>
        <v>0.60592496586071087</v>
      </c>
      <c r="I6" s="167">
        <f t="shared" ref="I6:I11" si="1">(F6/B6)-1</f>
        <v>0.77591301660717327</v>
      </c>
      <c r="L6" s="49"/>
      <c r="M6" s="40"/>
      <c r="N6" s="60"/>
      <c r="O6" s="40"/>
      <c r="P6" s="60"/>
      <c r="Q6" s="40"/>
      <c r="R6" s="60"/>
      <c r="S6" s="60"/>
      <c r="T6" s="60"/>
      <c r="V6" s="8"/>
      <c r="W6" s="8"/>
      <c r="X6" s="12"/>
    </row>
    <row r="7" spans="1:24" x14ac:dyDescent="0.25">
      <c r="A7" s="168" t="s">
        <v>644</v>
      </c>
      <c r="B7" s="29">
        <v>1864.5040912100001</v>
      </c>
      <c r="C7" s="169">
        <v>0.25385644091915061</v>
      </c>
      <c r="D7" s="29">
        <v>2682.7914108199998</v>
      </c>
      <c r="E7" s="169">
        <v>0.27662517216311799</v>
      </c>
      <c r="F7" s="29">
        <v>2044.57594365</v>
      </c>
      <c r="G7" s="46">
        <v>0.21898485822583338</v>
      </c>
      <c r="H7" s="167">
        <f t="shared" si="0"/>
        <v>-0.23789231790291443</v>
      </c>
      <c r="I7" s="167">
        <f t="shared" si="1"/>
        <v>9.6578952703257004E-2</v>
      </c>
      <c r="L7" s="49"/>
      <c r="M7" s="40"/>
      <c r="N7" s="60"/>
      <c r="O7" s="40"/>
      <c r="P7" s="60"/>
      <c r="Q7" s="40"/>
      <c r="R7" s="60"/>
      <c r="S7" s="60"/>
      <c r="T7" s="60"/>
      <c r="V7" s="8"/>
      <c r="W7" s="8"/>
      <c r="X7" s="12"/>
    </row>
    <row r="8" spans="1:24" x14ac:dyDescent="0.25">
      <c r="A8" s="168" t="s">
        <v>645</v>
      </c>
      <c r="B8" s="29">
        <v>0.18959999999999999</v>
      </c>
      <c r="C8" s="169">
        <v>2.3161428932457414E-5</v>
      </c>
      <c r="D8" s="29">
        <v>0.10452</v>
      </c>
      <c r="E8" s="169">
        <v>1.1899835722908905E-5</v>
      </c>
      <c r="F8" s="29">
        <v>1.6666000000000001</v>
      </c>
      <c r="G8" s="46">
        <v>1.7850164277470807E-4</v>
      </c>
      <c r="H8" s="167">
        <f t="shared" si="0"/>
        <v>14.945273631840797</v>
      </c>
      <c r="I8" s="167">
        <f t="shared" si="1"/>
        <v>7.7900843881856545</v>
      </c>
      <c r="L8" s="49"/>
      <c r="M8" s="40"/>
      <c r="N8" s="60"/>
      <c r="O8" s="40"/>
      <c r="P8" s="61"/>
      <c r="Q8" s="40"/>
      <c r="R8" s="60"/>
      <c r="S8" s="60"/>
      <c r="T8" s="60"/>
    </row>
    <row r="9" spans="1:24" x14ac:dyDescent="0.25">
      <c r="A9" s="168" t="s">
        <v>408</v>
      </c>
      <c r="B9" s="29">
        <v>0</v>
      </c>
      <c r="C9" s="169">
        <v>0</v>
      </c>
      <c r="D9" s="29">
        <v>0</v>
      </c>
      <c r="E9" s="169">
        <v>0</v>
      </c>
      <c r="F9" s="29">
        <v>0.23949848999999998</v>
      </c>
      <c r="G9" s="46">
        <v>2.5651550406253444E-5</v>
      </c>
      <c r="H9" s="286" t="s">
        <v>33</v>
      </c>
      <c r="I9" s="286" t="s">
        <v>33</v>
      </c>
      <c r="L9" s="49"/>
      <c r="M9" s="40"/>
      <c r="N9" s="60"/>
      <c r="O9" s="40"/>
      <c r="P9" s="60"/>
      <c r="Q9" s="40"/>
      <c r="R9" s="60"/>
      <c r="S9" s="60"/>
      <c r="T9" s="60"/>
    </row>
    <row r="10" spans="1:24" s="53" customFormat="1" ht="15.75" thickBot="1" x14ac:dyDescent="0.3">
      <c r="A10" s="170" t="s">
        <v>646</v>
      </c>
      <c r="B10" s="30">
        <v>7.1042690000000006E-2</v>
      </c>
      <c r="C10" s="171">
        <v>8.6785348924346159E-6</v>
      </c>
      <c r="D10" s="30">
        <v>6.3516000000000003E-2</v>
      </c>
      <c r="E10" s="171">
        <v>7.2314386316138735E-6</v>
      </c>
      <c r="F10" s="30">
        <v>6.4184999999999997E-3</v>
      </c>
      <c r="G10" s="47">
        <v>6.8745517469666608E-7</v>
      </c>
      <c r="H10" s="287">
        <f t="shared" si="0"/>
        <v>-0.89894672208577364</v>
      </c>
      <c r="I10" s="287">
        <f t="shared" si="1"/>
        <v>-0.90965291432517548</v>
      </c>
      <c r="L10" s="49"/>
      <c r="M10" s="40"/>
      <c r="N10" s="60"/>
      <c r="O10" s="40"/>
      <c r="P10" s="60"/>
      <c r="Q10" s="40"/>
      <c r="R10" s="60"/>
      <c r="S10" s="60"/>
      <c r="T10" s="60"/>
    </row>
    <row r="11" spans="1:24" s="53" customFormat="1" ht="15.75" thickBot="1" x14ac:dyDescent="0.3">
      <c r="A11" s="173" t="s">
        <v>402</v>
      </c>
      <c r="B11" s="174">
        <v>8186.0234337399988</v>
      </c>
      <c r="C11" s="175">
        <v>1.0000000000000002</v>
      </c>
      <c r="D11" s="174">
        <v>9702</v>
      </c>
      <c r="E11" s="175">
        <v>0.99999999999999978</v>
      </c>
      <c r="F11" s="174">
        <v>9336.6087510099987</v>
      </c>
      <c r="G11" s="175">
        <v>1</v>
      </c>
      <c r="H11" s="288">
        <f t="shared" si="0"/>
        <v>-3.766143568233371E-2</v>
      </c>
      <c r="I11" s="289">
        <f t="shared" si="1"/>
        <v>0.14055485261961009</v>
      </c>
      <c r="L11" s="4"/>
      <c r="M11" s="65"/>
      <c r="N11" s="62"/>
      <c r="O11" s="66"/>
      <c r="P11" s="62"/>
      <c r="Q11" s="66"/>
      <c r="R11" s="62"/>
      <c r="S11" s="62"/>
      <c r="T11" s="62"/>
    </row>
    <row r="13" spans="1:24" x14ac:dyDescent="0.25">
      <c r="T13" s="50"/>
    </row>
    <row r="16" spans="1:24" x14ac:dyDescent="0.25">
      <c r="I16" s="63"/>
    </row>
    <row r="17" spans="9:9" x14ac:dyDescent="0.25">
      <c r="I17" s="63"/>
    </row>
    <row r="38" spans="1:18" x14ac:dyDescent="0.25">
      <c r="M38" s="13"/>
      <c r="N38" s="13"/>
    </row>
    <row r="40" spans="1:18" x14ac:dyDescent="0.25">
      <c r="P40" s="64"/>
      <c r="Q40" s="64"/>
      <c r="R40" s="64"/>
    </row>
    <row r="41" spans="1:18" x14ac:dyDescent="0.25">
      <c r="E41" s="12"/>
      <c r="F41" s="12"/>
      <c r="G41" s="12"/>
      <c r="M41" s="50"/>
      <c r="P41" s="64"/>
      <c r="Q41" s="64"/>
      <c r="R41" s="64"/>
    </row>
    <row r="42" spans="1:18" x14ac:dyDescent="0.25">
      <c r="E42" s="12"/>
      <c r="F42" s="12"/>
      <c r="G42" s="12"/>
      <c r="M42" s="9"/>
      <c r="P42" s="64"/>
      <c r="Q42" s="64"/>
      <c r="R42" s="64"/>
    </row>
    <row r="43" spans="1:18" x14ac:dyDescent="0.25">
      <c r="A43" s="8"/>
      <c r="B43" s="8"/>
      <c r="C43" s="8"/>
      <c r="D43" s="8"/>
      <c r="E43" s="12"/>
      <c r="F43" s="12"/>
      <c r="G43" s="12"/>
      <c r="L43" s="8"/>
      <c r="M43" s="8"/>
      <c r="N43" s="8"/>
      <c r="O43" s="8"/>
      <c r="P43" s="64"/>
      <c r="Q43" s="64"/>
      <c r="R43" s="64"/>
    </row>
    <row r="44" spans="1:18" x14ac:dyDescent="0.25">
      <c r="A44" s="8"/>
      <c r="B44" s="12"/>
      <c r="C44" s="12"/>
      <c r="D44" s="12"/>
      <c r="E44" s="12"/>
      <c r="F44" s="12"/>
      <c r="G44" s="12"/>
      <c r="L44" s="8"/>
      <c r="M44" s="12"/>
      <c r="N44" s="12"/>
      <c r="O44" s="12"/>
      <c r="P44" s="64"/>
      <c r="Q44" s="64"/>
      <c r="R44" s="64"/>
    </row>
    <row r="45" spans="1:18" x14ac:dyDescent="0.25">
      <c r="A45" s="8"/>
      <c r="B45" s="12"/>
      <c r="C45" s="12"/>
      <c r="D45" s="12"/>
      <c r="E45" s="12"/>
      <c r="F45" s="12"/>
      <c r="G45" s="12"/>
      <c r="L45" s="8"/>
      <c r="M45" s="12"/>
      <c r="N45" s="12"/>
      <c r="O45" s="12"/>
      <c r="P45" s="64"/>
      <c r="Q45" s="64"/>
      <c r="R45" s="64"/>
    </row>
    <row r="46" spans="1:18" x14ac:dyDescent="0.25">
      <c r="A46" s="8"/>
      <c r="B46" s="12"/>
      <c r="C46" s="12"/>
      <c r="D46" s="12"/>
      <c r="E46" s="12"/>
      <c r="F46" s="12"/>
      <c r="G46" s="12"/>
      <c r="L46" s="8"/>
      <c r="M46" s="12"/>
      <c r="N46" s="12"/>
      <c r="O46" s="12"/>
    </row>
    <row r="47" spans="1:18" x14ac:dyDescent="0.25">
      <c r="A47" s="8"/>
      <c r="B47" s="12"/>
      <c r="C47" s="12"/>
      <c r="D47" s="12"/>
      <c r="L47" s="8"/>
      <c r="M47" s="12"/>
      <c r="N47" s="12"/>
      <c r="O47" s="12"/>
    </row>
    <row r="48" spans="1:18" x14ac:dyDescent="0.25">
      <c r="A48" s="8"/>
      <c r="B48" s="12"/>
      <c r="C48" s="12"/>
      <c r="D48" s="12"/>
      <c r="L48" s="8"/>
      <c r="M48" s="12"/>
      <c r="N48" s="12"/>
      <c r="O48" s="12"/>
    </row>
    <row r="49" spans="1:15" x14ac:dyDescent="0.25">
      <c r="A49" s="8"/>
      <c r="B49" s="12"/>
      <c r="C49" s="12"/>
      <c r="D49" s="12"/>
      <c r="L49" s="8"/>
      <c r="M49" s="12"/>
      <c r="N49" s="12"/>
      <c r="O49" s="12"/>
    </row>
  </sheetData>
  <mergeCells count="13">
    <mergeCell ref="T3:T4"/>
    <mergeCell ref="A2:I2"/>
    <mergeCell ref="M3:N3"/>
    <mergeCell ref="O3:P3"/>
    <mergeCell ref="Q3:R3"/>
    <mergeCell ref="S3:S4"/>
    <mergeCell ref="L3:L4"/>
    <mergeCell ref="I3:I4"/>
    <mergeCell ref="A3:A4"/>
    <mergeCell ref="F3:G3"/>
    <mergeCell ref="D3:E3"/>
    <mergeCell ref="B3:C3"/>
    <mergeCell ref="H3:H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5" sqref="A5:A10"/>
    </sheetView>
  </sheetViews>
  <sheetFormatPr defaultColWidth="9.28515625" defaultRowHeight="15" x14ac:dyDescent="0.25"/>
  <cols>
    <col min="1" max="1" width="25.7109375" style="52" bestFit="1" customWidth="1"/>
    <col min="2" max="4" width="12" style="52" bestFit="1" customWidth="1"/>
    <col min="5" max="5" width="15.28515625" style="52" bestFit="1" customWidth="1"/>
    <col min="6" max="6" width="9.5703125" style="52" bestFit="1" customWidth="1"/>
    <col min="7" max="7" width="11.28515625" style="52" customWidth="1"/>
    <col min="8" max="16384" width="9.28515625" style="52"/>
  </cols>
  <sheetData>
    <row r="1" spans="1:13" ht="15.75" thickBot="1" x14ac:dyDescent="0.3">
      <c r="C1" s="50"/>
      <c r="D1" s="12"/>
      <c r="E1" s="12"/>
      <c r="F1" s="50"/>
    </row>
    <row r="2" spans="1:13" ht="15.75" thickBot="1" x14ac:dyDescent="0.3">
      <c r="A2" s="484" t="s">
        <v>677</v>
      </c>
      <c r="B2" s="485"/>
      <c r="C2" s="485"/>
      <c r="D2" s="472"/>
      <c r="E2" s="472"/>
      <c r="F2" s="472"/>
      <c r="G2" s="472"/>
      <c r="H2" s="472"/>
      <c r="I2" s="473"/>
    </row>
    <row r="3" spans="1:13" x14ac:dyDescent="0.25">
      <c r="A3" s="486" t="s">
        <v>405</v>
      </c>
      <c r="B3" s="481">
        <v>44166</v>
      </c>
      <c r="C3" s="481"/>
      <c r="D3" s="481">
        <v>44501</v>
      </c>
      <c r="E3" s="481"/>
      <c r="F3" s="481">
        <v>44531</v>
      </c>
      <c r="G3" s="481"/>
      <c r="H3" s="482" t="s">
        <v>406</v>
      </c>
      <c r="I3" s="477" t="s">
        <v>407</v>
      </c>
      <c r="K3" s="8"/>
      <c r="L3" s="8"/>
      <c r="M3" s="12"/>
    </row>
    <row r="4" spans="1:13" ht="15.75" thickBot="1" x14ac:dyDescent="0.3">
      <c r="A4" s="487"/>
      <c r="B4" s="172" t="s">
        <v>641</v>
      </c>
      <c r="C4" s="172" t="s">
        <v>312</v>
      </c>
      <c r="D4" s="172" t="s">
        <v>641</v>
      </c>
      <c r="E4" s="172" t="s">
        <v>312</v>
      </c>
      <c r="F4" s="172" t="s">
        <v>641</v>
      </c>
      <c r="G4" s="172" t="s">
        <v>312</v>
      </c>
      <c r="H4" s="483"/>
      <c r="I4" s="478"/>
      <c r="K4" s="8"/>
      <c r="L4" s="8"/>
      <c r="M4" s="12"/>
    </row>
    <row r="5" spans="1:13" x14ac:dyDescent="0.25">
      <c r="A5" s="401" t="s">
        <v>643</v>
      </c>
      <c r="B5" s="31">
        <v>8073.51044542</v>
      </c>
      <c r="C5" s="165">
        <v>0.71371951891302965</v>
      </c>
      <c r="D5" s="31">
        <v>10119.31614676</v>
      </c>
      <c r="E5" s="165">
        <v>0.79266326618855987</v>
      </c>
      <c r="F5" s="28">
        <v>8369.3728576899994</v>
      </c>
      <c r="G5" s="176">
        <v>0.7137905401549971</v>
      </c>
      <c r="H5" s="177">
        <f>(F5/D5)-1</f>
        <v>-0.17293098305168553</v>
      </c>
      <c r="I5" s="177">
        <f>(F5/B5)-1</f>
        <v>3.6646067936635607E-2</v>
      </c>
      <c r="K5" s="8"/>
      <c r="L5" s="8"/>
      <c r="M5" s="12"/>
    </row>
    <row r="6" spans="1:13" x14ac:dyDescent="0.25">
      <c r="A6" s="402" t="s">
        <v>642</v>
      </c>
      <c r="B6" s="29">
        <v>3072.9132879239996</v>
      </c>
      <c r="C6" s="169">
        <v>0.24821352317748008</v>
      </c>
      <c r="D6" s="29">
        <v>2182.0945049400002</v>
      </c>
      <c r="E6" s="169">
        <v>0.16015595652572462</v>
      </c>
      <c r="F6" s="29">
        <v>2987.8619040399999</v>
      </c>
      <c r="G6" s="178">
        <v>0.25482286410906663</v>
      </c>
      <c r="H6" s="177">
        <f t="shared" ref="H6:H11" si="0">(F6/D6)-1</f>
        <v>0.36926329142749736</v>
      </c>
      <c r="I6" s="177">
        <f t="shared" ref="I6:I11" si="1">(F6/B6)-1</f>
        <v>-2.7677768916629208E-2</v>
      </c>
      <c r="K6" s="8"/>
      <c r="L6" s="8"/>
      <c r="M6" s="12"/>
    </row>
    <row r="7" spans="1:13" x14ac:dyDescent="0.25">
      <c r="A7" s="402" t="s">
        <v>644</v>
      </c>
      <c r="B7" s="29">
        <v>177.91764649999999</v>
      </c>
      <c r="C7" s="169">
        <v>3.7955299479496669E-2</v>
      </c>
      <c r="D7" s="29">
        <v>584.43213975200001</v>
      </c>
      <c r="E7" s="169">
        <v>4.7125226475794049E-2</v>
      </c>
      <c r="F7" s="29">
        <v>352.31585816</v>
      </c>
      <c r="G7" s="178">
        <v>3.0047618976627569E-2</v>
      </c>
      <c r="H7" s="177">
        <f t="shared" si="0"/>
        <v>-0.39716549758967234</v>
      </c>
      <c r="I7" s="177">
        <f t="shared" si="1"/>
        <v>0.98021874215832794</v>
      </c>
      <c r="K7" s="8"/>
      <c r="L7" s="8"/>
      <c r="M7" s="12"/>
    </row>
    <row r="8" spans="1:13" x14ac:dyDescent="0.25">
      <c r="A8" s="402" t="s">
        <v>671</v>
      </c>
      <c r="B8" s="29">
        <v>2.0415043000000002</v>
      </c>
      <c r="C8" s="169">
        <v>7.3537527057603789E-5</v>
      </c>
      <c r="D8" s="29">
        <v>0.50013658999999999</v>
      </c>
      <c r="E8" s="169">
        <v>1.751713713537474E-5</v>
      </c>
      <c r="F8" s="29">
        <v>15.422279060000001</v>
      </c>
      <c r="G8" s="178">
        <v>1.3153048726397471E-3</v>
      </c>
      <c r="H8" s="177">
        <f t="shared" si="0"/>
        <v>29.836134304830608</v>
      </c>
      <c r="I8" s="177">
        <f t="shared" si="1"/>
        <v>6.5543701083558821</v>
      </c>
    </row>
    <row r="9" spans="1:13" x14ac:dyDescent="0.25">
      <c r="A9" s="402" t="s">
        <v>645</v>
      </c>
      <c r="B9" s="29">
        <v>0.32826100000000002</v>
      </c>
      <c r="C9" s="169">
        <v>3.8120902936140835E-5</v>
      </c>
      <c r="D9" s="29">
        <v>0.21162719999999999</v>
      </c>
      <c r="E9" s="169">
        <v>3.8033672786126967E-5</v>
      </c>
      <c r="F9" s="29">
        <v>0.27755879999999999</v>
      </c>
      <c r="G9" s="178">
        <v>2.3671886668872209E-5</v>
      </c>
      <c r="H9" s="177">
        <f t="shared" si="0"/>
        <v>0.31154596384585731</v>
      </c>
      <c r="I9" s="177">
        <f t="shared" si="1"/>
        <v>-0.15445697173895168</v>
      </c>
    </row>
    <row r="10" spans="1:13" s="53" customFormat="1" ht="15.75" thickBot="1" x14ac:dyDescent="0.3">
      <c r="A10" s="403" t="s">
        <v>652</v>
      </c>
      <c r="B10" s="31">
        <v>7.0342102100000004</v>
      </c>
      <c r="C10" s="179">
        <v>0</v>
      </c>
      <c r="D10" s="180">
        <v>0</v>
      </c>
      <c r="E10" s="179">
        <v>0</v>
      </c>
      <c r="F10" s="180">
        <v>0</v>
      </c>
      <c r="G10" s="181">
        <v>0</v>
      </c>
      <c r="H10" s="177" t="s">
        <v>33</v>
      </c>
      <c r="I10" s="177" t="s">
        <v>33</v>
      </c>
    </row>
    <row r="11" spans="1:13" ht="15.75" thickBot="1" x14ac:dyDescent="0.3">
      <c r="A11" s="173" t="s">
        <v>16</v>
      </c>
      <c r="B11" s="174">
        <v>8611.0499677799999</v>
      </c>
      <c r="C11" s="175">
        <v>1.0000000000000002</v>
      </c>
      <c r="D11" s="174">
        <v>12887</v>
      </c>
      <c r="E11" s="175">
        <v>1</v>
      </c>
      <c r="F11" s="174">
        <v>11725.25045775</v>
      </c>
      <c r="G11" s="175">
        <v>0.99999999999999989</v>
      </c>
      <c r="H11" s="182">
        <f t="shared" si="0"/>
        <v>-9.0148951831302782E-2</v>
      </c>
      <c r="I11" s="182">
        <f t="shared" si="1"/>
        <v>0.36165165707113722</v>
      </c>
    </row>
    <row r="13" spans="1:13" x14ac:dyDescent="0.25">
      <c r="I13" s="50"/>
    </row>
    <row r="38" spans="1:7" x14ac:dyDescent="0.25">
      <c r="B38" s="13"/>
      <c r="C38" s="13"/>
    </row>
    <row r="40" spans="1:7" x14ac:dyDescent="0.25">
      <c r="B40" s="50"/>
      <c r="E40" s="64"/>
      <c r="F40" s="64"/>
      <c r="G40" s="64"/>
    </row>
    <row r="41" spans="1:7" x14ac:dyDescent="0.25">
      <c r="B41" s="9"/>
      <c r="E41" s="64"/>
      <c r="F41" s="64"/>
      <c r="G41" s="64"/>
    </row>
    <row r="42" spans="1:7" x14ac:dyDescent="0.25">
      <c r="A42" s="8"/>
      <c r="B42" s="8"/>
      <c r="C42" s="8"/>
      <c r="D42" s="8"/>
      <c r="E42" s="64"/>
      <c r="F42" s="64"/>
      <c r="G42" s="64"/>
    </row>
    <row r="43" spans="1:7" x14ac:dyDescent="0.25">
      <c r="A43" s="8"/>
      <c r="B43" s="12"/>
      <c r="C43" s="12"/>
      <c r="D43" s="12"/>
      <c r="E43" s="64"/>
      <c r="F43" s="64"/>
      <c r="G43" s="64"/>
    </row>
    <row r="44" spans="1:7" x14ac:dyDescent="0.25">
      <c r="A44" s="8"/>
      <c r="B44" s="12"/>
      <c r="C44" s="12"/>
      <c r="D44" s="12"/>
      <c r="E44" s="64"/>
      <c r="F44" s="64"/>
      <c r="G44" s="64"/>
    </row>
    <row r="45" spans="1:7" x14ac:dyDescent="0.25">
      <c r="A45" s="8"/>
      <c r="B45" s="12"/>
      <c r="C45" s="12"/>
      <c r="D45" s="12"/>
    </row>
    <row r="46" spans="1:7" x14ac:dyDescent="0.25">
      <c r="A46" s="8"/>
      <c r="B46" s="12"/>
      <c r="C46" s="12"/>
      <c r="D46" s="12"/>
    </row>
    <row r="47" spans="1:7" x14ac:dyDescent="0.25">
      <c r="A47" s="8"/>
      <c r="B47" s="12"/>
      <c r="C47" s="12"/>
      <c r="D47" s="12"/>
    </row>
    <row r="48" spans="1:7" x14ac:dyDescent="0.25">
      <c r="A48" s="8"/>
      <c r="B48" s="12"/>
      <c r="C48" s="12"/>
      <c r="D48" s="12"/>
    </row>
  </sheetData>
  <mergeCells count="7">
    <mergeCell ref="A2:I2"/>
    <mergeCell ref="I3:I4"/>
    <mergeCell ref="A3:A4"/>
    <mergeCell ref="F3:G3"/>
    <mergeCell ref="D3:E3"/>
    <mergeCell ref="B3:C3"/>
    <mergeCell ref="H3:H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2" sqref="E2"/>
    </sheetView>
  </sheetViews>
  <sheetFormatPr defaultRowHeight="15" x14ac:dyDescent="0.25"/>
  <cols>
    <col min="1" max="1" width="38.28515625" customWidth="1"/>
    <col min="2" max="4" width="13.7109375" customWidth="1"/>
  </cols>
  <sheetData>
    <row r="1" spans="1:4" ht="15.75" thickBot="1" x14ac:dyDescent="0.3"/>
    <row r="2" spans="1:4" ht="15.75" thickBot="1" x14ac:dyDescent="0.3">
      <c r="A2" s="461" t="s">
        <v>678</v>
      </c>
      <c r="B2" s="462"/>
      <c r="C2" s="462"/>
      <c r="D2" s="463"/>
    </row>
    <row r="3" spans="1:4" ht="15.75" thickBot="1" x14ac:dyDescent="0.3">
      <c r="A3" s="184" t="s">
        <v>405</v>
      </c>
      <c r="B3" s="185">
        <v>44166</v>
      </c>
      <c r="C3" s="186">
        <v>44501</v>
      </c>
      <c r="D3" s="186">
        <v>44531</v>
      </c>
    </row>
    <row r="4" spans="1:4" x14ac:dyDescent="0.25">
      <c r="A4" s="187" t="s">
        <v>643</v>
      </c>
      <c r="B4" s="183">
        <v>124551.32828</v>
      </c>
      <c r="C4" s="183">
        <v>145437.92115000001</v>
      </c>
      <c r="D4" s="188">
        <v>128951.25856</v>
      </c>
    </row>
    <row r="5" spans="1:4" x14ac:dyDescent="0.25">
      <c r="A5" s="189" t="s">
        <v>642</v>
      </c>
      <c r="B5" s="29">
        <v>113557.11274</v>
      </c>
      <c r="C5" s="29">
        <v>190232.95206000001</v>
      </c>
      <c r="D5" s="68">
        <v>99613.772169999997</v>
      </c>
    </row>
    <row r="6" spans="1:4" x14ac:dyDescent="0.25">
      <c r="A6" s="189" t="s">
        <v>644</v>
      </c>
      <c r="B6" s="29">
        <v>176.74126999999999</v>
      </c>
      <c r="C6" s="29">
        <v>105.55911</v>
      </c>
      <c r="D6" s="68">
        <v>215.96857</v>
      </c>
    </row>
    <row r="7" spans="1:4" x14ac:dyDescent="0.25">
      <c r="A7" s="189" t="s">
        <v>671</v>
      </c>
      <c r="B7" s="29">
        <v>0</v>
      </c>
      <c r="C7" s="29">
        <v>0</v>
      </c>
      <c r="D7" s="68">
        <v>62</v>
      </c>
    </row>
    <row r="8" spans="1:4" x14ac:dyDescent="0.25">
      <c r="A8" s="189" t="s">
        <v>647</v>
      </c>
      <c r="B8" s="29">
        <v>31.116</v>
      </c>
      <c r="C8" s="29">
        <v>32.159999999999997</v>
      </c>
      <c r="D8" s="68">
        <v>27.74991</v>
      </c>
    </row>
    <row r="9" spans="1:4" ht="15.75" thickBot="1" x14ac:dyDescent="0.3">
      <c r="A9" s="190" t="s">
        <v>652</v>
      </c>
      <c r="B9" s="30">
        <v>2.044</v>
      </c>
      <c r="C9" s="30">
        <v>32</v>
      </c>
      <c r="D9" s="191">
        <v>3.0000000000000001E-3</v>
      </c>
    </row>
    <row r="10" spans="1:4" ht="15.75" thickBot="1" x14ac:dyDescent="0.3">
      <c r="A10" s="173" t="s">
        <v>402</v>
      </c>
      <c r="B10" s="192">
        <v>216926.18382999999</v>
      </c>
      <c r="C10" s="192">
        <v>314480.67393999989</v>
      </c>
      <c r="D10" s="193">
        <v>228870.75221000001</v>
      </c>
    </row>
  </sheetData>
  <sortState ref="A3:D8">
    <sortCondition descending="1" ref="B3:B8"/>
  </sortState>
  <mergeCells count="1">
    <mergeCell ref="A2:D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A12" workbookViewId="0">
      <selection activeCell="C23" sqref="C23"/>
    </sheetView>
  </sheetViews>
  <sheetFormatPr defaultColWidth="9.28515625" defaultRowHeight="15" x14ac:dyDescent="0.25"/>
  <cols>
    <col min="1" max="1" width="36.7109375" style="1" customWidth="1"/>
    <col min="2" max="4" width="14.28515625" style="1" customWidth="1"/>
    <col min="5" max="16384" width="9.28515625" style="1"/>
  </cols>
  <sheetData>
    <row r="1" spans="1:4" ht="15.75" thickBot="1" x14ac:dyDescent="0.3"/>
    <row r="2" spans="1:4" ht="15.75" thickBot="1" x14ac:dyDescent="0.3">
      <c r="A2" s="471" t="s">
        <v>679</v>
      </c>
      <c r="B2" s="485"/>
      <c r="C2" s="485"/>
      <c r="D2" s="488"/>
    </row>
    <row r="3" spans="1:4" ht="15.75" thickBot="1" x14ac:dyDescent="0.3">
      <c r="A3" s="194" t="s">
        <v>405</v>
      </c>
      <c r="B3" s="195">
        <v>44166</v>
      </c>
      <c r="C3" s="196">
        <v>44501</v>
      </c>
      <c r="D3" s="197">
        <v>44531</v>
      </c>
    </row>
    <row r="4" spans="1:4" x14ac:dyDescent="0.25">
      <c r="A4" s="187" t="s">
        <v>648</v>
      </c>
      <c r="B4" s="183">
        <v>241130.00568599999</v>
      </c>
      <c r="C4" s="183">
        <v>272748.34294599999</v>
      </c>
      <c r="D4" s="188">
        <v>223095.33308099999</v>
      </c>
    </row>
    <row r="5" spans="1:4" x14ac:dyDescent="0.25">
      <c r="A5" s="189" t="s">
        <v>649</v>
      </c>
      <c r="B5" s="29">
        <v>144708.13900999998</v>
      </c>
      <c r="C5" s="29">
        <v>100679.34506000001</v>
      </c>
      <c r="D5" s="68">
        <v>68425.885219999996</v>
      </c>
    </row>
    <row r="6" spans="1:4" x14ac:dyDescent="0.25">
      <c r="A6" s="189" t="s">
        <v>650</v>
      </c>
      <c r="B6" s="29">
        <v>145.02698000000001</v>
      </c>
      <c r="C6" s="29">
        <v>374.14711</v>
      </c>
      <c r="D6" s="68">
        <v>157.23884000000001</v>
      </c>
    </row>
    <row r="7" spans="1:4" x14ac:dyDescent="0.25">
      <c r="A7" s="189" t="s">
        <v>651</v>
      </c>
      <c r="B7" s="29">
        <v>84.347200000000001</v>
      </c>
      <c r="C7" s="29">
        <v>30.7</v>
      </c>
      <c r="D7" s="68">
        <v>47.262999999999998</v>
      </c>
    </row>
    <row r="8" spans="1:4" x14ac:dyDescent="0.25">
      <c r="A8" s="189" t="s">
        <v>647</v>
      </c>
      <c r="B8" s="29">
        <v>7.7907399999999996</v>
      </c>
      <c r="C8" s="29">
        <v>66.536070000000009</v>
      </c>
      <c r="D8" s="68">
        <v>7.8425399999999996</v>
      </c>
    </row>
    <row r="9" spans="1:4" ht="15.75" thickBot="1" x14ac:dyDescent="0.3">
      <c r="A9" s="198" t="s">
        <v>652</v>
      </c>
      <c r="B9" s="180">
        <v>474.12200000000001</v>
      </c>
      <c r="C9" s="180">
        <v>0</v>
      </c>
      <c r="D9" s="69">
        <v>0</v>
      </c>
    </row>
    <row r="10" spans="1:4" ht="15.75" thickBot="1" x14ac:dyDescent="0.3">
      <c r="A10" s="313" t="s">
        <v>402</v>
      </c>
      <c r="B10" s="314">
        <v>395063.28679500002</v>
      </c>
      <c r="C10" s="314">
        <v>355489.64201499993</v>
      </c>
      <c r="D10" s="315">
        <v>291733.56268099998</v>
      </c>
    </row>
  </sheetData>
  <sortState ref="A3:D8">
    <sortCondition descending="1" ref="B3:B8"/>
  </sortState>
  <mergeCells count="1">
    <mergeCell ref="A2:D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F2" sqref="F2"/>
    </sheetView>
  </sheetViews>
  <sheetFormatPr defaultColWidth="9.28515625" defaultRowHeight="15" x14ac:dyDescent="0.25"/>
  <cols>
    <col min="1" max="1" width="35.5703125" style="32" bestFit="1" customWidth="1"/>
    <col min="2" max="9" width="10.42578125" style="32" bestFit="1" customWidth="1"/>
    <col min="10" max="10" width="10.7109375" style="32" bestFit="1" customWidth="1"/>
    <col min="11" max="12" width="10.42578125" style="32" bestFit="1" customWidth="1"/>
    <col min="13" max="13" width="7.7109375" style="32" bestFit="1" customWidth="1"/>
    <col min="14" max="14" width="16.5703125" style="32" customWidth="1"/>
    <col min="15" max="16384" width="9.28515625" style="32"/>
  </cols>
  <sheetData>
    <row r="1" spans="1:16" ht="15.75" thickBot="1" x14ac:dyDescent="0.3"/>
    <row r="2" spans="1:16" ht="15.75" thickBot="1" x14ac:dyDescent="0.3">
      <c r="A2" s="489" t="s">
        <v>680</v>
      </c>
      <c r="B2" s="490"/>
      <c r="C2" s="490"/>
      <c r="D2" s="490"/>
      <c r="E2" s="491"/>
      <c r="N2" s="44"/>
      <c r="O2" s="34"/>
      <c r="P2" s="34"/>
    </row>
    <row r="3" spans="1:16" x14ac:dyDescent="0.25">
      <c r="A3" s="199" t="s">
        <v>409</v>
      </c>
      <c r="B3" s="200" t="s">
        <v>410</v>
      </c>
      <c r="C3" s="200" t="s">
        <v>392</v>
      </c>
      <c r="D3" s="200" t="s">
        <v>653</v>
      </c>
      <c r="E3" s="201" t="s">
        <v>24</v>
      </c>
      <c r="N3" s="44"/>
      <c r="O3" s="34"/>
      <c r="P3" s="34"/>
    </row>
    <row r="4" spans="1:16" x14ac:dyDescent="0.25">
      <c r="A4" s="97" t="s">
        <v>654</v>
      </c>
      <c r="B4" s="202">
        <v>4527.3636693400003</v>
      </c>
      <c r="C4" s="202">
        <v>4529.3223742800001</v>
      </c>
      <c r="D4" s="202">
        <v>5337.1555030399995</v>
      </c>
      <c r="E4" s="203">
        <f>D4/$D$20</f>
        <v>0.57158665559784061</v>
      </c>
      <c r="N4" s="44"/>
      <c r="O4" s="34"/>
      <c r="P4" s="34"/>
    </row>
    <row r="5" spans="1:16" x14ac:dyDescent="0.25">
      <c r="A5" s="97" t="s">
        <v>413</v>
      </c>
      <c r="B5" s="202">
        <v>2296.8534414699998</v>
      </c>
      <c r="C5" s="202">
        <v>1931.0619503800001</v>
      </c>
      <c r="D5" s="202">
        <v>1806.3021877799999</v>
      </c>
      <c r="E5" s="203">
        <f t="shared" ref="E5:E20" si="0">D5/$D$20</f>
        <v>0.19344728215697543</v>
      </c>
      <c r="N5" s="44"/>
      <c r="O5" s="34"/>
      <c r="P5" s="34"/>
    </row>
    <row r="6" spans="1:16" x14ac:dyDescent="0.25">
      <c r="A6" s="97" t="s">
        <v>655</v>
      </c>
      <c r="B6" s="202">
        <v>151.63492736000001</v>
      </c>
      <c r="C6" s="202">
        <v>455.79528987999998</v>
      </c>
      <c r="D6" s="202">
        <v>596.55697314999998</v>
      </c>
      <c r="E6" s="203">
        <f t="shared" si="0"/>
        <v>6.3888714683721995E-2</v>
      </c>
      <c r="N6" s="44"/>
      <c r="O6" s="34"/>
      <c r="P6" s="34"/>
    </row>
    <row r="7" spans="1:16" x14ac:dyDescent="0.25">
      <c r="A7" s="97" t="s">
        <v>656</v>
      </c>
      <c r="B7" s="202">
        <v>563.79665244</v>
      </c>
      <c r="C7" s="202">
        <v>821.59357294000006</v>
      </c>
      <c r="D7" s="202">
        <v>507.06871466000001</v>
      </c>
      <c r="E7" s="203">
        <f t="shared" si="0"/>
        <v>5.4304902790581665E-2</v>
      </c>
      <c r="N7" s="44"/>
      <c r="O7" s="34"/>
      <c r="P7" s="34"/>
    </row>
    <row r="8" spans="1:16" x14ac:dyDescent="0.25">
      <c r="A8" s="97" t="s">
        <v>416</v>
      </c>
      <c r="B8" s="202">
        <v>447.85124591000005</v>
      </c>
      <c r="C8" s="202">
        <v>455.59967673</v>
      </c>
      <c r="D8" s="202">
        <v>387.79836032999998</v>
      </c>
      <c r="E8" s="203">
        <f t="shared" si="0"/>
        <v>4.1531555095423972E-2</v>
      </c>
      <c r="N8" s="44"/>
      <c r="O8" s="34"/>
      <c r="P8" s="34"/>
    </row>
    <row r="9" spans="1:16" x14ac:dyDescent="0.25">
      <c r="A9" s="97" t="s">
        <v>657</v>
      </c>
      <c r="B9" s="202">
        <v>268.25939566</v>
      </c>
      <c r="C9" s="202">
        <v>270.37104655000002</v>
      </c>
      <c r="D9" s="202">
        <v>254.91298956999998</v>
      </c>
      <c r="E9" s="203">
        <f t="shared" si="0"/>
        <v>2.7300097044909266E-2</v>
      </c>
      <c r="N9" s="44"/>
      <c r="O9" s="34"/>
      <c r="P9" s="34"/>
    </row>
    <row r="10" spans="1:16" x14ac:dyDescent="0.25">
      <c r="A10" s="97" t="s">
        <v>415</v>
      </c>
      <c r="B10" s="202">
        <v>403.66372101999997</v>
      </c>
      <c r="C10" s="202">
        <v>748.64060927000003</v>
      </c>
      <c r="D10" s="202">
        <v>229.48610969000001</v>
      </c>
      <c r="E10" s="203">
        <f t="shared" si="0"/>
        <v>2.4576986349592454E-2</v>
      </c>
      <c r="N10" s="44"/>
      <c r="O10" s="34"/>
      <c r="P10" s="34"/>
    </row>
    <row r="11" spans="1:16" x14ac:dyDescent="0.25">
      <c r="A11" s="97" t="s">
        <v>658</v>
      </c>
      <c r="B11" s="202">
        <v>145.76477174000001</v>
      </c>
      <c r="C11" s="202">
        <v>400.41021281000002</v>
      </c>
      <c r="D11" s="202">
        <v>130.10556948000001</v>
      </c>
      <c r="E11" s="203">
        <f t="shared" si="0"/>
        <v>1.3933753155846235E-2</v>
      </c>
      <c r="N11" s="44"/>
      <c r="O11" s="34"/>
      <c r="P11" s="34"/>
    </row>
    <row r="12" spans="1:16" x14ac:dyDescent="0.25">
      <c r="A12" s="97" t="s">
        <v>659</v>
      </c>
      <c r="B12" s="202">
        <v>54.68197438</v>
      </c>
      <c r="C12" s="202">
        <v>47.851127990000002</v>
      </c>
      <c r="D12" s="202">
        <v>45.522094989999999</v>
      </c>
      <c r="E12" s="203">
        <f t="shared" si="0"/>
        <v>4.8752227691924365E-3</v>
      </c>
      <c r="N12" s="44"/>
      <c r="O12" s="34"/>
      <c r="P12" s="34"/>
    </row>
    <row r="13" spans="1:16" x14ac:dyDescent="0.25">
      <c r="A13" s="97" t="s">
        <v>660</v>
      </c>
      <c r="B13" s="202">
        <v>26.503176579999998</v>
      </c>
      <c r="C13" s="202">
        <v>21.694532120000002</v>
      </c>
      <c r="D13" s="202">
        <v>26.135659579999999</v>
      </c>
      <c r="E13" s="203">
        <f t="shared" si="0"/>
        <v>2.7990179867659563E-3</v>
      </c>
      <c r="N13" s="44"/>
      <c r="O13" s="34"/>
      <c r="P13" s="34"/>
    </row>
    <row r="14" spans="1:16" x14ac:dyDescent="0.25">
      <c r="A14" s="97" t="s">
        <v>661</v>
      </c>
      <c r="B14" s="202">
        <v>10.570617</v>
      </c>
      <c r="C14" s="202">
        <v>13.421323730000001</v>
      </c>
      <c r="D14" s="202">
        <v>13.696684429999999</v>
      </c>
      <c r="E14" s="203">
        <f t="shared" si="0"/>
        <v>1.466856650825233E-3</v>
      </c>
      <c r="N14" s="44"/>
      <c r="O14" s="34"/>
      <c r="P14" s="34"/>
    </row>
    <row r="15" spans="1:16" x14ac:dyDescent="0.25">
      <c r="A15" s="97" t="s">
        <v>662</v>
      </c>
      <c r="B15" s="202">
        <v>2.4161407000000001</v>
      </c>
      <c r="C15" s="202">
        <v>1.5420849999999999</v>
      </c>
      <c r="D15" s="202">
        <v>1.6873689999999999</v>
      </c>
      <c r="E15" s="203">
        <f t="shared" si="0"/>
        <v>1.8071004356536252E-4</v>
      </c>
      <c r="N15" s="44"/>
      <c r="O15" s="34"/>
      <c r="P15" s="34"/>
    </row>
    <row r="16" spans="1:16" x14ac:dyDescent="0.25">
      <c r="A16" s="97" t="s">
        <v>426</v>
      </c>
      <c r="B16" s="202">
        <v>0.53705988999999998</v>
      </c>
      <c r="C16" s="202">
        <v>0.52855973000000001</v>
      </c>
      <c r="D16" s="202">
        <v>1.0026723799999999</v>
      </c>
      <c r="E16" s="203">
        <f t="shared" si="0"/>
        <v>1.0738194755953543E-4</v>
      </c>
      <c r="N16" s="44"/>
      <c r="O16" s="34"/>
      <c r="P16" s="34"/>
    </row>
    <row r="17" spans="1:16" x14ac:dyDescent="0.25">
      <c r="A17" s="97" t="s">
        <v>423</v>
      </c>
      <c r="B17" s="202">
        <v>4.8922940700000002</v>
      </c>
      <c r="C17" s="202">
        <v>4.4584389</v>
      </c>
      <c r="D17" s="202">
        <v>5.5649999999999996E-3</v>
      </c>
      <c r="E17" s="203">
        <f t="shared" si="0"/>
        <v>5.9598783220578454E-7</v>
      </c>
      <c r="N17" s="44"/>
      <c r="O17" s="34"/>
      <c r="P17" s="34"/>
    </row>
    <row r="18" spans="1:16" x14ac:dyDescent="0.25">
      <c r="A18" s="97" t="s">
        <v>663</v>
      </c>
      <c r="B18" s="202">
        <v>2.0000000000000001E-4</v>
      </c>
      <c r="C18" s="202">
        <v>2.9999999999999997E-4</v>
      </c>
      <c r="D18" s="202">
        <v>2.5000000000000001E-3</v>
      </c>
      <c r="E18" s="203">
        <f t="shared" si="0"/>
        <v>2.6773936756773794E-7</v>
      </c>
      <c r="N18" s="44"/>
      <c r="O18" s="34"/>
      <c r="P18" s="34"/>
    </row>
    <row r="19" spans="1:16" x14ac:dyDescent="0.25">
      <c r="A19" s="98" t="s">
        <v>664</v>
      </c>
      <c r="B19" s="204">
        <v>1.6629999999999999E-2</v>
      </c>
      <c r="C19" s="204">
        <v>1.38E-2</v>
      </c>
      <c r="D19" s="204">
        <v>0</v>
      </c>
      <c r="E19" s="316">
        <f t="shared" si="0"/>
        <v>0</v>
      </c>
      <c r="N19" s="44"/>
      <c r="O19" s="34"/>
      <c r="P19" s="34"/>
    </row>
    <row r="20" spans="1:16" ht="15.75" thickBot="1" x14ac:dyDescent="0.3">
      <c r="A20" s="233" t="s">
        <v>402</v>
      </c>
      <c r="B20" s="291">
        <v>8904.8059175599992</v>
      </c>
      <c r="C20" s="291">
        <v>9702.3049003099986</v>
      </c>
      <c r="D20" s="291">
        <v>9337.4389530799999</v>
      </c>
      <c r="E20" s="317">
        <f t="shared" si="0"/>
        <v>1</v>
      </c>
      <c r="N20" s="44"/>
      <c r="O20" s="34"/>
      <c r="P20" s="34"/>
    </row>
    <row r="21" spans="1:16" x14ac:dyDescent="0.25">
      <c r="N21" s="44"/>
      <c r="O21" s="34"/>
      <c r="P21" s="34"/>
    </row>
    <row r="22" spans="1:16" x14ac:dyDescent="0.25">
      <c r="N22" s="44"/>
      <c r="O22" s="34"/>
      <c r="P22" s="34"/>
    </row>
    <row r="23" spans="1:16" x14ac:dyDescent="0.25">
      <c r="N23" s="44"/>
      <c r="O23" s="34"/>
      <c r="P23" s="34"/>
    </row>
    <row r="24" spans="1:16" x14ac:dyDescent="0.25">
      <c r="N24" s="44"/>
      <c r="O24" s="34"/>
      <c r="P24" s="34"/>
    </row>
    <row r="25" spans="1:16" x14ac:dyDescent="0.25">
      <c r="N25" s="44"/>
      <c r="O25" s="34"/>
      <c r="P25" s="34"/>
    </row>
    <row r="26" spans="1:16" x14ac:dyDescent="0.25">
      <c r="N26" s="44"/>
      <c r="O26" s="34"/>
      <c r="P26" s="34"/>
    </row>
    <row r="27" spans="1:16" x14ac:dyDescent="0.25">
      <c r="N27" s="44"/>
      <c r="O27" s="34"/>
      <c r="P27" s="34"/>
    </row>
    <row r="28" spans="1:16" x14ac:dyDescent="0.25">
      <c r="N28" s="44"/>
    </row>
    <row r="29" spans="1:16" x14ac:dyDescent="0.25">
      <c r="N29" s="44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2" sqref="A2:E2"/>
    </sheetView>
  </sheetViews>
  <sheetFormatPr defaultColWidth="9.28515625" defaultRowHeight="15" x14ac:dyDescent="0.25"/>
  <cols>
    <col min="1" max="1" width="39.7109375" style="8" bestFit="1" customWidth="1"/>
    <col min="2" max="2" width="11.28515625" style="8" customWidth="1"/>
    <col min="3" max="5" width="10.42578125" style="8" bestFit="1" customWidth="1"/>
    <col min="6" max="16384" width="9.28515625" style="8"/>
  </cols>
  <sheetData>
    <row r="1" spans="1:8" ht="15.75" thickBot="1" x14ac:dyDescent="0.3">
      <c r="A1" s="6"/>
      <c r="B1" s="7"/>
      <c r="C1" s="7"/>
      <c r="D1" s="7"/>
      <c r="E1" s="7"/>
      <c r="H1" s="9"/>
    </row>
    <row r="2" spans="1:8" ht="15.75" thickBot="1" x14ac:dyDescent="0.3">
      <c r="A2" s="489" t="s">
        <v>681</v>
      </c>
      <c r="B2" s="490"/>
      <c r="C2" s="490"/>
      <c r="D2" s="490"/>
      <c r="E2" s="491"/>
      <c r="F2" s="10"/>
    </row>
    <row r="3" spans="1:8" ht="15.75" thickBot="1" x14ac:dyDescent="0.3">
      <c r="A3" s="91" t="s">
        <v>409</v>
      </c>
      <c r="B3" s="92" t="s">
        <v>410</v>
      </c>
      <c r="C3" s="92" t="s">
        <v>392</v>
      </c>
      <c r="D3" s="92" t="s">
        <v>653</v>
      </c>
      <c r="E3" s="85" t="s">
        <v>24</v>
      </c>
      <c r="F3" s="12"/>
      <c r="G3" s="12"/>
    </row>
    <row r="4" spans="1:8" x14ac:dyDescent="0.25">
      <c r="A4" s="221" t="s">
        <v>412</v>
      </c>
      <c r="B4" s="222">
        <v>3583.0259655500004</v>
      </c>
      <c r="C4" s="222">
        <v>4237.8160749600002</v>
      </c>
      <c r="D4" s="222">
        <v>3783.8626051000001</v>
      </c>
      <c r="E4" s="223">
        <f>D4/$D$29</f>
        <v>0.32273209324363739</v>
      </c>
      <c r="F4" s="12"/>
      <c r="G4" s="12"/>
    </row>
    <row r="5" spans="1:8" x14ac:dyDescent="0.25">
      <c r="A5" s="220" t="s">
        <v>411</v>
      </c>
      <c r="B5" s="205">
        <v>6416.1018634299999</v>
      </c>
      <c r="C5" s="205">
        <v>2191.10966353</v>
      </c>
      <c r="D5" s="205">
        <v>3045.47103019</v>
      </c>
      <c r="E5" s="223">
        <f t="shared" ref="E5:E28" si="0">D5/$D$29</f>
        <v>0.25975341682896547</v>
      </c>
      <c r="F5" s="12"/>
      <c r="G5" s="12"/>
    </row>
    <row r="6" spans="1:8" x14ac:dyDescent="0.25">
      <c r="A6" s="220" t="s">
        <v>414</v>
      </c>
      <c r="B6" s="205">
        <v>2271.8631431899998</v>
      </c>
      <c r="C6" s="205">
        <v>2347.3617754299999</v>
      </c>
      <c r="D6" s="205">
        <v>1946.5164232300001</v>
      </c>
      <c r="E6" s="223">
        <f t="shared" si="0"/>
        <v>0.16602170463468341</v>
      </c>
      <c r="F6" s="12"/>
      <c r="G6" s="12"/>
    </row>
    <row r="7" spans="1:8" x14ac:dyDescent="0.25">
      <c r="A7" s="220" t="s">
        <v>416</v>
      </c>
      <c r="B7" s="205">
        <v>1552.00555321</v>
      </c>
      <c r="C7" s="205">
        <v>1700.3943846700001</v>
      </c>
      <c r="D7" s="205">
        <v>1320.0717809800001</v>
      </c>
      <c r="E7" s="223">
        <f t="shared" si="0"/>
        <v>0.11259117298110055</v>
      </c>
      <c r="F7" s="12"/>
      <c r="G7" s="12"/>
    </row>
    <row r="8" spans="1:8" x14ac:dyDescent="0.25">
      <c r="A8" s="220" t="s">
        <v>417</v>
      </c>
      <c r="B8" s="205">
        <v>1130.8344833499998</v>
      </c>
      <c r="C8" s="205">
        <v>1210.27613066</v>
      </c>
      <c r="D8" s="205">
        <v>889.76632307</v>
      </c>
      <c r="E8" s="223">
        <f t="shared" si="0"/>
        <v>7.588968678594149E-2</v>
      </c>
      <c r="F8" s="12"/>
      <c r="G8" s="12"/>
    </row>
    <row r="9" spans="1:8" x14ac:dyDescent="0.25">
      <c r="A9" s="220" t="s">
        <v>418</v>
      </c>
      <c r="B9" s="205">
        <v>304.05733277999997</v>
      </c>
      <c r="C9" s="205">
        <v>394.67774286000002</v>
      </c>
      <c r="D9" s="205">
        <v>283.91702029999999</v>
      </c>
      <c r="E9" s="223">
        <f t="shared" si="0"/>
        <v>2.4215766752581046E-2</v>
      </c>
      <c r="F9" s="12"/>
      <c r="G9" s="12"/>
    </row>
    <row r="10" spans="1:8" x14ac:dyDescent="0.25">
      <c r="A10" s="220" t="s">
        <v>413</v>
      </c>
      <c r="B10" s="205">
        <v>164.95485227</v>
      </c>
      <c r="C10" s="205">
        <v>324.83629887199999</v>
      </c>
      <c r="D10" s="205">
        <v>209.73599230000002</v>
      </c>
      <c r="E10" s="223">
        <f t="shared" si="0"/>
        <v>1.7888740392496768E-2</v>
      </c>
      <c r="F10" s="12"/>
      <c r="G10" s="12"/>
    </row>
    <row r="11" spans="1:8" x14ac:dyDescent="0.25">
      <c r="A11" s="220" t="s">
        <v>415</v>
      </c>
      <c r="B11" s="205">
        <v>202.42995241999998</v>
      </c>
      <c r="C11" s="205">
        <v>252.17305338</v>
      </c>
      <c r="D11" s="205">
        <v>141.41668337999999</v>
      </c>
      <c r="E11" s="223">
        <f t="shared" si="0"/>
        <v>1.2061670047238392E-2</v>
      </c>
      <c r="F11" s="12"/>
      <c r="G11" s="12"/>
    </row>
    <row r="12" spans="1:8" x14ac:dyDescent="0.25">
      <c r="A12" s="220" t="s">
        <v>421</v>
      </c>
      <c r="B12" s="205">
        <v>179.31413053999998</v>
      </c>
      <c r="C12" s="205">
        <v>141.23435691999998</v>
      </c>
      <c r="D12" s="205">
        <v>36.943157590000006</v>
      </c>
      <c r="E12" s="223">
        <f t="shared" si="0"/>
        <v>3.1509449005839834E-3</v>
      </c>
      <c r="F12" s="12"/>
      <c r="G12" s="12"/>
    </row>
    <row r="13" spans="1:8" x14ac:dyDescent="0.25">
      <c r="A13" s="220" t="s">
        <v>420</v>
      </c>
      <c r="B13" s="205">
        <v>46.568080909999999</v>
      </c>
      <c r="C13" s="205">
        <v>45.015305909999995</v>
      </c>
      <c r="D13" s="205">
        <v>33.11886148</v>
      </c>
      <c r="E13" s="223">
        <f t="shared" si="0"/>
        <v>2.8247641647664939E-3</v>
      </c>
      <c r="F13" s="12"/>
      <c r="G13" s="12"/>
    </row>
    <row r="14" spans="1:8" x14ac:dyDescent="0.25">
      <c r="A14" s="220" t="s">
        <v>422</v>
      </c>
      <c r="B14" s="205">
        <v>13.81781002</v>
      </c>
      <c r="C14" s="205">
        <v>16.980139949999998</v>
      </c>
      <c r="D14" s="205">
        <v>21.557024039999998</v>
      </c>
      <c r="E14" s="223">
        <f t="shared" si="0"/>
        <v>1.8386353360599224E-3</v>
      </c>
      <c r="F14" s="12"/>
      <c r="G14" s="12"/>
    </row>
    <row r="15" spans="1:8" x14ac:dyDescent="0.25">
      <c r="A15" s="220" t="s">
        <v>424</v>
      </c>
      <c r="B15" s="205">
        <v>4.0219304999999999</v>
      </c>
      <c r="C15" s="205">
        <v>8.1069822600000006</v>
      </c>
      <c r="D15" s="205">
        <v>5.7223885800000005</v>
      </c>
      <c r="E15" s="223">
        <f t="shared" si="0"/>
        <v>4.8807227891618402E-4</v>
      </c>
      <c r="F15" s="12"/>
      <c r="G15" s="12"/>
    </row>
    <row r="16" spans="1:8" x14ac:dyDescent="0.25">
      <c r="A16" s="220" t="s">
        <v>419</v>
      </c>
      <c r="B16" s="205">
        <v>39.925651999999999</v>
      </c>
      <c r="C16" s="205">
        <v>14.02828942</v>
      </c>
      <c r="D16" s="205">
        <v>5.1536118499999999</v>
      </c>
      <c r="E16" s="223">
        <f t="shared" si="0"/>
        <v>4.3956034182476839E-4</v>
      </c>
      <c r="F16" s="12"/>
      <c r="G16" s="12"/>
    </row>
    <row r="17" spans="1:7" x14ac:dyDescent="0.25">
      <c r="A17" s="220" t="s">
        <v>429</v>
      </c>
      <c r="B17" s="205">
        <v>1.3434129999999999E-2</v>
      </c>
      <c r="C17" s="205">
        <v>5.0470300000000001E-3</v>
      </c>
      <c r="D17" s="205">
        <v>0.43725999999999998</v>
      </c>
      <c r="E17" s="223">
        <f t="shared" si="0"/>
        <v>3.729465094781987E-5</v>
      </c>
      <c r="F17" s="12"/>
      <c r="G17" s="12"/>
    </row>
    <row r="18" spans="1:7" x14ac:dyDescent="0.25">
      <c r="A18" s="220" t="s">
        <v>425</v>
      </c>
      <c r="B18" s="205">
        <v>0.22327258999999999</v>
      </c>
      <c r="C18" s="205">
        <v>0.99530656000000006</v>
      </c>
      <c r="D18" s="205">
        <v>0.23699999999999999</v>
      </c>
      <c r="E18" s="223">
        <f t="shared" si="0"/>
        <v>2.0214134095579997E-5</v>
      </c>
      <c r="F18" s="12"/>
      <c r="G18" s="12"/>
    </row>
    <row r="19" spans="1:7" x14ac:dyDescent="0.25">
      <c r="A19" s="220" t="s">
        <v>665</v>
      </c>
      <c r="B19" s="205">
        <v>0</v>
      </c>
      <c r="C19" s="205">
        <v>0.23899999999999999</v>
      </c>
      <c r="D19" s="205">
        <v>0.2</v>
      </c>
      <c r="E19" s="223">
        <f t="shared" si="0"/>
        <v>1.7058341008928271E-5</v>
      </c>
      <c r="F19" s="12"/>
      <c r="G19" s="12"/>
    </row>
    <row r="20" spans="1:7" x14ac:dyDescent="0.25">
      <c r="A20" s="220" t="s">
        <v>428</v>
      </c>
      <c r="B20" s="205">
        <v>1.0245730399999999</v>
      </c>
      <c r="C20" s="205">
        <v>0.30633713000000001</v>
      </c>
      <c r="D20" s="205">
        <v>0.17115186999999998</v>
      </c>
      <c r="E20" s="223">
        <f t="shared" si="0"/>
        <v>1.4597834813878798E-5</v>
      </c>
      <c r="F20" s="12"/>
      <c r="G20" s="12"/>
    </row>
    <row r="21" spans="1:7" x14ac:dyDescent="0.25">
      <c r="A21" s="220" t="s">
        <v>426</v>
      </c>
      <c r="B21" s="205">
        <v>9.5573259999999993E-2</v>
      </c>
      <c r="C21" s="205">
        <v>0.11108527</v>
      </c>
      <c r="D21" s="205">
        <v>7.6736810000000003E-2</v>
      </c>
      <c r="E21" s="223">
        <f t="shared" si="0"/>
        <v>6.5450133645866845E-6</v>
      </c>
      <c r="F21" s="12"/>
      <c r="G21" s="12"/>
    </row>
    <row r="22" spans="1:7" x14ac:dyDescent="0.25">
      <c r="A22" s="97" t="s">
        <v>427</v>
      </c>
      <c r="B22" s="205">
        <v>0.18060000000000001</v>
      </c>
      <c r="C22" s="205">
        <v>0.55500000000000005</v>
      </c>
      <c r="D22" s="205">
        <v>3.5185000000000001E-2</v>
      </c>
      <c r="E22" s="223">
        <f t="shared" si="0"/>
        <v>3.0009886419957058E-6</v>
      </c>
      <c r="F22" s="12"/>
      <c r="G22" s="12"/>
    </row>
    <row r="23" spans="1:7" x14ac:dyDescent="0.25">
      <c r="A23" s="97" t="s">
        <v>666</v>
      </c>
      <c r="B23" s="205">
        <v>5.4146420000000001E-2</v>
      </c>
      <c r="C23" s="205">
        <v>4.8679700000000001E-3</v>
      </c>
      <c r="D23" s="205">
        <v>2.5399099999999997E-2</v>
      </c>
      <c r="E23" s="223">
        <f t="shared" si="0"/>
        <v>2.1663325455993496E-6</v>
      </c>
      <c r="F23" s="12"/>
      <c r="G23" s="12"/>
    </row>
    <row r="24" spans="1:7" x14ac:dyDescent="0.25">
      <c r="A24" s="97" t="s">
        <v>667</v>
      </c>
      <c r="B24" s="205">
        <v>0</v>
      </c>
      <c r="C24" s="205">
        <v>0</v>
      </c>
      <c r="D24" s="205">
        <v>1.6500000000000001E-2</v>
      </c>
      <c r="E24" s="223">
        <f t="shared" si="0"/>
        <v>1.4073131332365822E-6</v>
      </c>
      <c r="F24" s="12"/>
      <c r="G24" s="12"/>
    </row>
    <row r="25" spans="1:7" x14ac:dyDescent="0.25">
      <c r="A25" s="97" t="s">
        <v>668</v>
      </c>
      <c r="B25" s="205">
        <v>3.986609E-2</v>
      </c>
      <c r="C25" s="205">
        <v>0.103371</v>
      </c>
      <c r="D25" s="205">
        <v>1.2680799999999999E-2</v>
      </c>
      <c r="E25" s="223">
        <f t="shared" si="0"/>
        <v>1.0815670533300879E-6</v>
      </c>
      <c r="F25" s="12"/>
      <c r="G25" s="12"/>
    </row>
    <row r="26" spans="1:7" x14ac:dyDescent="0.25">
      <c r="A26" s="97" t="s">
        <v>423</v>
      </c>
      <c r="B26" s="205">
        <v>3.1260700000000003E-3</v>
      </c>
      <c r="C26" s="205">
        <v>0.22434145999999999</v>
      </c>
      <c r="D26" s="205">
        <v>2.5999999999999999E-3</v>
      </c>
      <c r="E26" s="223">
        <f t="shared" si="0"/>
        <v>2.2175843311606747E-7</v>
      </c>
      <c r="F26" s="12"/>
      <c r="G26" s="12"/>
    </row>
    <row r="27" spans="1:7" x14ac:dyDescent="0.25">
      <c r="A27" s="97" t="s">
        <v>664</v>
      </c>
      <c r="B27" s="205">
        <v>0</v>
      </c>
      <c r="C27" s="205">
        <v>0</v>
      </c>
      <c r="D27" s="205">
        <v>2.15E-3</v>
      </c>
      <c r="E27" s="223">
        <f t="shared" si="0"/>
        <v>1.8337716584597887E-7</v>
      </c>
      <c r="F27" s="12"/>
      <c r="G27" s="12"/>
    </row>
    <row r="28" spans="1:7" x14ac:dyDescent="0.25">
      <c r="A28" s="97" t="s">
        <v>669</v>
      </c>
      <c r="B28" s="205">
        <v>0.47399502000000004</v>
      </c>
      <c r="C28" s="205">
        <v>0</v>
      </c>
      <c r="D28" s="205">
        <v>0</v>
      </c>
      <c r="E28" s="223">
        <f t="shared" si="0"/>
        <v>0</v>
      </c>
      <c r="F28" s="12"/>
      <c r="G28" s="12"/>
    </row>
    <row r="29" spans="1:7" ht="15.75" thickBot="1" x14ac:dyDescent="0.3">
      <c r="A29" s="290" t="s">
        <v>402</v>
      </c>
      <c r="B29" s="291">
        <f>SUM(B4:B28)</f>
        <v>15911.029336789994</v>
      </c>
      <c r="C29" s="291">
        <f t="shared" ref="C29:E29" si="1">SUM(C4:C28)</f>
        <v>12886.554555241999</v>
      </c>
      <c r="D29" s="291">
        <f t="shared" si="1"/>
        <v>11724.469565670002</v>
      </c>
      <c r="E29" s="292">
        <f t="shared" si="1"/>
        <v>0.99999999999999978</v>
      </c>
      <c r="F29" s="12"/>
      <c r="G29" s="12"/>
    </row>
    <row r="30" spans="1:7" x14ac:dyDescent="0.25">
      <c r="B30" s="12"/>
      <c r="C30" s="12"/>
      <c r="D30" s="12"/>
      <c r="E30" s="12"/>
      <c r="F30" s="12"/>
      <c r="G30" s="12"/>
    </row>
    <row r="31" spans="1:7" x14ac:dyDescent="0.25">
      <c r="B31" s="12"/>
      <c r="C31" s="12"/>
      <c r="D31" s="12"/>
      <c r="E31" s="12"/>
      <c r="F31" s="12"/>
      <c r="G31" s="12"/>
    </row>
    <row r="32" spans="1:7" x14ac:dyDescent="0.25">
      <c r="F32" s="12"/>
      <c r="G32" s="12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A2" sqref="A2:C2"/>
    </sheetView>
  </sheetViews>
  <sheetFormatPr defaultColWidth="9.28515625" defaultRowHeight="15" x14ac:dyDescent="0.25"/>
  <cols>
    <col min="1" max="1" width="29.28515625" style="8" customWidth="1"/>
    <col min="2" max="2" width="13.28515625" style="8" customWidth="1"/>
    <col min="3" max="3" width="11.28515625" style="8" customWidth="1"/>
    <col min="4" max="6" width="9.28515625" style="8"/>
    <col min="7" max="7" width="11.28515625" style="8" bestFit="1" customWidth="1"/>
    <col min="8" max="16384" width="9.28515625" style="8"/>
  </cols>
  <sheetData>
    <row r="1" spans="1:7" ht="15.75" thickBot="1" x14ac:dyDescent="0.3">
      <c r="A1" s="13"/>
      <c r="B1" s="13"/>
      <c r="G1" s="14"/>
    </row>
    <row r="2" spans="1:7" ht="45" customHeight="1" thickBot="1" x14ac:dyDescent="0.3">
      <c r="A2" s="492" t="s">
        <v>682</v>
      </c>
      <c r="B2" s="493"/>
      <c r="C2" s="494"/>
      <c r="D2" s="93"/>
    </row>
    <row r="3" spans="1:7" ht="15.75" thickBot="1" x14ac:dyDescent="0.3">
      <c r="A3" s="94" t="s">
        <v>0</v>
      </c>
      <c r="B3" s="94" t="s">
        <v>311</v>
      </c>
      <c r="C3" s="86" t="s">
        <v>432</v>
      </c>
    </row>
    <row r="4" spans="1:7" x14ac:dyDescent="0.25">
      <c r="A4" s="206">
        <v>44166</v>
      </c>
      <c r="B4" s="207">
        <v>45.157547149999999</v>
      </c>
      <c r="C4" s="208"/>
      <c r="D4" s="10"/>
    </row>
    <row r="5" spans="1:7" x14ac:dyDescent="0.25">
      <c r="A5" s="206">
        <v>44197</v>
      </c>
      <c r="B5" s="209">
        <v>34.747595179999998</v>
      </c>
      <c r="C5" s="81">
        <f t="shared" ref="C5:C16" si="0">(B5/B4)-1</f>
        <v>-0.23052518630875196</v>
      </c>
      <c r="D5" s="10"/>
    </row>
    <row r="6" spans="1:7" x14ac:dyDescent="0.25">
      <c r="A6" s="206">
        <v>44228</v>
      </c>
      <c r="B6" s="209">
        <v>34.498212000000002</v>
      </c>
      <c r="C6" s="81">
        <f t="shared" si="0"/>
        <v>-7.1769910610544052E-3</v>
      </c>
      <c r="D6" s="10"/>
    </row>
    <row r="7" spans="1:7" x14ac:dyDescent="0.25">
      <c r="A7" s="206">
        <v>44256</v>
      </c>
      <c r="B7" s="209">
        <v>41.72975632</v>
      </c>
      <c r="C7" s="81">
        <f t="shared" si="0"/>
        <v>0.20962084411795012</v>
      </c>
      <c r="D7" s="10"/>
    </row>
    <row r="8" spans="1:7" x14ac:dyDescent="0.25">
      <c r="A8" s="206">
        <v>44287</v>
      </c>
      <c r="B8" s="209">
        <v>34.209200330000002</v>
      </c>
      <c r="C8" s="81">
        <f t="shared" si="0"/>
        <v>-0.1802204626437176</v>
      </c>
      <c r="D8" s="10"/>
    </row>
    <row r="9" spans="1:7" x14ac:dyDescent="0.25">
      <c r="A9" s="206">
        <v>44317</v>
      </c>
      <c r="B9" s="209">
        <v>36.202914960000001</v>
      </c>
      <c r="C9" s="81">
        <f t="shared" si="0"/>
        <v>5.8280071172888359E-2</v>
      </c>
      <c r="D9" s="10"/>
    </row>
    <row r="10" spans="1:7" x14ac:dyDescent="0.25">
      <c r="A10" s="206">
        <v>44348</v>
      </c>
      <c r="B10" s="209">
        <v>37.848535130000002</v>
      </c>
      <c r="C10" s="81">
        <f t="shared" si="0"/>
        <v>4.5455460473782905E-2</v>
      </c>
      <c r="D10" s="10"/>
    </row>
    <row r="11" spans="1:7" x14ac:dyDescent="0.25">
      <c r="A11" s="206">
        <v>44378</v>
      </c>
      <c r="B11" s="209">
        <v>36.160647729999994</v>
      </c>
      <c r="C11" s="81">
        <f t="shared" si="0"/>
        <v>-4.4595844837919008E-2</v>
      </c>
      <c r="D11" s="10"/>
    </row>
    <row r="12" spans="1:7" x14ac:dyDescent="0.25">
      <c r="A12" s="206">
        <v>44409</v>
      </c>
      <c r="B12" s="209">
        <v>48.476084810000003</v>
      </c>
      <c r="C12" s="81">
        <f t="shared" si="0"/>
        <v>0.34057567696119406</v>
      </c>
      <c r="D12" s="10"/>
    </row>
    <row r="13" spans="1:7" x14ac:dyDescent="0.25">
      <c r="A13" s="206">
        <v>44440</v>
      </c>
      <c r="B13" s="209">
        <v>39.228653639999997</v>
      </c>
      <c r="C13" s="81">
        <f t="shared" si="0"/>
        <v>-0.19076274839944118</v>
      </c>
      <c r="D13" s="10"/>
    </row>
    <row r="14" spans="1:7" x14ac:dyDescent="0.25">
      <c r="A14" s="206">
        <v>44470</v>
      </c>
      <c r="B14" s="209">
        <v>61.352287130000001</v>
      </c>
      <c r="C14" s="81">
        <f t="shared" si="0"/>
        <v>0.56396616853149806</v>
      </c>
      <c r="D14" s="10"/>
    </row>
    <row r="15" spans="1:7" x14ac:dyDescent="0.25">
      <c r="A15" s="206">
        <v>44501</v>
      </c>
      <c r="B15" s="209">
        <v>52.659356649999999</v>
      </c>
      <c r="C15" s="81">
        <f t="shared" si="0"/>
        <v>-0.14168877619151277</v>
      </c>
      <c r="D15" s="10"/>
    </row>
    <row r="16" spans="1:7" ht="15.75" thickBot="1" x14ac:dyDescent="0.3">
      <c r="A16" s="206">
        <v>44531</v>
      </c>
      <c r="B16" s="210">
        <v>38.454375020000001</v>
      </c>
      <c r="C16" s="211">
        <f t="shared" si="0"/>
        <v>-0.26975228209515167</v>
      </c>
      <c r="D16" s="10"/>
    </row>
    <row r="17" spans="1:8" ht="15.75" thickBot="1" x14ac:dyDescent="0.3">
      <c r="A17" s="212" t="s">
        <v>16</v>
      </c>
      <c r="B17" s="213">
        <f>SUM(B4:B16)</f>
        <v>540.72516604999998</v>
      </c>
      <c r="C17" s="214"/>
    </row>
    <row r="19" spans="1:8" x14ac:dyDescent="0.25">
      <c r="A19" s="15"/>
      <c r="C19" s="16"/>
    </row>
    <row r="21" spans="1:8" ht="33.75" customHeight="1" x14ac:dyDescent="0.25"/>
    <row r="22" spans="1:8" x14ac:dyDescent="0.25">
      <c r="F22" s="20"/>
      <c r="G22" s="21"/>
      <c r="H22" s="22"/>
    </row>
    <row r="23" spans="1:8" x14ac:dyDescent="0.25">
      <c r="F23" s="20"/>
      <c r="G23" s="21"/>
      <c r="H23" s="22"/>
    </row>
    <row r="24" spans="1:8" x14ac:dyDescent="0.25">
      <c r="F24" s="20"/>
      <c r="G24" s="21"/>
      <c r="H24" s="22"/>
    </row>
    <row r="25" spans="1:8" x14ac:dyDescent="0.25">
      <c r="F25" s="20"/>
      <c r="G25" s="21"/>
      <c r="H25" s="22"/>
    </row>
    <row r="26" spans="1:8" x14ac:dyDescent="0.25">
      <c r="F26" s="20"/>
      <c r="G26" s="21"/>
      <c r="H26" s="22"/>
    </row>
    <row r="27" spans="1:8" x14ac:dyDescent="0.25">
      <c r="F27" s="20"/>
      <c r="G27" s="21"/>
      <c r="H27" s="22"/>
    </row>
    <row r="28" spans="1:8" x14ac:dyDescent="0.25">
      <c r="F28" s="20"/>
      <c r="G28" s="21"/>
      <c r="H28" s="22"/>
    </row>
    <row r="29" spans="1:8" x14ac:dyDescent="0.25">
      <c r="F29" s="20"/>
      <c r="G29" s="21"/>
      <c r="H29" s="22"/>
    </row>
    <row r="30" spans="1:8" x14ac:dyDescent="0.25">
      <c r="F30" s="20"/>
      <c r="G30" s="21"/>
      <c r="H30" s="22"/>
    </row>
    <row r="31" spans="1:8" x14ac:dyDescent="0.25">
      <c r="F31" s="20"/>
      <c r="G31" s="21"/>
      <c r="H31" s="22"/>
    </row>
    <row r="32" spans="1:8" x14ac:dyDescent="0.25">
      <c r="F32" s="20"/>
      <c r="G32" s="21"/>
      <c r="H32" s="22"/>
    </row>
    <row r="33" spans="6:8" x14ac:dyDescent="0.25">
      <c r="F33" s="20"/>
      <c r="G33" s="21"/>
      <c r="H33" s="22"/>
    </row>
    <row r="34" spans="6:8" x14ac:dyDescent="0.25">
      <c r="F34" s="20"/>
      <c r="G34" s="21"/>
      <c r="H34" s="22"/>
    </row>
    <row r="35" spans="6:8" x14ac:dyDescent="0.25">
      <c r="F35" s="20"/>
      <c r="G35" s="21"/>
      <c r="H35" s="22"/>
    </row>
    <row r="49" spans="1:3" x14ac:dyDescent="0.25">
      <c r="A49" s="23"/>
      <c r="B49" s="18"/>
      <c r="C49" s="19"/>
    </row>
    <row r="50" spans="1:3" x14ac:dyDescent="0.25">
      <c r="A50" s="23"/>
      <c r="B50" s="18"/>
      <c r="C50" s="19"/>
    </row>
    <row r="51" spans="1:3" x14ac:dyDescent="0.25">
      <c r="A51" s="23"/>
      <c r="B51" s="18"/>
      <c r="C51" s="19"/>
    </row>
    <row r="52" spans="1:3" x14ac:dyDescent="0.25">
      <c r="A52" s="23"/>
      <c r="B52" s="18"/>
      <c r="C52" s="19"/>
    </row>
    <row r="53" spans="1:3" x14ac:dyDescent="0.25">
      <c r="A53" s="23"/>
      <c r="B53" s="18"/>
      <c r="C53" s="19"/>
    </row>
    <row r="54" spans="1:3" x14ac:dyDescent="0.25">
      <c r="A54" s="23"/>
      <c r="B54" s="18"/>
      <c r="C54" s="19"/>
    </row>
    <row r="55" spans="1:3" x14ac:dyDescent="0.25">
      <c r="A55" s="23"/>
      <c r="B55" s="18"/>
      <c r="C55" s="19"/>
    </row>
    <row r="56" spans="1:3" x14ac:dyDescent="0.25">
      <c r="A56" s="23"/>
      <c r="B56" s="18"/>
      <c r="C56" s="19"/>
    </row>
    <row r="57" spans="1:3" x14ac:dyDescent="0.25">
      <c r="A57" s="23"/>
      <c r="B57" s="18"/>
      <c r="C57" s="19"/>
    </row>
    <row r="58" spans="1:3" x14ac:dyDescent="0.25">
      <c r="A58" s="23"/>
      <c r="B58" s="18"/>
      <c r="C58" s="19"/>
    </row>
    <row r="59" spans="1:3" x14ac:dyDescent="0.25">
      <c r="A59" s="23"/>
      <c r="B59" s="18"/>
      <c r="C59" s="19"/>
    </row>
    <row r="60" spans="1:3" x14ac:dyDescent="0.25">
      <c r="A60" s="23"/>
      <c r="B60" s="18"/>
      <c r="C60" s="19"/>
    </row>
    <row r="61" spans="1:3" x14ac:dyDescent="0.25">
      <c r="A61" s="23"/>
      <c r="B61" s="18"/>
      <c r="C61" s="19"/>
    </row>
    <row r="62" spans="1:3" x14ac:dyDescent="0.25">
      <c r="A62" s="23"/>
      <c r="B62" s="18"/>
      <c r="C62" s="19"/>
    </row>
    <row r="63" spans="1:3" x14ac:dyDescent="0.25">
      <c r="A63" s="23"/>
      <c r="B63" s="18"/>
      <c r="C63" s="19"/>
    </row>
    <row r="64" spans="1:3" x14ac:dyDescent="0.25">
      <c r="A64" s="23"/>
      <c r="B64" s="18"/>
      <c r="C64" s="19"/>
    </row>
    <row r="65" spans="1:3" x14ac:dyDescent="0.25">
      <c r="A65" s="23"/>
      <c r="B65" s="18"/>
      <c r="C65" s="19"/>
    </row>
    <row r="66" spans="1:3" x14ac:dyDescent="0.25">
      <c r="A66" s="23"/>
      <c r="B66" s="18"/>
      <c r="C66" s="19"/>
    </row>
    <row r="67" spans="1:3" x14ac:dyDescent="0.25">
      <c r="A67" s="23"/>
      <c r="B67" s="18"/>
      <c r="C67" s="19"/>
    </row>
    <row r="68" spans="1:3" x14ac:dyDescent="0.25">
      <c r="A68" s="23"/>
      <c r="B68" s="18"/>
      <c r="C68" s="19"/>
    </row>
    <row r="69" spans="1:3" x14ac:dyDescent="0.25">
      <c r="A69" s="23"/>
      <c r="B69" s="18"/>
      <c r="C69" s="19"/>
    </row>
    <row r="70" spans="1:3" x14ac:dyDescent="0.25">
      <c r="A70" s="23"/>
      <c r="B70" s="18"/>
      <c r="C70" s="19"/>
    </row>
    <row r="71" spans="1:3" x14ac:dyDescent="0.25">
      <c r="A71" s="23"/>
      <c r="B71" s="18"/>
      <c r="C71" s="19"/>
    </row>
    <row r="72" spans="1:3" x14ac:dyDescent="0.25">
      <c r="A72" s="23"/>
      <c r="B72" s="18"/>
      <c r="C72" s="19"/>
    </row>
    <row r="73" spans="1:3" x14ac:dyDescent="0.25">
      <c r="A73" s="23"/>
      <c r="B73" s="18"/>
      <c r="C73" s="19"/>
    </row>
    <row r="74" spans="1:3" x14ac:dyDescent="0.25">
      <c r="A74" s="23"/>
      <c r="B74" s="18"/>
      <c r="C74" s="19"/>
    </row>
    <row r="75" spans="1:3" x14ac:dyDescent="0.25">
      <c r="A75" s="23"/>
      <c r="B75" s="18"/>
      <c r="C75" s="19"/>
    </row>
    <row r="76" spans="1:3" s="26" customFormat="1" x14ac:dyDescent="0.25">
      <c r="A76" s="17"/>
      <c r="B76" s="24"/>
      <c r="C76" s="25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D2" sqref="D2"/>
    </sheetView>
  </sheetViews>
  <sheetFormatPr defaultRowHeight="15" x14ac:dyDescent="0.25"/>
  <cols>
    <col min="1" max="1" width="35.7109375" bestFit="1" customWidth="1"/>
    <col min="2" max="2" width="12.5703125" bestFit="1" customWidth="1"/>
    <col min="3" max="3" width="21.5703125" customWidth="1"/>
  </cols>
  <sheetData>
    <row r="1" spans="1:3" ht="15.75" thickBot="1" x14ac:dyDescent="0.3"/>
    <row r="2" spans="1:3" ht="45.75" customHeight="1" thickBot="1" x14ac:dyDescent="0.3">
      <c r="A2" s="492" t="s">
        <v>683</v>
      </c>
      <c r="B2" s="493"/>
      <c r="C2" s="494"/>
    </row>
    <row r="3" spans="1:3" ht="15.75" thickBot="1" x14ac:dyDescent="0.3">
      <c r="A3" s="94" t="s">
        <v>430</v>
      </c>
      <c r="B3" s="94" t="s">
        <v>311</v>
      </c>
      <c r="C3" s="95" t="s">
        <v>431</v>
      </c>
    </row>
    <row r="4" spans="1:3" x14ac:dyDescent="0.25">
      <c r="A4" s="215" t="s">
        <v>314</v>
      </c>
      <c r="B4" s="216">
        <v>34.139691579999997</v>
      </c>
      <c r="C4" s="166">
        <f t="shared" ref="C4:C29" si="0">B4/$B$29</f>
        <v>0.88779733287159279</v>
      </c>
    </row>
    <row r="5" spans="1:3" x14ac:dyDescent="0.25">
      <c r="A5" s="161" t="s">
        <v>381</v>
      </c>
      <c r="B5" s="217">
        <v>1.7474852400000001</v>
      </c>
      <c r="C5" s="166">
        <f t="shared" si="0"/>
        <v>4.5443079990017746E-2</v>
      </c>
    </row>
    <row r="6" spans="1:3" x14ac:dyDescent="0.25">
      <c r="A6" s="161" t="s">
        <v>364</v>
      </c>
      <c r="B6" s="217">
        <v>0.69216543999999991</v>
      </c>
      <c r="C6" s="166">
        <f t="shared" si="0"/>
        <v>1.7999653866172756E-2</v>
      </c>
    </row>
    <row r="7" spans="1:3" x14ac:dyDescent="0.25">
      <c r="A7" s="161" t="s">
        <v>340</v>
      </c>
      <c r="B7" s="217">
        <v>0.56137011000000003</v>
      </c>
      <c r="C7" s="166">
        <f t="shared" si="0"/>
        <v>1.4598341793567917E-2</v>
      </c>
    </row>
    <row r="8" spans="1:3" x14ac:dyDescent="0.25">
      <c r="A8" s="161" t="s">
        <v>384</v>
      </c>
      <c r="B8" s="217">
        <v>0.42757332000000003</v>
      </c>
      <c r="C8" s="166">
        <f t="shared" si="0"/>
        <v>1.1118977223726054E-2</v>
      </c>
    </row>
    <row r="9" spans="1:3" x14ac:dyDescent="0.25">
      <c r="A9" s="161" t="s">
        <v>324</v>
      </c>
      <c r="B9" s="217">
        <v>0.39673144999999999</v>
      </c>
      <c r="C9" s="166">
        <f t="shared" si="0"/>
        <v>1.0316939224565768E-2</v>
      </c>
    </row>
    <row r="10" spans="1:3" x14ac:dyDescent="0.25">
      <c r="A10" s="161" t="s">
        <v>322</v>
      </c>
      <c r="B10" s="217">
        <v>0.26837354999999996</v>
      </c>
      <c r="C10" s="166">
        <f t="shared" si="0"/>
        <v>6.9790121373815009E-3</v>
      </c>
    </row>
    <row r="11" spans="1:3" x14ac:dyDescent="0.25">
      <c r="A11" s="161" t="s">
        <v>328</v>
      </c>
      <c r="B11" s="217">
        <v>0.12564537000000001</v>
      </c>
      <c r="C11" s="166">
        <f t="shared" si="0"/>
        <v>3.2673881693475E-3</v>
      </c>
    </row>
    <row r="12" spans="1:3" x14ac:dyDescent="0.25">
      <c r="A12" s="161" t="s">
        <v>337</v>
      </c>
      <c r="B12" s="217">
        <v>3.1632E-2</v>
      </c>
      <c r="C12" s="166">
        <f t="shared" si="0"/>
        <v>8.225852060668858E-4</v>
      </c>
    </row>
    <row r="13" spans="1:3" x14ac:dyDescent="0.25">
      <c r="A13" s="161" t="s">
        <v>327</v>
      </c>
      <c r="B13" s="217">
        <v>2.1442060000000002E-2</v>
      </c>
      <c r="C13" s="166">
        <f t="shared" si="0"/>
        <v>5.5759741222807693E-4</v>
      </c>
    </row>
    <row r="14" spans="1:3" x14ac:dyDescent="0.25">
      <c r="A14" s="161" t="s">
        <v>335</v>
      </c>
      <c r="B14" s="217">
        <v>1.3921360000000001E-2</v>
      </c>
      <c r="C14" s="166">
        <f t="shared" si="0"/>
        <v>3.6202278655574424E-4</v>
      </c>
    </row>
    <row r="15" spans="1:3" x14ac:dyDescent="0.25">
      <c r="A15" s="161" t="s">
        <v>325</v>
      </c>
      <c r="B15" s="217">
        <v>6.5599999999999999E-3</v>
      </c>
      <c r="C15" s="166">
        <f t="shared" si="0"/>
        <v>1.7059177262894443E-4</v>
      </c>
    </row>
    <row r="16" spans="1:3" x14ac:dyDescent="0.25">
      <c r="A16" s="161" t="s">
        <v>317</v>
      </c>
      <c r="B16" s="217">
        <v>6.2440000000000004E-3</v>
      </c>
      <c r="C16" s="166">
        <f t="shared" si="0"/>
        <v>1.6237424211815993E-4</v>
      </c>
    </row>
    <row r="17" spans="1:3" x14ac:dyDescent="0.25">
      <c r="A17" s="161" t="s">
        <v>387</v>
      </c>
      <c r="B17" s="217">
        <v>3.6569000000000003E-3</v>
      </c>
      <c r="C17" s="166">
        <f t="shared" si="0"/>
        <v>9.5097111787619974E-5</v>
      </c>
    </row>
    <row r="18" spans="1:3" x14ac:dyDescent="0.25">
      <c r="A18" s="161" t="s">
        <v>334</v>
      </c>
      <c r="B18" s="217">
        <v>2.8289999999999999E-3</v>
      </c>
      <c r="C18" s="166">
        <f t="shared" si="0"/>
        <v>7.3567701946232296E-5</v>
      </c>
    </row>
    <row r="19" spans="1:3" x14ac:dyDescent="0.25">
      <c r="A19" s="161" t="s">
        <v>353</v>
      </c>
      <c r="B19" s="217">
        <v>2.5926E-3</v>
      </c>
      <c r="C19" s="166">
        <f t="shared" si="0"/>
        <v>6.7420156969177038E-5</v>
      </c>
    </row>
    <row r="20" spans="1:3" x14ac:dyDescent="0.25">
      <c r="A20" s="161" t="s">
        <v>341</v>
      </c>
      <c r="B20" s="217">
        <v>2.5539999999999998E-3</v>
      </c>
      <c r="C20" s="166">
        <f t="shared" si="0"/>
        <v>6.641637001437867E-5</v>
      </c>
    </row>
    <row r="21" spans="1:3" x14ac:dyDescent="0.25">
      <c r="A21" s="161" t="s">
        <v>336</v>
      </c>
      <c r="B21" s="217">
        <v>1.5150000000000001E-3</v>
      </c>
      <c r="C21" s="166">
        <f t="shared" si="0"/>
        <v>3.9397337733666286E-5</v>
      </c>
    </row>
    <row r="22" spans="1:3" x14ac:dyDescent="0.25">
      <c r="A22" s="161" t="s">
        <v>358</v>
      </c>
      <c r="B22" s="217">
        <v>9.3700000000000001E-4</v>
      </c>
      <c r="C22" s="166">
        <f t="shared" si="0"/>
        <v>2.4366538255079414E-5</v>
      </c>
    </row>
    <row r="23" spans="1:3" x14ac:dyDescent="0.25">
      <c r="A23" s="161" t="s">
        <v>345</v>
      </c>
      <c r="B23" s="217">
        <v>4.28E-4</v>
      </c>
      <c r="C23" s="166">
        <f t="shared" si="0"/>
        <v>1.1130072970303082E-5</v>
      </c>
    </row>
    <row r="24" spans="1:3" x14ac:dyDescent="0.25">
      <c r="A24" s="161" t="s">
        <v>367</v>
      </c>
      <c r="B24" s="217">
        <v>3.612E-4</v>
      </c>
      <c r="C24" s="166">
        <f t="shared" si="0"/>
        <v>9.3929494319473688E-6</v>
      </c>
    </row>
    <row r="25" spans="1:3" x14ac:dyDescent="0.25">
      <c r="A25" s="161" t="s">
        <v>385</v>
      </c>
      <c r="B25" s="217">
        <v>2.8883999999999995E-4</v>
      </c>
      <c r="C25" s="166">
        <f t="shared" si="0"/>
        <v>7.5112389643512659E-6</v>
      </c>
    </row>
    <row r="26" spans="1:3" x14ac:dyDescent="0.25">
      <c r="A26" s="161" t="s">
        <v>342</v>
      </c>
      <c r="B26" s="217">
        <v>2.0900000000000001E-4</v>
      </c>
      <c r="C26" s="166">
        <f t="shared" si="0"/>
        <v>5.4350122682087484E-6</v>
      </c>
    </row>
    <row r="27" spans="1:3" x14ac:dyDescent="0.25">
      <c r="A27" s="161" t="s">
        <v>346</v>
      </c>
      <c r="B27" s="217">
        <v>9.7E-5</v>
      </c>
      <c r="C27" s="166">
        <f t="shared" si="0"/>
        <v>2.5224698086901846E-6</v>
      </c>
    </row>
    <row r="28" spans="1:3" ht="15.75" thickBot="1" x14ac:dyDescent="0.3">
      <c r="A28" s="218" t="s">
        <v>354</v>
      </c>
      <c r="B28" s="219">
        <v>7.1000000000000005E-5</v>
      </c>
      <c r="C28" s="339">
        <f t="shared" si="0"/>
        <v>1.846343880587661E-6</v>
      </c>
    </row>
    <row r="29" spans="1:3" ht="15.75" thickBot="1" x14ac:dyDescent="0.3">
      <c r="A29" s="340" t="s">
        <v>402</v>
      </c>
      <c r="B29" s="341">
        <v>38.454375019999993</v>
      </c>
      <c r="C29" s="342">
        <f t="shared" si="0"/>
        <v>1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Normal="100" workbookViewId="0">
      <selection activeCell="E23" sqref="E23"/>
    </sheetView>
  </sheetViews>
  <sheetFormatPr defaultColWidth="9.28515625" defaultRowHeight="15" x14ac:dyDescent="0.25"/>
  <cols>
    <col min="1" max="1" width="60" style="32" customWidth="1"/>
    <col min="2" max="2" width="9.7109375" style="32" customWidth="1"/>
    <col min="3" max="3" width="9.42578125" style="32" bestFit="1" customWidth="1"/>
    <col min="4" max="4" width="10.28515625" style="32" customWidth="1"/>
    <col min="5" max="5" width="9.42578125" style="32" bestFit="1" customWidth="1"/>
    <col min="6" max="6" width="10.28515625" style="32" bestFit="1" customWidth="1"/>
    <col min="7" max="7" width="9.7109375" style="32" bestFit="1" customWidth="1"/>
    <col min="8" max="9" width="9.7109375" style="32" customWidth="1"/>
    <col min="10" max="10" width="9.28515625" style="32"/>
    <col min="11" max="11" width="32.7109375" style="32" customWidth="1"/>
    <col min="12" max="12" width="10.5703125" style="32" bestFit="1" customWidth="1"/>
    <col min="13" max="13" width="8.28515625" style="32" bestFit="1" customWidth="1"/>
    <col min="14" max="14" width="10.5703125" style="32" bestFit="1" customWidth="1"/>
    <col min="15" max="15" width="11.7109375" style="32" bestFit="1" customWidth="1"/>
    <col min="16" max="16" width="10.5703125" style="32" bestFit="1" customWidth="1"/>
    <col min="17" max="17" width="9.28515625" style="32" customWidth="1"/>
    <col min="18" max="16384" width="9.28515625" style="32"/>
  </cols>
  <sheetData>
    <row r="1" spans="1:17" ht="15.75" thickBot="1" x14ac:dyDescent="0.3">
      <c r="N1" s="34"/>
      <c r="O1" s="34"/>
      <c r="P1" s="34"/>
      <c r="Q1" s="34"/>
    </row>
    <row r="2" spans="1:17" ht="15.75" thickBot="1" x14ac:dyDescent="0.3">
      <c r="A2" s="418" t="s">
        <v>442</v>
      </c>
      <c r="B2" s="419"/>
      <c r="C2" s="419"/>
      <c r="D2" s="419"/>
      <c r="E2" s="419"/>
      <c r="F2" s="419"/>
      <c r="G2" s="420"/>
      <c r="H2" s="35"/>
      <c r="I2" s="35"/>
      <c r="J2" s="36"/>
    </row>
    <row r="3" spans="1:17" ht="15.75" thickBot="1" x14ac:dyDescent="0.3">
      <c r="A3" s="421" t="s">
        <v>23</v>
      </c>
      <c r="B3" s="425">
        <v>2020</v>
      </c>
      <c r="C3" s="424"/>
      <c r="D3" s="422">
        <v>2021</v>
      </c>
      <c r="E3" s="423"/>
      <c r="F3" s="423"/>
      <c r="G3" s="424"/>
      <c r="H3" s="37"/>
    </row>
    <row r="4" spans="1:17" ht="15.75" thickBot="1" x14ac:dyDescent="0.3">
      <c r="A4" s="411"/>
      <c r="B4" s="345" t="s">
        <v>15</v>
      </c>
      <c r="C4" s="328" t="s">
        <v>24</v>
      </c>
      <c r="D4" s="86" t="s">
        <v>15</v>
      </c>
      <c r="E4" s="116" t="s">
        <v>24</v>
      </c>
      <c r="F4" s="152" t="s">
        <v>304</v>
      </c>
      <c r="G4" s="329" t="s">
        <v>25</v>
      </c>
      <c r="H4" s="37"/>
    </row>
    <row r="5" spans="1:17" x14ac:dyDescent="0.25">
      <c r="A5" s="96" t="s">
        <v>27</v>
      </c>
      <c r="B5" s="112">
        <v>4843.8379999999997</v>
      </c>
      <c r="C5" s="113">
        <v>0.59172047382221216</v>
      </c>
      <c r="D5" s="112">
        <v>5097.2309999999998</v>
      </c>
      <c r="E5" s="330">
        <v>0.52536294471911005</v>
      </c>
      <c r="F5" s="112">
        <v>5965.9579999999996</v>
      </c>
      <c r="G5" s="330">
        <v>0.6389287939582573</v>
      </c>
      <c r="H5" s="39"/>
    </row>
    <row r="6" spans="1:17" x14ac:dyDescent="0.25">
      <c r="A6" s="97" t="s">
        <v>26</v>
      </c>
      <c r="B6" s="114">
        <v>2540.9780000000001</v>
      </c>
      <c r="C6" s="115">
        <v>0.31040441611214431</v>
      </c>
      <c r="D6" s="114">
        <v>3867.2809999999999</v>
      </c>
      <c r="E6" s="331">
        <v>0.39859408651800649</v>
      </c>
      <c r="F6" s="114">
        <v>2569.393</v>
      </c>
      <c r="G6" s="331">
        <v>0.27517109082812663</v>
      </c>
      <c r="H6" s="39"/>
    </row>
    <row r="7" spans="1:17" x14ac:dyDescent="0.25">
      <c r="A7" s="97" t="s">
        <v>28</v>
      </c>
      <c r="B7" s="114">
        <v>772.67700000000002</v>
      </c>
      <c r="C7" s="115">
        <v>9.4389779458257161E-2</v>
      </c>
      <c r="D7" s="114">
        <v>568.12</v>
      </c>
      <c r="E7" s="331">
        <v>5.8555163804391214E-2</v>
      </c>
      <c r="F7" s="114">
        <v>722.43499999999995</v>
      </c>
      <c r="G7" s="331">
        <v>7.7369723900710258E-2</v>
      </c>
      <c r="H7" s="39"/>
    </row>
    <row r="8" spans="1:17" x14ac:dyDescent="0.25">
      <c r="A8" s="97" t="s">
        <v>31</v>
      </c>
      <c r="B8" s="114">
        <v>24.902999999999999</v>
      </c>
      <c r="C8" s="115">
        <v>3.0421362067836596E-3</v>
      </c>
      <c r="D8" s="114">
        <v>61.122</v>
      </c>
      <c r="E8" s="331">
        <v>6.2997407626064917E-3</v>
      </c>
      <c r="F8" s="114">
        <v>47.076000000000001</v>
      </c>
      <c r="G8" s="331">
        <v>5.0416399016518258E-3</v>
      </c>
      <c r="H8" s="39"/>
    </row>
    <row r="9" spans="1:17" x14ac:dyDescent="0.25">
      <c r="A9" s="97" t="s">
        <v>29</v>
      </c>
      <c r="B9" s="114">
        <v>0</v>
      </c>
      <c r="C9" s="115">
        <v>0</v>
      </c>
      <c r="D9" s="114">
        <v>105.491</v>
      </c>
      <c r="E9" s="331">
        <v>1.0872778259679352E-2</v>
      </c>
      <c r="F9" s="114">
        <v>29.626999999999999</v>
      </c>
      <c r="G9" s="331">
        <v>3.172926021034893E-3</v>
      </c>
      <c r="H9" s="39"/>
    </row>
    <row r="10" spans="1:17" x14ac:dyDescent="0.25">
      <c r="A10" s="97" t="s">
        <v>32</v>
      </c>
      <c r="B10" s="114">
        <v>3.5219999999999998</v>
      </c>
      <c r="C10" s="115">
        <v>4.302455013569469E-4</v>
      </c>
      <c r="D10" s="114">
        <v>2.4910000000000001</v>
      </c>
      <c r="E10" s="331">
        <v>2.5674314059835688E-4</v>
      </c>
      <c r="F10" s="114">
        <v>2.5510000000000002</v>
      </c>
      <c r="G10" s="331">
        <v>2.7320127855199694E-4</v>
      </c>
      <c r="H10" s="39"/>
    </row>
    <row r="11" spans="1:17" x14ac:dyDescent="0.25">
      <c r="A11" s="97" t="s">
        <v>30</v>
      </c>
      <c r="B11" s="114">
        <v>0.106</v>
      </c>
      <c r="C11" s="115">
        <v>1.2948899245836562E-5</v>
      </c>
      <c r="D11" s="114">
        <v>0.55200000000000005</v>
      </c>
      <c r="E11" s="331">
        <v>5.6893702774103979E-5</v>
      </c>
      <c r="F11" s="114">
        <v>0.39800000000000002</v>
      </c>
      <c r="G11" s="331">
        <v>4.2624111667461692E-5</v>
      </c>
      <c r="H11" s="39"/>
    </row>
    <row r="12" spans="1:17" s="26" customFormat="1" ht="15.75" thickBot="1" x14ac:dyDescent="0.3">
      <c r="A12" s="233" t="s">
        <v>402</v>
      </c>
      <c r="B12" s="332">
        <v>8186.0239999999994</v>
      </c>
      <c r="C12" s="343">
        <v>1</v>
      </c>
      <c r="D12" s="332">
        <v>9702.3039999999983</v>
      </c>
      <c r="E12" s="344">
        <v>1</v>
      </c>
      <c r="F12" s="332">
        <v>9337.4379999999965</v>
      </c>
      <c r="G12" s="344">
        <v>1</v>
      </c>
    </row>
    <row r="13" spans="1:17" x14ac:dyDescent="0.25">
      <c r="B13" s="38"/>
      <c r="C13" s="38"/>
    </row>
    <row r="17" spans="2:14" x14ac:dyDescent="0.25">
      <c r="H17" s="35"/>
      <c r="I17" s="35"/>
      <c r="L17" s="34"/>
      <c r="M17" s="34"/>
      <c r="N17" s="34"/>
    </row>
    <row r="18" spans="2:14" x14ac:dyDescent="0.25">
      <c r="H18" s="35"/>
      <c r="I18" s="35"/>
      <c r="L18" s="34"/>
      <c r="M18" s="34"/>
      <c r="N18" s="34"/>
    </row>
    <row r="19" spans="2:14" x14ac:dyDescent="0.25">
      <c r="H19" s="42"/>
      <c r="I19" s="42"/>
      <c r="L19" s="34"/>
      <c r="M19" s="34"/>
      <c r="N19" s="34"/>
    </row>
    <row r="20" spans="2:14" x14ac:dyDescent="0.25">
      <c r="H20" s="42"/>
      <c r="I20" s="42"/>
      <c r="L20" s="34"/>
      <c r="M20" s="34"/>
      <c r="N20" s="34"/>
    </row>
    <row r="21" spans="2:14" x14ac:dyDescent="0.25">
      <c r="H21" s="42"/>
      <c r="I21" s="42"/>
      <c r="L21" s="34"/>
      <c r="M21" s="34"/>
      <c r="N21" s="34"/>
    </row>
    <row r="22" spans="2:14" x14ac:dyDescent="0.25">
      <c r="H22" s="42"/>
      <c r="I22" s="42"/>
      <c r="L22" s="34"/>
      <c r="M22" s="34"/>
      <c r="N22" s="34"/>
    </row>
    <row r="23" spans="2:14" x14ac:dyDescent="0.25">
      <c r="H23" s="42"/>
      <c r="I23" s="42"/>
      <c r="L23" s="34"/>
      <c r="M23" s="34"/>
      <c r="N23" s="34"/>
    </row>
    <row r="24" spans="2:14" x14ac:dyDescent="0.25">
      <c r="H24" s="42"/>
      <c r="I24" s="42"/>
      <c r="L24" s="34"/>
      <c r="M24" s="34"/>
      <c r="N24" s="34"/>
    </row>
    <row r="25" spans="2:14" x14ac:dyDescent="0.25">
      <c r="H25" s="42"/>
      <c r="I25" s="42"/>
    </row>
    <row r="26" spans="2:14" x14ac:dyDescent="0.25">
      <c r="H26" s="42"/>
      <c r="I26" s="42"/>
    </row>
    <row r="30" spans="2:14" x14ac:dyDescent="0.25">
      <c r="B30" s="43"/>
      <c r="C30" s="43"/>
      <c r="D30" s="43"/>
      <c r="E30" s="43"/>
    </row>
    <row r="31" spans="2:14" x14ac:dyDescent="0.25">
      <c r="B31" s="43"/>
      <c r="C31" s="43"/>
      <c r="D31" s="43"/>
      <c r="E31" s="43"/>
    </row>
    <row r="32" spans="2:14" x14ac:dyDescent="0.25">
      <c r="B32" s="43"/>
      <c r="C32" s="43"/>
      <c r="D32" s="43"/>
      <c r="E32" s="43"/>
    </row>
    <row r="33" spans="2:5" x14ac:dyDescent="0.25">
      <c r="B33" s="43"/>
      <c r="C33" s="43"/>
      <c r="D33" s="43"/>
      <c r="E33" s="43"/>
    </row>
    <row r="34" spans="2:5" x14ac:dyDescent="0.25">
      <c r="B34" s="43"/>
      <c r="C34" s="43"/>
      <c r="D34" s="43"/>
      <c r="E34" s="43"/>
    </row>
    <row r="35" spans="2:5" x14ac:dyDescent="0.25">
      <c r="B35" s="43"/>
      <c r="C35" s="43"/>
      <c r="D35" s="43"/>
      <c r="E35" s="43"/>
    </row>
    <row r="36" spans="2:5" x14ac:dyDescent="0.25">
      <c r="B36" s="43"/>
      <c r="C36" s="43"/>
      <c r="D36" s="43"/>
      <c r="E36" s="43"/>
    </row>
    <row r="37" spans="2:5" x14ac:dyDescent="0.25">
      <c r="B37" s="43"/>
      <c r="C37" s="43"/>
      <c r="D37" s="43"/>
      <c r="E37" s="43"/>
    </row>
    <row r="38" spans="2:5" x14ac:dyDescent="0.25">
      <c r="B38" s="43"/>
      <c r="C38" s="43"/>
      <c r="D38" s="43"/>
      <c r="E38" s="43"/>
    </row>
  </sheetData>
  <sortState ref="A6:C11">
    <sortCondition descending="1" ref="B5:B11"/>
  </sortState>
  <mergeCells count="4">
    <mergeCell ref="A2:G2"/>
    <mergeCell ref="A3:A4"/>
    <mergeCell ref="D3:G3"/>
    <mergeCell ref="B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I9" sqref="I9"/>
    </sheetView>
  </sheetViews>
  <sheetFormatPr defaultColWidth="9.28515625" defaultRowHeight="15" x14ac:dyDescent="0.25"/>
  <cols>
    <col min="1" max="1" width="56.28515625" style="32" customWidth="1"/>
    <col min="2" max="2" width="10.42578125" style="32" bestFit="1" customWidth="1"/>
    <col min="3" max="3" width="8.28515625" style="32" customWidth="1"/>
    <col min="4" max="4" width="9.5703125" style="32" customWidth="1"/>
    <col min="5" max="5" width="10.85546875" style="32" customWidth="1"/>
    <col min="6" max="6" width="9.140625" style="32" customWidth="1"/>
    <col min="7" max="7" width="7.85546875" style="32" bestFit="1" customWidth="1"/>
    <col min="8" max="16384" width="9.28515625" style="32"/>
  </cols>
  <sheetData>
    <row r="1" spans="1:8" ht="15.75" thickBot="1" x14ac:dyDescent="0.3"/>
    <row r="2" spans="1:8" ht="15.75" thickBot="1" x14ac:dyDescent="0.3">
      <c r="A2" s="407" t="s">
        <v>443</v>
      </c>
      <c r="B2" s="408"/>
      <c r="C2" s="408"/>
      <c r="D2" s="408"/>
      <c r="E2" s="408"/>
      <c r="F2" s="408"/>
      <c r="G2" s="409"/>
    </row>
    <row r="3" spans="1:8" ht="15.75" thickBot="1" x14ac:dyDescent="0.3">
      <c r="A3" s="410" t="s">
        <v>23</v>
      </c>
      <c r="B3" s="425">
        <v>2020</v>
      </c>
      <c r="C3" s="424"/>
      <c r="D3" s="425">
        <v>2021</v>
      </c>
      <c r="E3" s="422"/>
      <c r="F3" s="422"/>
      <c r="G3" s="424"/>
    </row>
    <row r="4" spans="1:8" ht="15.75" thickBot="1" x14ac:dyDescent="0.3">
      <c r="A4" s="411"/>
      <c r="B4" s="328" t="s">
        <v>304</v>
      </c>
      <c r="C4" s="116" t="s">
        <v>24</v>
      </c>
      <c r="D4" s="86" t="s">
        <v>15</v>
      </c>
      <c r="E4" s="328" t="s">
        <v>24</v>
      </c>
      <c r="F4" s="99" t="s">
        <v>304</v>
      </c>
      <c r="G4" s="329" t="s">
        <v>24</v>
      </c>
    </row>
    <row r="5" spans="1:8" x14ac:dyDescent="0.25">
      <c r="A5" s="96" t="s">
        <v>27</v>
      </c>
      <c r="B5" s="112">
        <v>3295.654</v>
      </c>
      <c r="C5" s="113">
        <v>0.81975508738049063</v>
      </c>
      <c r="D5" s="112">
        <v>3200.5639999999999</v>
      </c>
      <c r="E5" s="330">
        <v>0.80478501191123375</v>
      </c>
      <c r="F5" s="112">
        <v>4173.5770000000002</v>
      </c>
      <c r="G5" s="113">
        <v>0.85290932046033174</v>
      </c>
      <c r="H5" s="33"/>
    </row>
    <row r="6" spans="1:8" x14ac:dyDescent="0.25">
      <c r="A6" s="97" t="s">
        <v>26</v>
      </c>
      <c r="B6" s="114">
        <v>716.99199999999996</v>
      </c>
      <c r="C6" s="115">
        <v>0.17834330897937489</v>
      </c>
      <c r="D6" s="114">
        <v>695.572</v>
      </c>
      <c r="E6" s="331">
        <v>0.17490227356963359</v>
      </c>
      <c r="F6" s="114">
        <v>683.16899999999998</v>
      </c>
      <c r="G6" s="115">
        <v>0.13961194619137596</v>
      </c>
      <c r="H6" s="33"/>
    </row>
    <row r="7" spans="1:8" x14ac:dyDescent="0.25">
      <c r="A7" s="97" t="s">
        <v>29</v>
      </c>
      <c r="B7" s="114">
        <v>0</v>
      </c>
      <c r="C7" s="115">
        <v>0</v>
      </c>
      <c r="D7" s="114">
        <v>75</v>
      </c>
      <c r="E7" s="331">
        <v>1.8858824848789944E-2</v>
      </c>
      <c r="F7" s="114">
        <v>29.626999999999999</v>
      </c>
      <c r="G7" s="115">
        <v>6.0545533093742483E-3</v>
      </c>
      <c r="H7" s="33"/>
    </row>
    <row r="8" spans="1:8" x14ac:dyDescent="0.25">
      <c r="A8" s="97" t="s">
        <v>31</v>
      </c>
      <c r="B8" s="114">
        <v>5.4909999999999997</v>
      </c>
      <c r="C8" s="115">
        <v>1.365821528839579E-3</v>
      </c>
      <c r="D8" s="114">
        <v>4.6580000000000004</v>
      </c>
      <c r="E8" s="331">
        <v>1.1712587486088475E-3</v>
      </c>
      <c r="F8" s="114">
        <v>4.18</v>
      </c>
      <c r="G8" s="115">
        <v>8.5422192031540001E-4</v>
      </c>
      <c r="H8" s="33"/>
    </row>
    <row r="9" spans="1:8" x14ac:dyDescent="0.25">
      <c r="A9" s="97" t="s">
        <v>28</v>
      </c>
      <c r="B9" s="114">
        <v>2.145</v>
      </c>
      <c r="C9" s="115">
        <v>5.3354346737586906E-4</v>
      </c>
      <c r="D9" s="114">
        <v>0.79700000000000004</v>
      </c>
      <c r="E9" s="331">
        <v>2.0040644539314116E-4</v>
      </c>
      <c r="F9" s="114">
        <v>2.69</v>
      </c>
      <c r="G9" s="115">
        <v>5.4972654680584361E-4</v>
      </c>
      <c r="H9" s="33"/>
    </row>
    <row r="10" spans="1:8" ht="15.75" thickBot="1" x14ac:dyDescent="0.3">
      <c r="A10" s="233" t="s">
        <v>16</v>
      </c>
      <c r="B10" s="332">
        <v>4020.2909999999997</v>
      </c>
      <c r="C10" s="333">
        <v>1</v>
      </c>
      <c r="D10" s="332">
        <v>3976.9179999999997</v>
      </c>
      <c r="E10" s="334">
        <v>1</v>
      </c>
      <c r="F10" s="332">
        <v>4893.3419999999996</v>
      </c>
      <c r="G10" s="333">
        <v>1</v>
      </c>
      <c r="H10" s="33"/>
    </row>
  </sheetData>
  <mergeCells count="4">
    <mergeCell ref="A2:G2"/>
    <mergeCell ref="A3:A4"/>
    <mergeCell ref="D3:G3"/>
    <mergeCell ref="B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H2" sqref="H2"/>
    </sheetView>
  </sheetViews>
  <sheetFormatPr defaultRowHeight="15" x14ac:dyDescent="0.25"/>
  <cols>
    <col min="1" max="1" width="66.140625" style="5" bestFit="1" customWidth="1"/>
    <col min="2" max="16384" width="9.140625" style="5"/>
  </cols>
  <sheetData>
    <row r="1" spans="1:8" ht="15.75" thickBot="1" x14ac:dyDescent="0.3"/>
    <row r="2" spans="1:8" ht="15.75" thickBot="1" x14ac:dyDescent="0.3">
      <c r="A2" s="418" t="s">
        <v>444</v>
      </c>
      <c r="B2" s="419"/>
      <c r="C2" s="419"/>
      <c r="D2" s="419"/>
      <c r="E2" s="419"/>
      <c r="F2" s="419"/>
      <c r="G2" s="420"/>
    </row>
    <row r="3" spans="1:8" ht="15.75" thickBot="1" x14ac:dyDescent="0.3">
      <c r="A3" s="410" t="s">
        <v>23</v>
      </c>
      <c r="B3" s="430">
        <v>2020</v>
      </c>
      <c r="C3" s="429"/>
      <c r="D3" s="427">
        <v>2021</v>
      </c>
      <c r="E3" s="428"/>
      <c r="F3" s="428"/>
      <c r="G3" s="429"/>
    </row>
    <row r="4" spans="1:8" ht="15.75" thickBot="1" x14ac:dyDescent="0.3">
      <c r="A4" s="426"/>
      <c r="B4" s="328" t="s">
        <v>15</v>
      </c>
      <c r="C4" s="86" t="s">
        <v>24</v>
      </c>
      <c r="D4" s="86" t="s">
        <v>15</v>
      </c>
      <c r="E4" s="328" t="s">
        <v>24</v>
      </c>
      <c r="F4" s="86" t="s">
        <v>304</v>
      </c>
      <c r="G4" s="329" t="s">
        <v>25</v>
      </c>
    </row>
    <row r="5" spans="1:8" x14ac:dyDescent="0.25">
      <c r="A5" s="96" t="s">
        <v>27</v>
      </c>
      <c r="B5" s="112">
        <v>7180.6329999999998</v>
      </c>
      <c r="C5" s="330">
        <v>0.83388587919011048</v>
      </c>
      <c r="D5" s="112">
        <v>10867.23</v>
      </c>
      <c r="E5" s="330">
        <v>0.84330025051703139</v>
      </c>
      <c r="F5" s="112">
        <v>9215.0779999999995</v>
      </c>
      <c r="G5" s="113">
        <v>0.78596981969672308</v>
      </c>
      <c r="H5" s="117"/>
    </row>
    <row r="6" spans="1:8" x14ac:dyDescent="0.25">
      <c r="A6" s="97" t="s">
        <v>26</v>
      </c>
      <c r="B6" s="114">
        <v>1210.654</v>
      </c>
      <c r="C6" s="331">
        <v>0.14059307517666256</v>
      </c>
      <c r="D6" s="114">
        <v>1713.7550000000001</v>
      </c>
      <c r="E6" s="331">
        <v>0.13298789303482261</v>
      </c>
      <c r="F6" s="114">
        <v>2302.0830000000001</v>
      </c>
      <c r="G6" s="115">
        <v>0.19634861044441418</v>
      </c>
      <c r="H6" s="117"/>
    </row>
    <row r="7" spans="1:8" x14ac:dyDescent="0.25">
      <c r="A7" s="97" t="s">
        <v>28</v>
      </c>
      <c r="B7" s="114">
        <v>198.715</v>
      </c>
      <c r="C7" s="331">
        <v>2.3076744415605532E-2</v>
      </c>
      <c r="D7" s="114">
        <v>267.60300000000001</v>
      </c>
      <c r="E7" s="331">
        <v>2.0766071661233742E-2</v>
      </c>
      <c r="F7" s="114">
        <v>165.065</v>
      </c>
      <c r="G7" s="115">
        <v>1.4078677173241462E-2</v>
      </c>
      <c r="H7" s="117"/>
    </row>
    <row r="8" spans="1:8" x14ac:dyDescent="0.25">
      <c r="A8" s="97" t="s">
        <v>30</v>
      </c>
      <c r="B8" s="114">
        <v>20.445</v>
      </c>
      <c r="C8" s="331">
        <v>2.3742749142090687E-3</v>
      </c>
      <c r="D8" s="114">
        <v>22.693000000000001</v>
      </c>
      <c r="E8" s="331">
        <v>1.7609834875108924E-3</v>
      </c>
      <c r="F8" s="114">
        <v>25.323</v>
      </c>
      <c r="G8" s="115">
        <v>2.1598421352678858E-3</v>
      </c>
      <c r="H8" s="117"/>
    </row>
    <row r="9" spans="1:8" x14ac:dyDescent="0.25">
      <c r="A9" s="97" t="s">
        <v>31</v>
      </c>
      <c r="B9" s="114">
        <v>8.6999999999999994E-2</v>
      </c>
      <c r="C9" s="331">
        <v>1.0103297507272632E-5</v>
      </c>
      <c r="D9" s="114">
        <v>0.38</v>
      </c>
      <c r="E9" s="331">
        <v>2.9488111984054072E-5</v>
      </c>
      <c r="F9" s="114">
        <v>16.483000000000001</v>
      </c>
      <c r="G9" s="115">
        <v>1.4058633619879384E-3</v>
      </c>
      <c r="H9" s="117"/>
    </row>
    <row r="10" spans="1:8" x14ac:dyDescent="0.25">
      <c r="A10" s="97" t="s">
        <v>32</v>
      </c>
      <c r="B10" s="114">
        <v>0.38100000000000001</v>
      </c>
      <c r="C10" s="331">
        <v>4.424547529046981E-5</v>
      </c>
      <c r="D10" s="114">
        <v>1.4319999999999999</v>
      </c>
      <c r="E10" s="331">
        <v>1.1112362200306692E-4</v>
      </c>
      <c r="F10" s="114">
        <v>0.25900000000000001</v>
      </c>
      <c r="G10" s="115">
        <v>2.209055455650525E-5</v>
      </c>
      <c r="H10" s="117"/>
    </row>
    <row r="11" spans="1:8" x14ac:dyDescent="0.25">
      <c r="A11" s="97" t="s">
        <v>29</v>
      </c>
      <c r="B11" s="114">
        <v>0.13500000000000001</v>
      </c>
      <c r="C11" s="331">
        <v>1.5677530614733398E-5</v>
      </c>
      <c r="D11" s="114">
        <v>13.382999999999999</v>
      </c>
      <c r="E11" s="331">
        <v>1.0385247439015674E-3</v>
      </c>
      <c r="F11" s="114">
        <v>0.17599999999999999</v>
      </c>
      <c r="G11" s="115">
        <v>1.5011342092451442E-5</v>
      </c>
      <c r="H11" s="117"/>
    </row>
    <row r="12" spans="1:8" x14ac:dyDescent="0.25">
      <c r="A12" s="97" t="s">
        <v>455</v>
      </c>
      <c r="B12" s="114"/>
      <c r="C12" s="331">
        <v>0</v>
      </c>
      <c r="D12" s="114">
        <v>7.2999999999999995E-2</v>
      </c>
      <c r="E12" s="331">
        <v>5.6648215127261771E-6</v>
      </c>
      <c r="F12" s="114">
        <v>1E-3</v>
      </c>
      <c r="G12" s="115">
        <v>8.5291716434383201E-8</v>
      </c>
      <c r="H12" s="117"/>
    </row>
    <row r="13" spans="1:8" ht="15.75" thickBot="1" x14ac:dyDescent="0.3">
      <c r="A13" s="233" t="s">
        <v>16</v>
      </c>
      <c r="B13" s="332">
        <v>8611.0499999999993</v>
      </c>
      <c r="C13" s="334">
        <v>1</v>
      </c>
      <c r="D13" s="332">
        <v>12886.548999999999</v>
      </c>
      <c r="E13" s="334">
        <v>1</v>
      </c>
      <c r="F13" s="332">
        <v>11724.468000000001</v>
      </c>
      <c r="G13" s="333">
        <v>1</v>
      </c>
      <c r="H13" s="117"/>
    </row>
  </sheetData>
  <mergeCells count="4">
    <mergeCell ref="A2:G2"/>
    <mergeCell ref="A3:A4"/>
    <mergeCell ref="D3:G3"/>
    <mergeCell ref="B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activeCell="F2" sqref="F2"/>
    </sheetView>
  </sheetViews>
  <sheetFormatPr defaultColWidth="9.28515625" defaultRowHeight="15" x14ac:dyDescent="0.25"/>
  <cols>
    <col min="1" max="1" width="13.42578125" style="1" bestFit="1" customWidth="1"/>
    <col min="2" max="2" width="27" style="1" customWidth="1"/>
    <col min="3" max="3" width="29.42578125" style="1" customWidth="1"/>
    <col min="4" max="4" width="10.42578125" style="1" bestFit="1" customWidth="1"/>
    <col min="5" max="5" width="14.7109375" style="1" bestFit="1" customWidth="1"/>
    <col min="6" max="14" width="17.42578125" style="1" customWidth="1"/>
    <col min="15" max="16384" width="9.28515625" style="1"/>
  </cols>
  <sheetData>
    <row r="1" spans="1:5" ht="15.75" thickBot="1" x14ac:dyDescent="0.3"/>
    <row r="2" spans="1:5" ht="15.75" thickBot="1" x14ac:dyDescent="0.3">
      <c r="A2" s="431" t="s">
        <v>458</v>
      </c>
      <c r="B2" s="432"/>
      <c r="C2" s="432"/>
      <c r="D2" s="432"/>
      <c r="E2" s="433"/>
    </row>
    <row r="3" spans="1:5" s="32" customFormat="1" ht="30.75" thickBot="1" x14ac:dyDescent="0.3">
      <c r="A3" s="371" t="s">
        <v>34</v>
      </c>
      <c r="B3" s="137" t="s">
        <v>456</v>
      </c>
      <c r="C3" s="150" t="s">
        <v>457</v>
      </c>
      <c r="D3" s="373" t="s">
        <v>435</v>
      </c>
      <c r="E3" s="372" t="s">
        <v>436</v>
      </c>
    </row>
    <row r="4" spans="1:5" x14ac:dyDescent="0.25">
      <c r="A4" s="96" t="s">
        <v>35</v>
      </c>
      <c r="B4" s="367">
        <v>8784</v>
      </c>
      <c r="C4" s="368">
        <v>9702.3029999999908</v>
      </c>
      <c r="D4" s="369">
        <f>C4-B4</f>
        <v>918.30299999999079</v>
      </c>
      <c r="E4" s="370">
        <f>(C4/B4)-1</f>
        <v>0.10454269125682947</v>
      </c>
    </row>
    <row r="5" spans="1:5" x14ac:dyDescent="0.25">
      <c r="A5" s="97" t="s">
        <v>36</v>
      </c>
      <c r="B5" s="231">
        <v>12089</v>
      </c>
      <c r="C5" s="128">
        <v>12886.557000000004</v>
      </c>
      <c r="D5" s="230">
        <f>C5-B5</f>
        <v>797.55700000000434</v>
      </c>
      <c r="E5" s="232">
        <f>(C5/B5)-1</f>
        <v>6.5973777814542611E-2</v>
      </c>
    </row>
    <row r="6" spans="1:5" ht="15.75" thickBot="1" x14ac:dyDescent="0.3">
      <c r="A6" s="233" t="s">
        <v>37</v>
      </c>
      <c r="B6" s="234">
        <f>(B4-B5)</f>
        <v>-3305</v>
      </c>
      <c r="C6" s="234">
        <f>(C4-C5)</f>
        <v>-3184.2540000000135</v>
      </c>
      <c r="D6" s="234">
        <f>C6-B6</f>
        <v>120.74599999998645</v>
      </c>
      <c r="E6" s="311">
        <f>(C6/B6)-1</f>
        <v>-3.6534341906198642E-2</v>
      </c>
    </row>
  </sheetData>
  <mergeCells count="1"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F2" sqref="F2"/>
    </sheetView>
  </sheetViews>
  <sheetFormatPr defaultColWidth="9.28515625" defaultRowHeight="15" x14ac:dyDescent="0.25"/>
  <cols>
    <col min="1" max="1" width="12.28515625" style="32" customWidth="1"/>
    <col min="2" max="2" width="11.7109375" style="32" customWidth="1"/>
    <col min="3" max="3" width="13.7109375" style="32" customWidth="1"/>
    <col min="4" max="4" width="15.28515625" style="32" customWidth="1"/>
    <col min="5" max="16384" width="9.28515625" style="32"/>
  </cols>
  <sheetData>
    <row r="2" spans="1:5" ht="15.75" thickBot="1" x14ac:dyDescent="0.3">
      <c r="A2" s="434" t="s">
        <v>461</v>
      </c>
      <c r="B2" s="435"/>
      <c r="C2" s="435"/>
      <c r="D2" s="435"/>
      <c r="E2" s="435"/>
    </row>
    <row r="3" spans="1:5" x14ac:dyDescent="0.25">
      <c r="A3" s="119" t="s">
        <v>0</v>
      </c>
      <c r="B3" s="120" t="s">
        <v>20</v>
      </c>
      <c r="C3" s="121" t="s">
        <v>21</v>
      </c>
      <c r="D3" s="121" t="s">
        <v>459</v>
      </c>
      <c r="E3" s="127" t="s">
        <v>460</v>
      </c>
    </row>
    <row r="4" spans="1:5" x14ac:dyDescent="0.25">
      <c r="A4" s="122">
        <v>44185</v>
      </c>
      <c r="B4" s="123">
        <v>8186.0234337399997</v>
      </c>
      <c r="C4" s="123">
        <v>8611.0499677799999</v>
      </c>
      <c r="D4" s="124">
        <v>-8611.0499677799999</v>
      </c>
      <c r="E4" s="125">
        <v>-425.02653404000012</v>
      </c>
    </row>
    <row r="5" spans="1:5" x14ac:dyDescent="0.25">
      <c r="A5" s="122">
        <v>44216</v>
      </c>
      <c r="B5" s="123">
        <v>7410.3546514300006</v>
      </c>
      <c r="C5" s="123">
        <v>9384.5181723700007</v>
      </c>
      <c r="D5" s="124">
        <v>-9384.5181723700007</v>
      </c>
      <c r="E5" s="125">
        <v>-1974.1635209400001</v>
      </c>
    </row>
    <row r="6" spans="1:5" x14ac:dyDescent="0.25">
      <c r="A6" s="122">
        <v>44247</v>
      </c>
      <c r="B6" s="123">
        <v>6153.0271514399992</v>
      </c>
      <c r="C6" s="123">
        <v>8890.769887819999</v>
      </c>
      <c r="D6" s="124">
        <v>-8890.769887819999</v>
      </c>
      <c r="E6" s="125">
        <v>-2737.7427363799998</v>
      </c>
    </row>
    <row r="7" spans="1:5" x14ac:dyDescent="0.25">
      <c r="A7" s="122">
        <v>44275</v>
      </c>
      <c r="B7" s="123">
        <v>6928.5052317099999</v>
      </c>
      <c r="C7" s="123">
        <v>9997.9006014300012</v>
      </c>
      <c r="D7" s="124">
        <v>-9997.9006014300012</v>
      </c>
      <c r="E7" s="125">
        <v>-3069.3953697200013</v>
      </c>
    </row>
    <row r="8" spans="1:5" x14ac:dyDescent="0.25">
      <c r="A8" s="122">
        <v>44306</v>
      </c>
      <c r="B8" s="123">
        <v>8734.3678144599999</v>
      </c>
      <c r="C8" s="123">
        <v>8946.5751136100007</v>
      </c>
      <c r="D8" s="124">
        <v>-8946.5751136100007</v>
      </c>
      <c r="E8" s="125">
        <v>-212.20729915000084</v>
      </c>
    </row>
    <row r="9" spans="1:5" x14ac:dyDescent="0.25">
      <c r="A9" s="122">
        <v>44336</v>
      </c>
      <c r="B9" s="123">
        <v>7368.0262289499997</v>
      </c>
      <c r="C9" s="123">
        <v>8598.0671698999995</v>
      </c>
      <c r="D9" s="124">
        <v>-8598.0671698999995</v>
      </c>
      <c r="E9" s="125">
        <v>-1230.0409409499998</v>
      </c>
    </row>
    <row r="10" spans="1:5" x14ac:dyDescent="0.25">
      <c r="A10" s="122">
        <v>44367</v>
      </c>
      <c r="B10" s="123">
        <v>9465.4067379200005</v>
      </c>
      <c r="C10" s="123">
        <v>11895.34211752</v>
      </c>
      <c r="D10" s="124">
        <v>-11895.34211752</v>
      </c>
      <c r="E10" s="125">
        <v>-2429.9353795999996</v>
      </c>
    </row>
    <row r="11" spans="1:5" x14ac:dyDescent="0.25">
      <c r="A11" s="122">
        <v>44397</v>
      </c>
      <c r="B11" s="123">
        <v>4952.79896147</v>
      </c>
      <c r="C11" s="123">
        <v>8412.5933596049999</v>
      </c>
      <c r="D11" s="124">
        <v>-8412.5933596049999</v>
      </c>
      <c r="E11" s="125">
        <v>-3459.7943981349999</v>
      </c>
    </row>
    <row r="12" spans="1:5" x14ac:dyDescent="0.25">
      <c r="A12" s="122">
        <v>44428</v>
      </c>
      <c r="B12" s="123">
        <v>7733.6374716</v>
      </c>
      <c r="C12" s="123">
        <v>10445.891602540001</v>
      </c>
      <c r="D12" s="124">
        <v>-10445.891602540001</v>
      </c>
      <c r="E12" s="125">
        <v>-2712.2541309400012</v>
      </c>
    </row>
    <row r="13" spans="1:5" x14ac:dyDescent="0.25">
      <c r="A13" s="122">
        <v>44459</v>
      </c>
      <c r="B13" s="123">
        <v>8531.5767193299998</v>
      </c>
      <c r="C13" s="123">
        <v>11514.706875639999</v>
      </c>
      <c r="D13" s="124">
        <v>-11514.706875639999</v>
      </c>
      <c r="E13" s="125">
        <v>-2983.1301563099987</v>
      </c>
    </row>
    <row r="14" spans="1:5" x14ac:dyDescent="0.25">
      <c r="A14" s="122">
        <v>44489</v>
      </c>
      <c r="B14" s="123">
        <v>8904.8059175599992</v>
      </c>
      <c r="C14" s="123">
        <v>15911.15070953</v>
      </c>
      <c r="D14" s="124">
        <v>-15911.15070953</v>
      </c>
      <c r="E14" s="125">
        <v>-7006.3447919700011</v>
      </c>
    </row>
    <row r="15" spans="1:5" x14ac:dyDescent="0.25">
      <c r="A15" s="122">
        <v>44520</v>
      </c>
      <c r="B15" s="126">
        <v>9702.3049003099986</v>
      </c>
      <c r="C15" s="126">
        <v>12886.554555242001</v>
      </c>
      <c r="D15" s="124">
        <v>-12886.554555242001</v>
      </c>
      <c r="E15" s="125">
        <v>-3184.2496549320022</v>
      </c>
    </row>
    <row r="16" spans="1:5" x14ac:dyDescent="0.25">
      <c r="A16" s="122">
        <v>44550</v>
      </c>
      <c r="B16" s="123">
        <v>9337.4389530799999</v>
      </c>
      <c r="C16" s="126">
        <v>11724.468000000001</v>
      </c>
      <c r="D16" s="124">
        <v>-11724.468000000001</v>
      </c>
      <c r="E16" s="124">
        <v>-2387.0290469200008</v>
      </c>
    </row>
  </sheetData>
  <mergeCells count="1">
    <mergeCell ref="A2:E2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F2" sqref="F2"/>
    </sheetView>
  </sheetViews>
  <sheetFormatPr defaultColWidth="9.28515625" defaultRowHeight="15" x14ac:dyDescent="0.25"/>
  <cols>
    <col min="1" max="1" width="9.28515625" style="32"/>
    <col min="2" max="5" width="19" style="32" customWidth="1"/>
    <col min="6" max="6" width="9.28515625" style="32"/>
    <col min="7" max="7" width="11.5703125" style="32" customWidth="1"/>
    <col min="8" max="11" width="18.28515625" style="32" customWidth="1"/>
    <col min="12" max="16384" width="9.28515625" style="32"/>
  </cols>
  <sheetData>
    <row r="1" spans="1:5" ht="15.75" thickBot="1" x14ac:dyDescent="0.3"/>
    <row r="2" spans="1:5" ht="15.75" thickBot="1" x14ac:dyDescent="0.3">
      <c r="A2" s="439" t="s">
        <v>437</v>
      </c>
      <c r="B2" s="440"/>
      <c r="C2" s="440"/>
      <c r="D2" s="440"/>
      <c r="E2" s="441"/>
    </row>
    <row r="3" spans="1:5" ht="15.75" thickBot="1" x14ac:dyDescent="0.3">
      <c r="A3" s="45" t="s">
        <v>299</v>
      </c>
      <c r="B3" s="41" t="s">
        <v>0</v>
      </c>
      <c r="C3" s="67" t="s">
        <v>20</v>
      </c>
      <c r="D3" s="67" t="s">
        <v>21</v>
      </c>
      <c r="E3" s="11" t="s">
        <v>16</v>
      </c>
    </row>
    <row r="4" spans="1:5" x14ac:dyDescent="0.25">
      <c r="A4" s="436">
        <v>2020</v>
      </c>
      <c r="B4" s="70" t="s">
        <v>300</v>
      </c>
      <c r="C4" s="71">
        <v>20370</v>
      </c>
      <c r="D4" s="71">
        <v>23576</v>
      </c>
      <c r="E4" s="72">
        <f>Table15[[#This Row],[Export]]+Table15[[#This Row],[Import]]</f>
        <v>43946</v>
      </c>
    </row>
    <row r="5" spans="1:5" x14ac:dyDescent="0.25">
      <c r="A5" s="437"/>
      <c r="B5" s="73" t="s">
        <v>5</v>
      </c>
      <c r="C5" s="44">
        <v>6147</v>
      </c>
      <c r="D5" s="44">
        <v>7491</v>
      </c>
      <c r="E5" s="74">
        <f>Table15[[#This Row],[Export]]+Table15[[#This Row],[Import]]</f>
        <v>13638</v>
      </c>
    </row>
    <row r="6" spans="1:5" x14ac:dyDescent="0.25">
      <c r="A6" s="437"/>
      <c r="B6" s="73" t="s">
        <v>6</v>
      </c>
      <c r="C6" s="44">
        <v>5221</v>
      </c>
      <c r="D6" s="44">
        <v>8730</v>
      </c>
      <c r="E6" s="74">
        <f>Table15[[#This Row],[Export]]+Table15[[#This Row],[Import]]</f>
        <v>13951</v>
      </c>
    </row>
    <row r="7" spans="1:5" x14ac:dyDescent="0.25">
      <c r="A7" s="437"/>
      <c r="B7" s="73" t="s">
        <v>7</v>
      </c>
      <c r="C7" s="44">
        <v>9002</v>
      </c>
      <c r="D7" s="44">
        <v>7356</v>
      </c>
      <c r="E7" s="74">
        <f>Table15[[#This Row],[Export]]+Table15[[#This Row],[Import]]</f>
        <v>16358</v>
      </c>
    </row>
    <row r="8" spans="1:5" x14ac:dyDescent="0.25">
      <c r="A8" s="437"/>
      <c r="B8" s="75" t="s">
        <v>301</v>
      </c>
      <c r="C8" s="65">
        <v>20484</v>
      </c>
      <c r="D8" s="65">
        <v>22370</v>
      </c>
      <c r="E8" s="76">
        <f>Table15[[#This Row],[Export]]+Table15[[#This Row],[Import]]</f>
        <v>42854</v>
      </c>
    </row>
    <row r="9" spans="1:5" x14ac:dyDescent="0.25">
      <c r="A9" s="437"/>
      <c r="B9" s="73" t="s">
        <v>8</v>
      </c>
      <c r="C9" s="44">
        <v>5640</v>
      </c>
      <c r="D9" s="44">
        <v>6583</v>
      </c>
      <c r="E9" s="74">
        <f>Table15[[#This Row],[Export]]+Table15[[#This Row],[Import]]</f>
        <v>12223</v>
      </c>
    </row>
    <row r="10" spans="1:5" x14ac:dyDescent="0.25">
      <c r="A10" s="437"/>
      <c r="B10" s="73" t="s">
        <v>9</v>
      </c>
      <c r="C10" s="44">
        <v>7343</v>
      </c>
      <c r="D10" s="44">
        <v>8602</v>
      </c>
      <c r="E10" s="74">
        <f>Table15[[#This Row],[Export]]+Table15[[#This Row],[Import]]</f>
        <v>15945</v>
      </c>
    </row>
    <row r="11" spans="1:5" x14ac:dyDescent="0.25">
      <c r="A11" s="437"/>
      <c r="B11" s="73" t="s">
        <v>10</v>
      </c>
      <c r="C11" s="44">
        <v>7501</v>
      </c>
      <c r="D11" s="44">
        <v>7185</v>
      </c>
      <c r="E11" s="74">
        <f>Table15[[#This Row],[Export]]+Table15[[#This Row],[Import]]</f>
        <v>14686</v>
      </c>
    </row>
    <row r="12" spans="1:5" x14ac:dyDescent="0.25">
      <c r="A12" s="437"/>
      <c r="B12" s="75" t="s">
        <v>302</v>
      </c>
      <c r="C12" s="65">
        <v>22100</v>
      </c>
      <c r="D12" s="65">
        <v>29372</v>
      </c>
      <c r="E12" s="76">
        <f>Table15[[#This Row],[Export]]+Table15[[#This Row],[Import]]</f>
        <v>51472</v>
      </c>
    </row>
    <row r="13" spans="1:5" x14ac:dyDescent="0.25">
      <c r="A13" s="437"/>
      <c r="B13" s="73" t="s">
        <v>11</v>
      </c>
      <c r="C13" s="44">
        <v>6535</v>
      </c>
      <c r="D13" s="44">
        <v>9988</v>
      </c>
      <c r="E13" s="74">
        <f>Table15[[#This Row],[Export]]+Table15[[#This Row],[Import]]</f>
        <v>16523</v>
      </c>
    </row>
    <row r="14" spans="1:5" x14ac:dyDescent="0.25">
      <c r="A14" s="437"/>
      <c r="B14" s="73" t="s">
        <v>12</v>
      </c>
      <c r="C14" s="44">
        <v>6656</v>
      </c>
      <c r="D14" s="44">
        <v>8910</v>
      </c>
      <c r="E14" s="74">
        <f>Table15[[#This Row],[Export]]+Table15[[#This Row],[Import]]</f>
        <v>15566</v>
      </c>
    </row>
    <row r="15" spans="1:5" x14ac:dyDescent="0.25">
      <c r="A15" s="437"/>
      <c r="B15" s="73" t="s">
        <v>13</v>
      </c>
      <c r="C15" s="44">
        <v>8910</v>
      </c>
      <c r="D15" s="44">
        <v>10474</v>
      </c>
      <c r="E15" s="74">
        <f>Table15[[#This Row],[Export]]+Table15[[#This Row],[Import]]</f>
        <v>19384</v>
      </c>
    </row>
    <row r="16" spans="1:5" x14ac:dyDescent="0.25">
      <c r="A16" s="437"/>
      <c r="B16" s="75" t="s">
        <v>303</v>
      </c>
      <c r="C16" s="65">
        <v>24463</v>
      </c>
      <c r="D16" s="65">
        <v>32170</v>
      </c>
      <c r="E16" s="76">
        <f>Table15[[#This Row],[Export]]+Table15[[#This Row],[Import]]</f>
        <v>56633</v>
      </c>
    </row>
    <row r="17" spans="1:5" x14ac:dyDescent="0.25">
      <c r="A17" s="437"/>
      <c r="B17" s="73" t="s">
        <v>14</v>
      </c>
      <c r="C17" s="44">
        <v>7820</v>
      </c>
      <c r="D17" s="44">
        <v>12225</v>
      </c>
      <c r="E17" s="74">
        <f>Table15[[#This Row],[Export]]+Table15[[#This Row],[Import]]</f>
        <v>20045</v>
      </c>
    </row>
    <row r="18" spans="1:5" x14ac:dyDescent="0.25">
      <c r="A18" s="437"/>
      <c r="B18" s="73" t="s">
        <v>15</v>
      </c>
      <c r="C18" s="44">
        <v>8457</v>
      </c>
      <c r="D18" s="44">
        <v>11334</v>
      </c>
      <c r="E18" s="74">
        <f>Table15[[#This Row],[Export]]+Table15[[#This Row],[Import]]</f>
        <v>19791</v>
      </c>
    </row>
    <row r="19" spans="1:5" ht="15.75" thickBot="1" x14ac:dyDescent="0.3">
      <c r="A19" s="438"/>
      <c r="B19" s="73" t="s">
        <v>304</v>
      </c>
      <c r="C19" s="44">
        <v>8186</v>
      </c>
      <c r="D19" s="44">
        <v>8611</v>
      </c>
      <c r="E19" s="74">
        <f>Table15[[#This Row],[Export]]+Table15[[#This Row],[Import]]</f>
        <v>16797</v>
      </c>
    </row>
    <row r="20" spans="1:5" x14ac:dyDescent="0.25">
      <c r="A20" s="437">
        <v>2021</v>
      </c>
      <c r="B20" s="75" t="s">
        <v>305</v>
      </c>
      <c r="C20" s="65">
        <f>SUM(C21:C23)</f>
        <v>20491.887034580002</v>
      </c>
      <c r="D20" s="65">
        <f>SUM(D21:D23)</f>
        <v>28273.188661619999</v>
      </c>
      <c r="E20" s="76">
        <f>Table15[[#This Row],[Export]]+Table15[[#This Row],[Import]]</f>
        <v>48765.075696200001</v>
      </c>
    </row>
    <row r="21" spans="1:5" x14ac:dyDescent="0.25">
      <c r="A21" s="437"/>
      <c r="B21" s="73" t="s">
        <v>5</v>
      </c>
      <c r="C21" s="264">
        <v>7410.3546514300006</v>
      </c>
      <c r="D21" s="264">
        <v>9384.5181723700007</v>
      </c>
      <c r="E21" s="74">
        <f>Table15[[#This Row],[Export]]+Table15[[#This Row],[Import]]</f>
        <v>16794.8728238</v>
      </c>
    </row>
    <row r="22" spans="1:5" x14ac:dyDescent="0.25">
      <c r="A22" s="437"/>
      <c r="B22" s="73" t="s">
        <v>6</v>
      </c>
      <c r="C22" s="264">
        <v>6153.0271514399992</v>
      </c>
      <c r="D22" s="264">
        <v>8890.769887819999</v>
      </c>
      <c r="E22" s="74">
        <f>Table15[[#This Row],[Export]]+Table15[[#This Row],[Import]]</f>
        <v>15043.797039259998</v>
      </c>
    </row>
    <row r="23" spans="1:5" x14ac:dyDescent="0.25">
      <c r="A23" s="437"/>
      <c r="B23" s="73" t="s">
        <v>7</v>
      </c>
      <c r="C23" s="264">
        <v>6928.5052317099999</v>
      </c>
      <c r="D23" s="264">
        <v>9997.9006014300012</v>
      </c>
      <c r="E23" s="74">
        <f>Table15[[#This Row],[Export]]+Table15[[#This Row],[Import]]</f>
        <v>16926.405833140001</v>
      </c>
    </row>
    <row r="24" spans="1:5" x14ac:dyDescent="0.25">
      <c r="A24" s="437"/>
      <c r="B24" s="75" t="s">
        <v>306</v>
      </c>
      <c r="C24" s="65">
        <f>SUM(C25:C27)</f>
        <v>25567.800781329999</v>
      </c>
      <c r="D24" s="65">
        <f>SUM(D25:D27)</f>
        <v>29439.98440103</v>
      </c>
      <c r="E24" s="76">
        <f>Table15[[#This Row],[Export]]+Table15[[#This Row],[Import]]</f>
        <v>55007.785182359999</v>
      </c>
    </row>
    <row r="25" spans="1:5" x14ac:dyDescent="0.25">
      <c r="A25" s="437"/>
      <c r="B25" s="73" t="s">
        <v>8</v>
      </c>
      <c r="C25" s="264">
        <v>8734.3678144599999</v>
      </c>
      <c r="D25" s="264">
        <v>8946.5751136100007</v>
      </c>
      <c r="E25" s="74">
        <f>Table15[[#This Row],[Export]]+Table15[[#This Row],[Import]]</f>
        <v>17680.942928069999</v>
      </c>
    </row>
    <row r="26" spans="1:5" x14ac:dyDescent="0.25">
      <c r="A26" s="437"/>
      <c r="B26" s="73" t="s">
        <v>9</v>
      </c>
      <c r="C26" s="264">
        <v>7368.0262289499997</v>
      </c>
      <c r="D26" s="264">
        <v>8598.0671698999995</v>
      </c>
      <c r="E26" s="74">
        <f>Table15[[#This Row],[Export]]+Table15[[#This Row],[Import]]</f>
        <v>15966.09339885</v>
      </c>
    </row>
    <row r="27" spans="1:5" x14ac:dyDescent="0.25">
      <c r="A27" s="437"/>
      <c r="B27" s="73" t="s">
        <v>10</v>
      </c>
      <c r="C27" s="264">
        <v>9465.4067379200005</v>
      </c>
      <c r="D27" s="264">
        <v>11895.34211752</v>
      </c>
      <c r="E27" s="74">
        <f>Table15[[#This Row],[Export]]+Table15[[#This Row],[Import]]</f>
        <v>21360.748855440001</v>
      </c>
    </row>
    <row r="28" spans="1:5" x14ac:dyDescent="0.25">
      <c r="A28" s="437"/>
      <c r="B28" s="75" t="s">
        <v>307</v>
      </c>
      <c r="C28" s="65">
        <f>SUM(C29:C31)</f>
        <v>21218.013152400003</v>
      </c>
      <c r="D28" s="65">
        <f>SUM(D29:D31)</f>
        <v>30373.191837785002</v>
      </c>
      <c r="E28" s="76">
        <f>Table15[[#This Row],[Export]]+Table15[[#This Row],[Import]]</f>
        <v>51591.204990185004</v>
      </c>
    </row>
    <row r="29" spans="1:5" x14ac:dyDescent="0.25">
      <c r="A29" s="437"/>
      <c r="B29" s="73" t="s">
        <v>11</v>
      </c>
      <c r="C29" s="264">
        <v>4952.79896147</v>
      </c>
      <c r="D29" s="264">
        <v>8412.5933596049999</v>
      </c>
      <c r="E29" s="74">
        <f>Table15[[#This Row],[Export]]+Table15[[#This Row],[Import]]</f>
        <v>13365.392321075</v>
      </c>
    </row>
    <row r="30" spans="1:5" x14ac:dyDescent="0.25">
      <c r="A30" s="437"/>
      <c r="B30" s="73" t="s">
        <v>12</v>
      </c>
      <c r="C30" s="264">
        <v>7733.6374716</v>
      </c>
      <c r="D30" s="264">
        <v>10445.891602540001</v>
      </c>
      <c r="E30" s="74">
        <f>Table15[[#This Row],[Export]]+Table15[[#This Row],[Import]]</f>
        <v>18179.529074140002</v>
      </c>
    </row>
    <row r="31" spans="1:5" x14ac:dyDescent="0.25">
      <c r="A31" s="437"/>
      <c r="B31" s="73" t="s">
        <v>13</v>
      </c>
      <c r="C31" s="264">
        <v>8531.5767193299998</v>
      </c>
      <c r="D31" s="264">
        <v>11514.706875639999</v>
      </c>
      <c r="E31" s="74">
        <f>Table15[[#This Row],[Export]]+Table15[[#This Row],[Import]]</f>
        <v>20046.283594969998</v>
      </c>
    </row>
    <row r="32" spans="1:5" x14ac:dyDescent="0.25">
      <c r="A32" s="437"/>
      <c r="B32" s="75" t="s">
        <v>308</v>
      </c>
      <c r="C32" s="65">
        <f>SUM(C33:C35)</f>
        <v>27944.549770949998</v>
      </c>
      <c r="D32" s="65">
        <f>SUM(D33:D35)</f>
        <v>40522.173264772005</v>
      </c>
      <c r="E32" s="65">
        <f>SUM(E33:E35)</f>
        <v>68466.723035721996</v>
      </c>
    </row>
    <row r="33" spans="1:5" x14ac:dyDescent="0.25">
      <c r="A33" s="437"/>
      <c r="B33" s="268" t="s">
        <v>14</v>
      </c>
      <c r="C33" s="264">
        <v>8904.8059175599992</v>
      </c>
      <c r="D33" s="264">
        <v>15911.15070953</v>
      </c>
      <c r="E33" s="74">
        <f>Table15[[#This Row],[Export]]+Table15[[#This Row],[Import]]</f>
        <v>24815.95662709</v>
      </c>
    </row>
    <row r="34" spans="1:5" x14ac:dyDescent="0.25">
      <c r="A34" s="437"/>
      <c r="B34" s="268" t="s">
        <v>15</v>
      </c>
      <c r="C34" s="265">
        <v>9702.3049003099986</v>
      </c>
      <c r="D34" s="265">
        <v>12886.554555242001</v>
      </c>
      <c r="E34" s="74">
        <f>Table15[[#This Row],[Export]]+Table15[[#This Row],[Import]]</f>
        <v>22588.859455551999</v>
      </c>
    </row>
    <row r="35" spans="1:5" ht="15.75" thickBot="1" x14ac:dyDescent="0.3">
      <c r="A35" s="438"/>
      <c r="B35" s="269" t="s">
        <v>304</v>
      </c>
      <c r="C35" s="266">
        <v>9337.4389530799999</v>
      </c>
      <c r="D35" s="267">
        <v>11724.468000000001</v>
      </c>
      <c r="E35" s="77">
        <f>Table15[[#This Row],[Export]]+Table15[[#This Row],[Import]]</f>
        <v>21061.906953080001</v>
      </c>
    </row>
  </sheetData>
  <mergeCells count="3">
    <mergeCell ref="A4:A19"/>
    <mergeCell ref="A20:A35"/>
    <mergeCell ref="A2:E2"/>
  </mergeCells>
  <phoneticPr fontId="16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D16" sqref="D16"/>
    </sheetView>
  </sheetViews>
  <sheetFormatPr defaultColWidth="9.28515625" defaultRowHeight="15" x14ac:dyDescent="0.25"/>
  <cols>
    <col min="1" max="1" width="32.7109375" style="27" customWidth="1"/>
    <col min="2" max="2" width="12.5703125" style="27" bestFit="1" customWidth="1"/>
    <col min="3" max="3" width="7.5703125" style="27" bestFit="1" customWidth="1"/>
    <col min="4" max="4" width="12.5703125" style="27" bestFit="1" customWidth="1"/>
    <col min="5" max="5" width="7.5703125" style="27" bestFit="1" customWidth="1"/>
    <col min="6" max="6" width="12.5703125" style="27" bestFit="1" customWidth="1"/>
    <col min="7" max="7" width="7.5703125" style="27" customWidth="1"/>
    <col min="8" max="8" width="12.42578125" style="27" customWidth="1"/>
    <col min="9" max="9" width="15.42578125" style="27" customWidth="1"/>
    <col min="10" max="16384" width="9.28515625" style="27"/>
  </cols>
  <sheetData>
    <row r="1" spans="1:9" ht="15.75" thickBot="1" x14ac:dyDescent="0.3"/>
    <row r="2" spans="1:9" ht="15.75" thickBot="1" x14ac:dyDescent="0.3">
      <c r="A2" s="442" t="s">
        <v>445</v>
      </c>
      <c r="B2" s="443"/>
      <c r="C2" s="443"/>
      <c r="D2" s="443"/>
      <c r="E2" s="443"/>
      <c r="F2" s="444"/>
      <c r="G2" s="444"/>
      <c r="H2" s="444"/>
      <c r="I2" s="445"/>
    </row>
    <row r="3" spans="1:9" ht="15.75" thickBot="1" x14ac:dyDescent="0.3">
      <c r="A3" s="448" t="s">
        <v>309</v>
      </c>
      <c r="B3" s="452">
        <v>44186</v>
      </c>
      <c r="C3" s="451"/>
      <c r="D3" s="452">
        <v>44501</v>
      </c>
      <c r="E3" s="451"/>
      <c r="F3" s="450">
        <v>44531</v>
      </c>
      <c r="G3" s="451"/>
      <c r="H3" s="446" t="s">
        <v>310</v>
      </c>
      <c r="I3" s="446" t="s">
        <v>383</v>
      </c>
    </row>
    <row r="4" spans="1:9" ht="15.75" thickBot="1" x14ac:dyDescent="0.3">
      <c r="A4" s="449"/>
      <c r="B4" s="100" t="s">
        <v>311</v>
      </c>
      <c r="C4" s="100" t="s">
        <v>312</v>
      </c>
      <c r="D4" s="101" t="s">
        <v>311</v>
      </c>
      <c r="E4" s="100" t="s">
        <v>312</v>
      </c>
      <c r="F4" s="102" t="s">
        <v>311</v>
      </c>
      <c r="G4" s="103" t="s">
        <v>312</v>
      </c>
      <c r="H4" s="447"/>
      <c r="I4" s="447"/>
    </row>
    <row r="5" spans="1:9" x14ac:dyDescent="0.25">
      <c r="A5" s="78" t="s">
        <v>313</v>
      </c>
      <c r="B5" s="244">
        <v>3112.3103919699997</v>
      </c>
      <c r="C5" s="245">
        <v>0.38019807995443988</v>
      </c>
      <c r="D5" s="246">
        <v>3758.05355667</v>
      </c>
      <c r="E5" s="245">
        <v>0.38733616344606209</v>
      </c>
      <c r="F5" s="247">
        <v>2934.75178637</v>
      </c>
      <c r="G5" s="245">
        <v>0.31429943490039702</v>
      </c>
      <c r="H5" s="245">
        <v>-0.21907664643010699</v>
      </c>
      <c r="I5" s="248">
        <v>-5.7050416969372519E-2</v>
      </c>
    </row>
    <row r="6" spans="1:9" x14ac:dyDescent="0.25">
      <c r="A6" s="79" t="s">
        <v>314</v>
      </c>
      <c r="B6" s="249">
        <v>1028.2988853500001</v>
      </c>
      <c r="C6" s="250">
        <v>0.12561641115168351</v>
      </c>
      <c r="D6" s="249">
        <v>1739.3056556400002</v>
      </c>
      <c r="E6" s="250">
        <v>0.17926726417188033</v>
      </c>
      <c r="F6" s="251">
        <v>1303.30979895</v>
      </c>
      <c r="G6" s="250">
        <v>0.13957893652628339</v>
      </c>
      <c r="H6" s="250">
        <v>-0.25067236185670305</v>
      </c>
      <c r="I6" s="252">
        <v>0.26744258650673824</v>
      </c>
    </row>
    <row r="7" spans="1:9" x14ac:dyDescent="0.25">
      <c r="A7" s="79" t="s">
        <v>315</v>
      </c>
      <c r="B7" s="249">
        <v>750.14764665999996</v>
      </c>
      <c r="C7" s="250">
        <v>9.163761290593754E-2</v>
      </c>
      <c r="D7" s="249">
        <v>917.60430369000005</v>
      </c>
      <c r="E7" s="250">
        <v>9.4575908829734087E-2</v>
      </c>
      <c r="F7" s="251">
        <v>1080.0505735199999</v>
      </c>
      <c r="G7" s="250">
        <v>0.11566882299816691</v>
      </c>
      <c r="H7" s="250">
        <v>0.17703302957140465</v>
      </c>
      <c r="I7" s="252">
        <v>0.43978399229655452</v>
      </c>
    </row>
    <row r="8" spans="1:9" x14ac:dyDescent="0.25">
      <c r="A8" s="79" t="s">
        <v>389</v>
      </c>
      <c r="B8" s="253">
        <v>200.11618682</v>
      </c>
      <c r="C8" s="250">
        <v>2.4446080375874469E-2</v>
      </c>
      <c r="D8" s="249">
        <v>165.81535700999999</v>
      </c>
      <c r="E8" s="250">
        <v>1.7090305727735081E-2</v>
      </c>
      <c r="F8" s="251">
        <v>1053.07715856</v>
      </c>
      <c r="G8" s="250">
        <v>0.11278008497315391</v>
      </c>
      <c r="H8" s="250">
        <v>5.3509024589109142</v>
      </c>
      <c r="I8" s="252">
        <v>4.2623287265973104</v>
      </c>
    </row>
    <row r="9" spans="1:9" x14ac:dyDescent="0.25">
      <c r="A9" s="79" t="s">
        <v>462</v>
      </c>
      <c r="B9" s="249">
        <v>282.30403959</v>
      </c>
      <c r="C9" s="250">
        <v>3.4486102058594023E-2</v>
      </c>
      <c r="D9" s="249">
        <v>191.86742034</v>
      </c>
      <c r="E9" s="250">
        <v>1.9775447412899771E-2</v>
      </c>
      <c r="F9" s="251">
        <v>374.10927042000003</v>
      </c>
      <c r="G9" s="250">
        <v>4.0065511785391444E-2</v>
      </c>
      <c r="H9" s="250">
        <v>0.9498321797262772</v>
      </c>
      <c r="I9" s="252">
        <v>0.32519984823218251</v>
      </c>
    </row>
    <row r="10" spans="1:9" x14ac:dyDescent="0.25">
      <c r="A10" s="79" t="s">
        <v>316</v>
      </c>
      <c r="B10" s="249">
        <v>358.46126991</v>
      </c>
      <c r="C10" s="250">
        <v>4.3789426308327523E-2</v>
      </c>
      <c r="D10" s="249">
        <v>531.99229130000003</v>
      </c>
      <c r="E10" s="250">
        <v>5.4831537120937392E-2</v>
      </c>
      <c r="F10" s="251">
        <v>338.43257743999999</v>
      </c>
      <c r="G10" s="250">
        <v>3.6244689699242022E-2</v>
      </c>
      <c r="H10" s="250">
        <v>-0.36383932065445712</v>
      </c>
      <c r="I10" s="252">
        <v>-5.5874076647188908E-2</v>
      </c>
    </row>
    <row r="11" spans="1:9" x14ac:dyDescent="0.25">
      <c r="A11" s="79" t="s">
        <v>463</v>
      </c>
      <c r="B11" s="254">
        <v>286.72985998000001</v>
      </c>
      <c r="C11" s="250">
        <v>3.5026757778165787E-2</v>
      </c>
      <c r="D11" s="249">
        <v>253.38375399</v>
      </c>
      <c r="E11" s="250">
        <v>2.6115830886937426E-2</v>
      </c>
      <c r="F11" s="251">
        <v>303.99792200999997</v>
      </c>
      <c r="G11" s="250">
        <v>3.2556884552345552E-2</v>
      </c>
      <c r="H11" s="250">
        <v>0.19975301187619743</v>
      </c>
      <c r="I11" s="252">
        <v>6.0224149766628488E-2</v>
      </c>
    </row>
    <row r="12" spans="1:9" x14ac:dyDescent="0.25">
      <c r="A12" s="79" t="s">
        <v>464</v>
      </c>
      <c r="B12" s="249">
        <v>279.36198765</v>
      </c>
      <c r="C12" s="250">
        <v>3.4126702654986914E-2</v>
      </c>
      <c r="D12" s="249">
        <v>238.94263476</v>
      </c>
      <c r="E12" s="250">
        <v>2.462740938520348E-2</v>
      </c>
      <c r="F12" s="251">
        <v>280.39739127999997</v>
      </c>
      <c r="G12" s="250">
        <v>3.0029368083580286E-2</v>
      </c>
      <c r="H12" s="250">
        <v>0.17349250610565226</v>
      </c>
      <c r="I12" s="252">
        <v>3.7063153749363753E-3</v>
      </c>
    </row>
    <row r="13" spans="1:9" x14ac:dyDescent="0.25">
      <c r="A13" s="79" t="s">
        <v>465</v>
      </c>
      <c r="B13" s="249">
        <v>1E-4</v>
      </c>
      <c r="C13" s="250">
        <v>1.2215943529777114E-8</v>
      </c>
      <c r="D13" s="249">
        <v>0</v>
      </c>
      <c r="E13" s="250">
        <v>0</v>
      </c>
      <c r="F13" s="251">
        <v>201.38869980000001</v>
      </c>
      <c r="G13" s="250">
        <v>2.1567873247896403E-2</v>
      </c>
      <c r="H13" s="250" t="s">
        <v>33</v>
      </c>
      <c r="I13" s="252">
        <v>2013885.9980000001</v>
      </c>
    </row>
    <row r="14" spans="1:9" x14ac:dyDescent="0.25">
      <c r="A14" s="79" t="s">
        <v>466</v>
      </c>
      <c r="B14" s="249">
        <v>176.3752351</v>
      </c>
      <c r="C14" s="250">
        <v>2.1545899120327623E-2</v>
      </c>
      <c r="D14" s="249">
        <v>150.89502472999999</v>
      </c>
      <c r="E14" s="250">
        <v>1.5552492555163758E-2</v>
      </c>
      <c r="F14" s="251">
        <v>196.29730372999998</v>
      </c>
      <c r="G14" s="250">
        <v>2.1022606382368934E-2</v>
      </c>
      <c r="H14" s="250">
        <v>0.30088652081961853</v>
      </c>
      <c r="I14" s="252">
        <v>0.11295275449926234</v>
      </c>
    </row>
    <row r="15" spans="1:9" x14ac:dyDescent="0.25">
      <c r="A15" s="79" t="s">
        <v>467</v>
      </c>
      <c r="B15" s="249">
        <v>222.18345166</v>
      </c>
      <c r="C15" s="250">
        <v>2.714180498729523E-2</v>
      </c>
      <c r="D15" s="249">
        <v>304.78728939999996</v>
      </c>
      <c r="E15" s="250">
        <v>3.1413905513344761E-2</v>
      </c>
      <c r="F15" s="251">
        <v>185.03931312</v>
      </c>
      <c r="G15" s="250">
        <v>1.9816923467966964E-2</v>
      </c>
      <c r="H15" s="250">
        <v>-0.39289032202010188</v>
      </c>
      <c r="I15" s="252">
        <v>-0.16717779052618398</v>
      </c>
    </row>
    <row r="16" spans="1:9" x14ac:dyDescent="0.25">
      <c r="A16" s="79" t="s">
        <v>468</v>
      </c>
      <c r="B16" s="249">
        <v>19.4638846</v>
      </c>
      <c r="C16" s="250">
        <v>2.3776971514369838E-3</v>
      </c>
      <c r="D16" s="249">
        <v>4.3906000000000001E-2</v>
      </c>
      <c r="E16" s="250">
        <v>4.5253164532684594E-6</v>
      </c>
      <c r="F16" s="251">
        <v>181.72272193000001</v>
      </c>
      <c r="G16" s="250">
        <v>1.9461730656890431E-2</v>
      </c>
      <c r="H16" s="250">
        <v>4137.9040661868539</v>
      </c>
      <c r="I16" s="252">
        <v>8.336405638677082</v>
      </c>
    </row>
    <row r="17" spans="1:9" x14ac:dyDescent="0.25">
      <c r="A17" s="79" t="s">
        <v>318</v>
      </c>
      <c r="B17" s="249">
        <v>237.81000190999998</v>
      </c>
      <c r="C17" s="250">
        <v>2.9050735541487474E-2</v>
      </c>
      <c r="D17" s="249">
        <v>393.66576852999998</v>
      </c>
      <c r="E17" s="250">
        <v>4.0574458602864794E-2</v>
      </c>
      <c r="F17" s="251">
        <v>116.56855163</v>
      </c>
      <c r="G17" s="250">
        <v>1.2483996116681358E-2</v>
      </c>
      <c r="H17" s="250">
        <v>-0.70388954044624619</v>
      </c>
      <c r="I17" s="252">
        <v>-0.50982485726518867</v>
      </c>
    </row>
    <row r="18" spans="1:9" x14ac:dyDescent="0.25">
      <c r="A18" s="79" t="s">
        <v>469</v>
      </c>
      <c r="B18" s="249">
        <v>124.26076848999999</v>
      </c>
      <c r="C18" s="250">
        <v>1.5179625308405472E-2</v>
      </c>
      <c r="D18" s="249">
        <v>52.535597639999999</v>
      </c>
      <c r="E18" s="250">
        <v>5.4147543475284382E-3</v>
      </c>
      <c r="F18" s="251">
        <v>108.71265181999999</v>
      </c>
      <c r="G18" s="250">
        <v>1.1642662657959392E-2</v>
      </c>
      <c r="H18" s="250">
        <v>1.0693140785216353</v>
      </c>
      <c r="I18" s="252">
        <v>-0.12512490353100669</v>
      </c>
    </row>
    <row r="19" spans="1:9" x14ac:dyDescent="0.25">
      <c r="A19" s="79" t="s">
        <v>470</v>
      </c>
      <c r="B19" s="249">
        <v>429.20667624000004</v>
      </c>
      <c r="C19" s="250">
        <v>5.2431645195511689E-2</v>
      </c>
      <c r="D19" s="249">
        <v>222.04824149000001</v>
      </c>
      <c r="E19" s="250">
        <v>2.288613311697775E-2</v>
      </c>
      <c r="F19" s="251">
        <v>88.09057061</v>
      </c>
      <c r="G19" s="250">
        <v>9.4341254655210208E-3</v>
      </c>
      <c r="H19" s="250">
        <v>-0.60328183633029497</v>
      </c>
      <c r="I19" s="252">
        <v>-0.79475955178119762</v>
      </c>
    </row>
    <row r="20" spans="1:9" x14ac:dyDescent="0.25">
      <c r="A20" s="79" t="s">
        <v>471</v>
      </c>
      <c r="B20" s="249">
        <v>50.302609889999999</v>
      </c>
      <c r="C20" s="250">
        <v>6.1449384181664771E-3</v>
      </c>
      <c r="D20" s="249">
        <v>208.80017746000001</v>
      </c>
      <c r="E20" s="250">
        <v>2.1520677777641144E-2</v>
      </c>
      <c r="F20" s="251">
        <v>85.82896654000001</v>
      </c>
      <c r="G20" s="250">
        <v>9.1919172881648522E-3</v>
      </c>
      <c r="H20" s="250">
        <v>-0.58894208049012642</v>
      </c>
      <c r="I20" s="252">
        <v>0.70625275165021884</v>
      </c>
    </row>
    <row r="21" spans="1:9" x14ac:dyDescent="0.25">
      <c r="A21" s="79" t="s">
        <v>472</v>
      </c>
      <c r="B21" s="249">
        <v>107.57575222</v>
      </c>
      <c r="C21" s="250">
        <v>1.314139314292815E-2</v>
      </c>
      <c r="D21" s="249">
        <v>92.384261769999995</v>
      </c>
      <c r="E21" s="250">
        <v>9.5218881203216251E-3</v>
      </c>
      <c r="F21" s="251">
        <v>57.344886880000004</v>
      </c>
      <c r="G21" s="250">
        <v>6.1413934985978663E-3</v>
      </c>
      <c r="H21" s="250">
        <v>-0.37927861541215835</v>
      </c>
      <c r="I21" s="252">
        <v>-0.46693482781579188</v>
      </c>
    </row>
    <row r="22" spans="1:9" x14ac:dyDescent="0.25">
      <c r="A22" s="79" t="s">
        <v>473</v>
      </c>
      <c r="B22" s="249">
        <v>5.1725507799999999</v>
      </c>
      <c r="C22" s="250">
        <v>6.3187588233384558E-4</v>
      </c>
      <c r="D22" s="249">
        <v>65.019232700000003</v>
      </c>
      <c r="E22" s="250">
        <v>6.7014212981414984E-3</v>
      </c>
      <c r="F22" s="251">
        <v>50.463662740000004</v>
      </c>
      <c r="G22" s="250">
        <v>5.4044436588636868E-3</v>
      </c>
      <c r="H22" s="250">
        <v>-0.2238656064607788</v>
      </c>
      <c r="I22" s="252">
        <v>8.7560497492109697</v>
      </c>
    </row>
    <row r="23" spans="1:9" x14ac:dyDescent="0.25">
      <c r="A23" s="79" t="s">
        <v>474</v>
      </c>
      <c r="B23" s="249">
        <v>0.20690997</v>
      </c>
      <c r="C23" s="250">
        <v>2.5276005092678767E-5</v>
      </c>
      <c r="D23" s="249">
        <v>0.15610874</v>
      </c>
      <c r="E23" s="250">
        <v>1.6089861285951987E-5</v>
      </c>
      <c r="F23" s="251">
        <v>43.192419109999996</v>
      </c>
      <c r="G23" s="250">
        <v>4.6257243904928285E-3</v>
      </c>
      <c r="H23" s="250">
        <v>275.68162019628113</v>
      </c>
      <c r="I23" s="252">
        <v>207.74982056205408</v>
      </c>
    </row>
    <row r="24" spans="1:9" x14ac:dyDescent="0.25">
      <c r="A24" s="79" t="s">
        <v>475</v>
      </c>
      <c r="B24" s="249">
        <v>57.415037229999996</v>
      </c>
      <c r="C24" s="250">
        <v>7.0137885256173049E-3</v>
      </c>
      <c r="D24" s="249">
        <v>52.984441889999999</v>
      </c>
      <c r="E24" s="250">
        <v>5.4610159580026317E-3</v>
      </c>
      <c r="F24" s="251">
        <v>41.921171000000001</v>
      </c>
      <c r="G24" s="250">
        <v>4.4895791244955966E-3</v>
      </c>
      <c r="H24" s="250">
        <v>-0.20880225393273455</v>
      </c>
      <c r="I24" s="252">
        <v>-0.26985728787273655</v>
      </c>
    </row>
    <row r="25" spans="1:9" x14ac:dyDescent="0.25">
      <c r="A25" s="79" t="s">
        <v>476</v>
      </c>
      <c r="B25" s="249">
        <v>29.052375329999997</v>
      </c>
      <c r="C25" s="250">
        <v>3.5490217643716969E-3</v>
      </c>
      <c r="D25" s="249">
        <v>39.053294869999995</v>
      </c>
      <c r="E25" s="250">
        <v>4.0251564212079368E-3</v>
      </c>
      <c r="F25" s="251">
        <v>41.867853400000001</v>
      </c>
      <c r="G25" s="250">
        <v>4.4838690362939042E-3</v>
      </c>
      <c r="H25" s="250">
        <v>7.2069681684197695E-2</v>
      </c>
      <c r="I25" s="252">
        <v>0.44111636051894587</v>
      </c>
    </row>
    <row r="26" spans="1:9" x14ac:dyDescent="0.25">
      <c r="A26" s="79" t="s">
        <v>339</v>
      </c>
      <c r="B26" s="249">
        <v>19.729841260000001</v>
      </c>
      <c r="C26" s="250">
        <v>2.4101862668362652E-3</v>
      </c>
      <c r="D26" s="249">
        <v>18.069074280000002</v>
      </c>
      <c r="E26" s="250">
        <v>1.862348634232541E-3</v>
      </c>
      <c r="F26" s="251">
        <v>33.281858110000002</v>
      </c>
      <c r="G26" s="250">
        <v>3.5643454567402346E-3</v>
      </c>
      <c r="H26" s="250">
        <v>0.84192380828488123</v>
      </c>
      <c r="I26" s="252">
        <v>0.68687916295987472</v>
      </c>
    </row>
    <row r="27" spans="1:9" x14ac:dyDescent="0.25">
      <c r="A27" s="79" t="s">
        <v>477</v>
      </c>
      <c r="B27" s="249">
        <v>162.56881605000001</v>
      </c>
      <c r="C27" s="250">
        <v>1.9859314765695232E-2</v>
      </c>
      <c r="D27" s="249">
        <v>44.576962259999995</v>
      </c>
      <c r="E27" s="250">
        <v>4.5944713877808302E-3</v>
      </c>
      <c r="F27" s="251">
        <v>28.768184229999999</v>
      </c>
      <c r="G27" s="250">
        <v>3.0809501807249474E-3</v>
      </c>
      <c r="H27" s="250">
        <v>-0.35464009274103458</v>
      </c>
      <c r="I27" s="252">
        <v>-0.82303995975985944</v>
      </c>
    </row>
    <row r="28" spans="1:9" x14ac:dyDescent="0.25">
      <c r="A28" s="79" t="s">
        <v>478</v>
      </c>
      <c r="B28" s="249">
        <v>4.1447433599999997</v>
      </c>
      <c r="C28" s="250">
        <v>5.0631950831178652E-4</v>
      </c>
      <c r="D28" s="249">
        <v>4.5785787600000001</v>
      </c>
      <c r="E28" s="250">
        <v>4.7190629515814463E-4</v>
      </c>
      <c r="F28" s="251">
        <v>24.42401946</v>
      </c>
      <c r="G28" s="250">
        <v>2.6157086094730085E-3</v>
      </c>
      <c r="H28" s="250">
        <v>4.3344106851183666</v>
      </c>
      <c r="I28" s="252">
        <v>4.892770031483928</v>
      </c>
    </row>
    <row r="29" spans="1:9" x14ac:dyDescent="0.25">
      <c r="A29" s="79" t="s">
        <v>479</v>
      </c>
      <c r="B29" s="249">
        <v>27.56306485</v>
      </c>
      <c r="C29" s="250">
        <v>3.367088437151845E-3</v>
      </c>
      <c r="D29" s="249">
        <v>27.502388940000003</v>
      </c>
      <c r="E29" s="250">
        <v>2.8346242694476951E-3</v>
      </c>
      <c r="F29" s="251">
        <v>23.409114769999999</v>
      </c>
      <c r="G29" s="250">
        <v>2.5070166335361558E-3</v>
      </c>
      <c r="H29" s="250">
        <v>-0.14883340421553959</v>
      </c>
      <c r="I29" s="252">
        <v>-0.15070711847924279</v>
      </c>
    </row>
    <row r="30" spans="1:9" x14ac:dyDescent="0.25">
      <c r="A30" s="79" t="s">
        <v>480</v>
      </c>
      <c r="B30" s="249">
        <v>0.57787980000000005</v>
      </c>
      <c r="C30" s="250">
        <v>7.0593470037988925E-5</v>
      </c>
      <c r="D30" s="249">
        <v>20.644153670000001</v>
      </c>
      <c r="E30" s="250">
        <v>2.1277576701738588E-3</v>
      </c>
      <c r="F30" s="251">
        <v>20.73044157</v>
      </c>
      <c r="G30" s="250">
        <v>2.2201421261406969E-3</v>
      </c>
      <c r="H30" s="250">
        <v>4.1797741568545543E-3</v>
      </c>
      <c r="I30" s="252">
        <v>34.873276016915625</v>
      </c>
    </row>
    <row r="31" spans="1:9" x14ac:dyDescent="0.25">
      <c r="A31" s="79" t="s">
        <v>481</v>
      </c>
      <c r="B31" s="249">
        <v>13.976545</v>
      </c>
      <c r="C31" s="250">
        <v>1.7073668446138865E-3</v>
      </c>
      <c r="D31" s="249">
        <v>5.0781700000000001</v>
      </c>
      <c r="E31" s="250">
        <v>5.2339831124434682E-4</v>
      </c>
      <c r="F31" s="251">
        <v>17.437508319999999</v>
      </c>
      <c r="G31" s="250">
        <v>1.8674829798215864E-3</v>
      </c>
      <c r="H31" s="250">
        <v>2.4338173633415185</v>
      </c>
      <c r="I31" s="252">
        <v>0.24762652858771594</v>
      </c>
    </row>
    <row r="32" spans="1:9" x14ac:dyDescent="0.25">
      <c r="A32" s="79" t="s">
        <v>482</v>
      </c>
      <c r="B32" s="249">
        <v>12.97952849</v>
      </c>
      <c r="C32" s="250">
        <v>1.585571870769732E-3</v>
      </c>
      <c r="D32" s="249">
        <v>7.9392428900000001</v>
      </c>
      <c r="E32" s="250">
        <v>8.1828420891476403E-4</v>
      </c>
      <c r="F32" s="251">
        <v>16.201673159999999</v>
      </c>
      <c r="G32" s="250">
        <v>1.7351302901590366E-3</v>
      </c>
      <c r="H32" s="250">
        <v>1.0407075818787548</v>
      </c>
      <c r="I32" s="252">
        <v>0.24824820658797275</v>
      </c>
    </row>
    <row r="33" spans="1:9" x14ac:dyDescent="0.25">
      <c r="A33" s="79" t="s">
        <v>483</v>
      </c>
      <c r="B33" s="249">
        <v>0</v>
      </c>
      <c r="C33" s="250">
        <v>0</v>
      </c>
      <c r="D33" s="249">
        <v>10.956440279999999</v>
      </c>
      <c r="E33" s="250">
        <v>1.1292615922274239E-3</v>
      </c>
      <c r="F33" s="251">
        <v>14.28734291</v>
      </c>
      <c r="G33" s="250">
        <v>1.530113661978721E-3</v>
      </c>
      <c r="H33" s="250">
        <v>0.30401321459126329</v>
      </c>
      <c r="I33" s="252" t="s">
        <v>33</v>
      </c>
    </row>
    <row r="34" spans="1:9" x14ac:dyDescent="0.25">
      <c r="A34" s="79" t="s">
        <v>484</v>
      </c>
      <c r="B34" s="249">
        <v>4.2939291900000001</v>
      </c>
      <c r="C34" s="250">
        <v>5.2454396505901581E-4</v>
      </c>
      <c r="D34" s="249">
        <v>11.564373779999999</v>
      </c>
      <c r="E34" s="250">
        <v>1.1919202600642362E-3</v>
      </c>
      <c r="F34" s="251">
        <v>10.439847369999999</v>
      </c>
      <c r="G34" s="250">
        <v>1.1180632529390042E-3</v>
      </c>
      <c r="H34" s="250">
        <v>-9.7240579679706562E-2</v>
      </c>
      <c r="I34" s="252">
        <v>1.4313040360127594</v>
      </c>
    </row>
    <row r="35" spans="1:9" x14ac:dyDescent="0.25">
      <c r="A35" s="79" t="s">
        <v>485</v>
      </c>
      <c r="B35" s="249">
        <v>7.14216563</v>
      </c>
      <c r="C35" s="250">
        <v>8.7248292016394976E-4</v>
      </c>
      <c r="D35" s="249">
        <v>4.6746000800000003</v>
      </c>
      <c r="E35" s="250">
        <v>4.8180304866018438E-4</v>
      </c>
      <c r="F35" s="251">
        <v>9.5737222300000013</v>
      </c>
      <c r="G35" s="250">
        <v>1.025304934051757E-3</v>
      </c>
      <c r="H35" s="250">
        <v>1.0480302199455744</v>
      </c>
      <c r="I35" s="252">
        <v>0.34045088366285925</v>
      </c>
    </row>
    <row r="36" spans="1:9" x14ac:dyDescent="0.25">
      <c r="A36" s="79" t="s">
        <v>486</v>
      </c>
      <c r="B36" s="249">
        <v>3.2048567100000001</v>
      </c>
      <c r="C36" s="250">
        <v>3.9150348590387266E-4</v>
      </c>
      <c r="D36" s="249">
        <v>12.801647560000001</v>
      </c>
      <c r="E36" s="250">
        <v>1.3194439560017316E-3</v>
      </c>
      <c r="F36" s="251">
        <v>7.4147904000000002</v>
      </c>
      <c r="G36" s="250">
        <v>7.9409251693733347E-4</v>
      </c>
      <c r="H36" s="250">
        <v>-0.42079405285549043</v>
      </c>
      <c r="I36" s="252">
        <v>1.3136105826085434</v>
      </c>
    </row>
    <row r="37" spans="1:9" x14ac:dyDescent="0.25">
      <c r="A37" s="79" t="s">
        <v>487</v>
      </c>
      <c r="B37" s="249">
        <v>15.82766904</v>
      </c>
      <c r="C37" s="250">
        <v>1.9334991120064154E-3</v>
      </c>
      <c r="D37" s="249">
        <v>18.302547029999999</v>
      </c>
      <c r="E37" s="250">
        <v>1.8864122719350149E-3</v>
      </c>
      <c r="F37" s="251">
        <v>7.2945402599999998</v>
      </c>
      <c r="G37" s="250">
        <v>7.8121423836392063E-4</v>
      </c>
      <c r="H37" s="250">
        <v>-0.60144671405332817</v>
      </c>
      <c r="I37" s="252">
        <v>-0.53912731928086866</v>
      </c>
    </row>
    <row r="38" spans="1:9" x14ac:dyDescent="0.25">
      <c r="A38" s="79" t="s">
        <v>488</v>
      </c>
      <c r="B38" s="249">
        <v>3.7007539999999999</v>
      </c>
      <c r="C38" s="250">
        <v>4.5208201881596769E-4</v>
      </c>
      <c r="D38" s="249">
        <v>6.6835019999999998</v>
      </c>
      <c r="E38" s="250">
        <v>6.8885713948099692E-4</v>
      </c>
      <c r="F38" s="251">
        <v>6.2850858799999996</v>
      </c>
      <c r="G38" s="250">
        <v>6.7310596744804747E-4</v>
      </c>
      <c r="H38" s="250">
        <v>-5.9611880119135208E-2</v>
      </c>
      <c r="I38" s="252">
        <v>0.69832576820831638</v>
      </c>
    </row>
    <row r="39" spans="1:9" x14ac:dyDescent="0.25">
      <c r="A39" s="79" t="s">
        <v>489</v>
      </c>
      <c r="B39" s="249">
        <v>12.152981310000001</v>
      </c>
      <c r="C39" s="250">
        <v>1.484601334013967E-3</v>
      </c>
      <c r="D39" s="249">
        <v>11.59492107</v>
      </c>
      <c r="E39" s="250">
        <v>1.1950687170869613E-3</v>
      </c>
      <c r="F39" s="251">
        <v>5.2484388200000005</v>
      </c>
      <c r="G39" s="250">
        <v>5.6208547615390573E-4</v>
      </c>
      <c r="H39" s="250">
        <v>-0.54735018993967155</v>
      </c>
      <c r="I39" s="252">
        <v>-0.56813569558595822</v>
      </c>
    </row>
    <row r="40" spans="1:9" x14ac:dyDescent="0.25">
      <c r="A40" s="79" t="s">
        <v>490</v>
      </c>
      <c r="B40" s="249">
        <v>3.3086829799999999</v>
      </c>
      <c r="C40" s="250">
        <v>4.0418684441614655E-4</v>
      </c>
      <c r="D40" s="249">
        <v>6.9841344599999999</v>
      </c>
      <c r="E40" s="250">
        <v>7.1984281382219339E-4</v>
      </c>
      <c r="F40" s="251">
        <v>5.1618066799999998</v>
      </c>
      <c r="G40" s="250">
        <v>5.5280754240404973E-4</v>
      </c>
      <c r="H40" s="250">
        <v>-0.26092392556829447</v>
      </c>
      <c r="I40" s="252">
        <v>0.56007895322748635</v>
      </c>
    </row>
    <row r="41" spans="1:9" x14ac:dyDescent="0.25">
      <c r="A41" s="79" t="s">
        <v>337</v>
      </c>
      <c r="B41" s="249">
        <v>12.00314807</v>
      </c>
      <c r="C41" s="250">
        <v>1.4662977900267314E-3</v>
      </c>
      <c r="D41" s="249">
        <v>11.39992539</v>
      </c>
      <c r="E41" s="250">
        <v>1.1749708452922119E-3</v>
      </c>
      <c r="F41" s="251">
        <v>3.7566688699999999</v>
      </c>
      <c r="G41" s="250">
        <v>4.0232325896608328E-4</v>
      </c>
      <c r="H41" s="250">
        <v>-0.67046548626578328</v>
      </c>
      <c r="I41" s="252">
        <v>-0.68702636607564571</v>
      </c>
    </row>
    <row r="42" spans="1:9" x14ac:dyDescent="0.25">
      <c r="A42" s="79" t="s">
        <v>491</v>
      </c>
      <c r="B42" s="249">
        <v>0.81732499999999997</v>
      </c>
      <c r="C42" s="250">
        <v>9.9843960454750792E-5</v>
      </c>
      <c r="D42" s="249">
        <v>3.7760910000000001</v>
      </c>
      <c r="E42" s="250">
        <v>3.8919525193228602E-4</v>
      </c>
      <c r="F42" s="251">
        <v>3.521388</v>
      </c>
      <c r="G42" s="250">
        <v>3.7712567843224844E-4</v>
      </c>
      <c r="H42" s="250">
        <v>-6.7451499447444441E-2</v>
      </c>
      <c r="I42" s="252">
        <v>3.3084305508824521</v>
      </c>
    </row>
    <row r="43" spans="1:9" x14ac:dyDescent="0.25">
      <c r="A43" s="79" t="s">
        <v>492</v>
      </c>
      <c r="B43" s="249">
        <v>7.3077694900000001</v>
      </c>
      <c r="C43" s="250">
        <v>8.9271299418468091E-4</v>
      </c>
      <c r="D43" s="249">
        <v>3.8401353500000002</v>
      </c>
      <c r="E43" s="250">
        <v>3.9579619373508935E-4</v>
      </c>
      <c r="F43" s="251">
        <v>2.9131889200000001</v>
      </c>
      <c r="G43" s="250">
        <v>3.1199014361845648E-4</v>
      </c>
      <c r="H43" s="250">
        <v>-0.24138379132912591</v>
      </c>
      <c r="I43" s="252">
        <v>-0.60135730553810884</v>
      </c>
    </row>
    <row r="44" spans="1:9" x14ac:dyDescent="0.25">
      <c r="A44" s="79" t="s">
        <v>493</v>
      </c>
      <c r="B44" s="249">
        <v>0.01</v>
      </c>
      <c r="C44" s="250">
        <v>1.2215943529777114E-6</v>
      </c>
      <c r="D44" s="249">
        <v>0.2938713</v>
      </c>
      <c r="E44" s="250">
        <v>3.0288813124251611E-5</v>
      </c>
      <c r="F44" s="251">
        <v>2.8987101900000001</v>
      </c>
      <c r="G44" s="250">
        <v>3.1043953321310288E-4</v>
      </c>
      <c r="H44" s="250">
        <v>8.8638764316215983</v>
      </c>
      <c r="I44" s="252">
        <v>288.87101899999999</v>
      </c>
    </row>
    <row r="45" spans="1:9" x14ac:dyDescent="0.25">
      <c r="A45" s="79" t="s">
        <v>494</v>
      </c>
      <c r="B45" s="249">
        <v>25.140541350000003</v>
      </c>
      <c r="C45" s="250">
        <v>3.071154334396265E-3</v>
      </c>
      <c r="D45" s="249">
        <v>1.60486295</v>
      </c>
      <c r="E45" s="250">
        <v>1.6541048405402351E-4</v>
      </c>
      <c r="F45" s="251">
        <v>2.8541795699999999</v>
      </c>
      <c r="G45" s="250">
        <v>3.0567049319862313E-4</v>
      </c>
      <c r="H45" s="250">
        <v>0.77845688941850133</v>
      </c>
      <c r="I45" s="252">
        <v>-0.88647103774477798</v>
      </c>
    </row>
    <row r="46" spans="1:9" x14ac:dyDescent="0.25">
      <c r="A46" s="79" t="s">
        <v>495</v>
      </c>
      <c r="B46" s="249">
        <v>52.148535609999996</v>
      </c>
      <c r="C46" s="250">
        <v>6.3704356617233088E-3</v>
      </c>
      <c r="D46" s="249">
        <v>4.2147652100000004</v>
      </c>
      <c r="E46" s="250">
        <v>4.3440865374838275E-4</v>
      </c>
      <c r="F46" s="251">
        <v>2.7587060800000001</v>
      </c>
      <c r="G46" s="250">
        <v>2.9544568846578924E-4</v>
      </c>
      <c r="H46" s="250">
        <v>-0.34546624958973693</v>
      </c>
      <c r="I46" s="252">
        <v>-0.94709906907777119</v>
      </c>
    </row>
    <row r="47" spans="1:9" x14ac:dyDescent="0.25">
      <c r="A47" s="79" t="s">
        <v>496</v>
      </c>
      <c r="B47" s="249">
        <v>0.95531268000000003</v>
      </c>
      <c r="C47" s="250">
        <v>1.1670045752160035E-4</v>
      </c>
      <c r="D47" s="249">
        <v>2.0294779699999999</v>
      </c>
      <c r="E47" s="250">
        <v>2.0917482916200226E-4</v>
      </c>
      <c r="F47" s="251">
        <v>2.4391453400000001</v>
      </c>
      <c r="G47" s="250">
        <v>2.6122209229495795E-4</v>
      </c>
      <c r="H47" s="250">
        <v>0.20185849566033975</v>
      </c>
      <c r="I47" s="252">
        <v>1.553242923562995</v>
      </c>
    </row>
    <row r="48" spans="1:9" x14ac:dyDescent="0.25">
      <c r="A48" s="79" t="s">
        <v>497</v>
      </c>
      <c r="B48" s="249">
        <v>5.7762207500000002</v>
      </c>
      <c r="C48" s="250">
        <v>7.0561986497526805E-4</v>
      </c>
      <c r="D48" s="249">
        <v>11.230292539999999</v>
      </c>
      <c r="E48" s="250">
        <v>1.1574870770801264E-3</v>
      </c>
      <c r="F48" s="251">
        <v>2.25408549</v>
      </c>
      <c r="G48" s="250">
        <v>2.4140296941448577E-4</v>
      </c>
      <c r="H48" s="250">
        <v>-0.79928523838792176</v>
      </c>
      <c r="I48" s="252">
        <v>-0.60976465624171305</v>
      </c>
    </row>
    <row r="49" spans="1:9" x14ac:dyDescent="0.25">
      <c r="A49" s="79" t="s">
        <v>498</v>
      </c>
      <c r="B49" s="249">
        <v>0.25786444000000003</v>
      </c>
      <c r="C49" s="250">
        <v>3.1500574373775992E-5</v>
      </c>
      <c r="D49" s="249">
        <v>1.3888173300000002</v>
      </c>
      <c r="E49" s="250">
        <v>1.4314303088492169E-4</v>
      </c>
      <c r="F49" s="251">
        <v>2.1486942899999999</v>
      </c>
      <c r="G49" s="250">
        <v>2.3011602012040376E-4</v>
      </c>
      <c r="H49" s="250">
        <v>0.54713960114538573</v>
      </c>
      <c r="I49" s="252">
        <v>7.3326506361249333</v>
      </c>
    </row>
    <row r="50" spans="1:9" x14ac:dyDescent="0.25">
      <c r="A50" s="79" t="s">
        <v>499</v>
      </c>
      <c r="B50" s="249">
        <v>0.54686943999999993</v>
      </c>
      <c r="C50" s="250">
        <v>6.6805261972008317E-5</v>
      </c>
      <c r="D50" s="249">
        <v>0.67486344999999992</v>
      </c>
      <c r="E50" s="250">
        <v>6.9557023504635262E-5</v>
      </c>
      <c r="F50" s="251">
        <v>1.9700145099999999</v>
      </c>
      <c r="G50" s="250">
        <v>2.1098017560266676E-4</v>
      </c>
      <c r="H50" s="250">
        <v>1.9191305441122943</v>
      </c>
      <c r="I50" s="252">
        <v>2.6023488714234979</v>
      </c>
    </row>
    <row r="51" spans="1:9" x14ac:dyDescent="0.25">
      <c r="A51" s="79" t="s">
        <v>500</v>
      </c>
      <c r="B51" s="249">
        <v>0.82476536</v>
      </c>
      <c r="C51" s="250">
        <v>1.0075287063076292E-4</v>
      </c>
      <c r="D51" s="249">
        <v>5.1414352499999998</v>
      </c>
      <c r="E51" s="250">
        <v>5.2991895254041437E-4</v>
      </c>
      <c r="F51" s="251">
        <v>1.5690441899999998</v>
      </c>
      <c r="G51" s="250">
        <v>1.6803795964657336E-4</v>
      </c>
      <c r="H51" s="250">
        <v>-0.69482369927735643</v>
      </c>
      <c r="I51" s="252">
        <v>0.90241281471860058</v>
      </c>
    </row>
    <row r="52" spans="1:9" x14ac:dyDescent="0.25">
      <c r="A52" s="79" t="s">
        <v>501</v>
      </c>
      <c r="B52" s="249">
        <v>0</v>
      </c>
      <c r="C52" s="250">
        <v>0</v>
      </c>
      <c r="D52" s="249">
        <v>0.53630495</v>
      </c>
      <c r="E52" s="250">
        <v>5.52760354895531E-5</v>
      </c>
      <c r="F52" s="251">
        <v>1.5365</v>
      </c>
      <c r="G52" s="250">
        <v>1.6455261530713165E-4</v>
      </c>
      <c r="H52" s="250">
        <v>1.8649744888612347</v>
      </c>
      <c r="I52" s="252" t="s">
        <v>33</v>
      </c>
    </row>
    <row r="53" spans="1:9" x14ac:dyDescent="0.25">
      <c r="A53" s="79" t="s">
        <v>502</v>
      </c>
      <c r="B53" s="249">
        <v>0.97369843999999994</v>
      </c>
      <c r="C53" s="250">
        <v>1.1894645158072068E-4</v>
      </c>
      <c r="D53" s="249">
        <v>1.8925007</v>
      </c>
      <c r="E53" s="250">
        <v>1.9505681582316942E-4</v>
      </c>
      <c r="F53" s="251">
        <v>1.5130813799999998</v>
      </c>
      <c r="G53" s="250">
        <v>1.6204458070388797E-4</v>
      </c>
      <c r="H53" s="250">
        <v>-0.20048569598943888</v>
      </c>
      <c r="I53" s="252">
        <v>0.55395276180169284</v>
      </c>
    </row>
    <row r="54" spans="1:9" x14ac:dyDescent="0.25">
      <c r="A54" s="79" t="s">
        <v>503</v>
      </c>
      <c r="B54" s="249">
        <v>0.48830214</v>
      </c>
      <c r="C54" s="250">
        <v>5.9650713677093178E-5</v>
      </c>
      <c r="D54" s="249">
        <v>4.1287673099999997</v>
      </c>
      <c r="E54" s="250">
        <v>4.2554499703138419E-4</v>
      </c>
      <c r="F54" s="251">
        <v>1.3011471100000001</v>
      </c>
      <c r="G54" s="250">
        <v>1.3934732173759591E-4</v>
      </c>
      <c r="H54" s="250">
        <v>-0.68485821255933166</v>
      </c>
      <c r="I54" s="252">
        <v>1.6646352809348737</v>
      </c>
    </row>
    <row r="55" spans="1:9" x14ac:dyDescent="0.25">
      <c r="A55" s="79" t="s">
        <v>348</v>
      </c>
      <c r="B55" s="249">
        <v>1.81838788</v>
      </c>
      <c r="C55" s="250">
        <v>2.2213323657311121E-4</v>
      </c>
      <c r="D55" s="249">
        <v>2.4816974799999998</v>
      </c>
      <c r="E55" s="250">
        <v>2.5578432192135177E-4</v>
      </c>
      <c r="F55" s="251">
        <v>1.22624413</v>
      </c>
      <c r="G55" s="250">
        <v>1.3132553113994033E-4</v>
      </c>
      <c r="H55" s="250">
        <v>-0.50588492760205406</v>
      </c>
      <c r="I55" s="252">
        <v>-0.32564215617187242</v>
      </c>
    </row>
    <row r="56" spans="1:9" x14ac:dyDescent="0.25">
      <c r="A56" s="79" t="s">
        <v>376</v>
      </c>
      <c r="B56" s="249">
        <v>0.57283200000000001</v>
      </c>
      <c r="C56" s="250">
        <v>6.9976833640492841E-5</v>
      </c>
      <c r="D56" s="249">
        <v>0</v>
      </c>
      <c r="E56" s="250">
        <v>0</v>
      </c>
      <c r="F56" s="251">
        <v>1.1055999999999999</v>
      </c>
      <c r="G56" s="250">
        <v>1.1840505791315636E-4</v>
      </c>
      <c r="H56" s="250" t="s">
        <v>33</v>
      </c>
      <c r="I56" s="252">
        <v>0.93005977319702793</v>
      </c>
    </row>
    <row r="57" spans="1:9" x14ac:dyDescent="0.25">
      <c r="A57" s="79" t="s">
        <v>504</v>
      </c>
      <c r="B57" s="249">
        <v>2.1063825</v>
      </c>
      <c r="C57" s="250">
        <v>2.5731449672110741E-4</v>
      </c>
      <c r="D57" s="249">
        <v>1.5E-3</v>
      </c>
      <c r="E57" s="250">
        <v>1.5460243884441053E-7</v>
      </c>
      <c r="F57" s="251">
        <v>0.86446599999999996</v>
      </c>
      <c r="G57" s="250">
        <v>9.2580632049524804E-5</v>
      </c>
      <c r="H57" s="250">
        <v>575.31066666666663</v>
      </c>
      <c r="I57" s="252">
        <v>-0.5895968562215077</v>
      </c>
    </row>
    <row r="58" spans="1:9" x14ac:dyDescent="0.25">
      <c r="A58" s="79" t="s">
        <v>505</v>
      </c>
      <c r="B58" s="249">
        <v>0</v>
      </c>
      <c r="C58" s="250">
        <v>0</v>
      </c>
      <c r="D58" s="249">
        <v>0.25713999999999998</v>
      </c>
      <c r="E58" s="250">
        <v>2.6502980749634481E-5</v>
      </c>
      <c r="F58" s="251">
        <v>0.84845593000000008</v>
      </c>
      <c r="G58" s="250">
        <v>9.0866021642918733E-5</v>
      </c>
      <c r="H58" s="250">
        <v>2.2995875009722337</v>
      </c>
      <c r="I58" s="252" t="s">
        <v>33</v>
      </c>
    </row>
    <row r="59" spans="1:9" x14ac:dyDescent="0.25">
      <c r="A59" s="79" t="s">
        <v>506</v>
      </c>
      <c r="B59" s="249">
        <v>0.33442071999999995</v>
      </c>
      <c r="C59" s="250">
        <v>4.0852646307074029E-5</v>
      </c>
      <c r="D59" s="249">
        <v>0.74612182999999999</v>
      </c>
      <c r="E59" s="250">
        <v>7.6901503062036446E-5</v>
      </c>
      <c r="F59" s="251">
        <v>0.59257000000000004</v>
      </c>
      <c r="G59" s="250">
        <v>6.3461726815845757E-5</v>
      </c>
      <c r="H59" s="250">
        <v>-0.2057999428860029</v>
      </c>
      <c r="I59" s="252">
        <v>0.77192968186899469</v>
      </c>
    </row>
    <row r="60" spans="1:9" x14ac:dyDescent="0.25">
      <c r="A60" s="79" t="s">
        <v>507</v>
      </c>
      <c r="B60" s="251">
        <v>1.7443480000000001E-2</v>
      </c>
      <c r="C60" s="250">
        <v>2.1308856664279648E-6</v>
      </c>
      <c r="D60" s="249">
        <v>0.17879789000000001</v>
      </c>
      <c r="E60" s="250">
        <v>1.8428393236156427E-5</v>
      </c>
      <c r="F60" s="251">
        <v>0.35286603999999999</v>
      </c>
      <c r="G60" s="250">
        <v>3.779045215429283E-5</v>
      </c>
      <c r="H60" s="250">
        <v>0.97354700326720844</v>
      </c>
      <c r="I60" s="252">
        <v>19.229107953229516</v>
      </c>
    </row>
    <row r="61" spans="1:9" x14ac:dyDescent="0.25">
      <c r="A61" s="79" t="s">
        <v>508</v>
      </c>
      <c r="B61" s="251">
        <v>9.9294110000000005E-2</v>
      </c>
      <c r="C61" s="250">
        <v>1.212971240599477E-5</v>
      </c>
      <c r="D61" s="249">
        <v>4.5900000000000003E-2</v>
      </c>
      <c r="E61" s="250">
        <v>4.7308346286389622E-6</v>
      </c>
      <c r="F61" s="251">
        <v>0.26715800000000001</v>
      </c>
      <c r="G61" s="250">
        <v>2.861148558426468E-5</v>
      </c>
      <c r="H61" s="250">
        <v>4.8204357298474942</v>
      </c>
      <c r="I61" s="252">
        <v>1.6905724820938524</v>
      </c>
    </row>
    <row r="62" spans="1:9" x14ac:dyDescent="0.25">
      <c r="A62" s="79" t="s">
        <v>509</v>
      </c>
      <c r="B62" s="251">
        <v>0</v>
      </c>
      <c r="C62" s="250">
        <v>0</v>
      </c>
      <c r="D62" s="249">
        <v>0</v>
      </c>
      <c r="E62" s="250">
        <v>0</v>
      </c>
      <c r="F62" s="251">
        <v>0.26124999999999998</v>
      </c>
      <c r="G62" s="250">
        <v>2.7978763910828598E-5</v>
      </c>
      <c r="H62" s="250" t="s">
        <v>33</v>
      </c>
      <c r="I62" s="252" t="s">
        <v>33</v>
      </c>
    </row>
    <row r="63" spans="1:9" x14ac:dyDescent="0.25">
      <c r="A63" s="79" t="s">
        <v>510</v>
      </c>
      <c r="B63" s="251">
        <v>0</v>
      </c>
      <c r="C63" s="250">
        <v>0</v>
      </c>
      <c r="D63" s="249">
        <v>7.7800000000000005E-4</v>
      </c>
      <c r="E63" s="250">
        <v>8.0187131613967597E-8</v>
      </c>
      <c r="F63" s="251">
        <v>0.24679999999999999</v>
      </c>
      <c r="G63" s="250">
        <v>2.6431230366287076E-5</v>
      </c>
      <c r="H63" s="250">
        <v>316.22365038560406</v>
      </c>
      <c r="I63" s="252" t="s">
        <v>33</v>
      </c>
    </row>
    <row r="64" spans="1:9" x14ac:dyDescent="0.25">
      <c r="A64" s="79" t="s">
        <v>511</v>
      </c>
      <c r="B64" s="251">
        <v>0</v>
      </c>
      <c r="C64" s="250">
        <v>0</v>
      </c>
      <c r="D64" s="249">
        <v>0</v>
      </c>
      <c r="E64" s="250">
        <v>0</v>
      </c>
      <c r="F64" s="251">
        <v>0.214</v>
      </c>
      <c r="G64" s="250">
        <v>2.2918489863798356E-5</v>
      </c>
      <c r="H64" s="250" t="s">
        <v>33</v>
      </c>
      <c r="I64" s="252" t="s">
        <v>33</v>
      </c>
    </row>
    <row r="65" spans="1:9" x14ac:dyDescent="0.25">
      <c r="A65" s="79" t="s">
        <v>512</v>
      </c>
      <c r="B65" s="251">
        <v>0.37121174000000001</v>
      </c>
      <c r="C65" s="250">
        <v>4.5347016534303045E-5</v>
      </c>
      <c r="D65" s="249">
        <v>4.9511839999999994E-2</v>
      </c>
      <c r="E65" s="250">
        <v>5.1031008104494921E-6</v>
      </c>
      <c r="F65" s="251">
        <v>0.20125281</v>
      </c>
      <c r="G65" s="250">
        <v>2.1553320028252039E-5</v>
      </c>
      <c r="H65" s="250">
        <v>3.0647410801133637</v>
      </c>
      <c r="I65" s="252">
        <v>-0.45784901630535713</v>
      </c>
    </row>
    <row r="66" spans="1:9" x14ac:dyDescent="0.25">
      <c r="A66" s="79" t="s">
        <v>513</v>
      </c>
      <c r="B66" s="251">
        <v>0</v>
      </c>
      <c r="C66" s="250">
        <v>0</v>
      </c>
      <c r="D66" s="249">
        <v>0</v>
      </c>
      <c r="E66" s="250">
        <v>0</v>
      </c>
      <c r="F66" s="251">
        <v>0.16993620000000001</v>
      </c>
      <c r="G66" s="250">
        <v>1.8199444285945842E-5</v>
      </c>
      <c r="H66" s="250" t="s">
        <v>33</v>
      </c>
      <c r="I66" s="252" t="s">
        <v>33</v>
      </c>
    </row>
    <row r="67" spans="1:9" x14ac:dyDescent="0.25">
      <c r="A67" s="79" t="s">
        <v>514</v>
      </c>
      <c r="B67" s="251">
        <v>2.3999999999999998E-3</v>
      </c>
      <c r="C67" s="250">
        <v>2.9318264471465069E-7</v>
      </c>
      <c r="D67" s="249">
        <v>7.4001780000000003E-2</v>
      </c>
      <c r="E67" s="250">
        <v>7.6272371112183482E-6</v>
      </c>
      <c r="F67" s="251">
        <v>0.16555300000000001</v>
      </c>
      <c r="G67" s="250">
        <v>1.7730022207576681E-5</v>
      </c>
      <c r="H67" s="250">
        <v>1.2371488902023708</v>
      </c>
      <c r="I67" s="252">
        <v>67.98041666666667</v>
      </c>
    </row>
    <row r="68" spans="1:9" x14ac:dyDescent="0.25">
      <c r="A68" s="79" t="s">
        <v>515</v>
      </c>
      <c r="B68" s="251">
        <v>0.40974693000000001</v>
      </c>
      <c r="C68" s="250">
        <v>5.0054453583795359E-5</v>
      </c>
      <c r="D68" s="249">
        <v>8.3968850000000012E-2</v>
      </c>
      <c r="E68" s="250">
        <v>8.6545259979736543E-6</v>
      </c>
      <c r="F68" s="251">
        <v>0.16077538</v>
      </c>
      <c r="G68" s="250">
        <v>1.721835942466509E-5</v>
      </c>
      <c r="H68" s="250">
        <v>0.91470265461537203</v>
      </c>
      <c r="I68" s="252">
        <v>-0.60762273435459302</v>
      </c>
    </row>
    <row r="69" spans="1:9" x14ac:dyDescent="0.25">
      <c r="A69" s="79" t="s">
        <v>516</v>
      </c>
      <c r="B69" s="251">
        <v>0</v>
      </c>
      <c r="C69" s="250">
        <v>0</v>
      </c>
      <c r="D69" s="249">
        <v>0</v>
      </c>
      <c r="E69" s="250">
        <v>0</v>
      </c>
      <c r="F69" s="251">
        <v>0.14399999999999999</v>
      </c>
      <c r="G69" s="250">
        <v>1.5421787571901697E-5</v>
      </c>
      <c r="H69" s="250" t="s">
        <v>33</v>
      </c>
      <c r="I69" s="252" t="s">
        <v>33</v>
      </c>
    </row>
    <row r="70" spans="1:9" x14ac:dyDescent="0.25">
      <c r="A70" s="79" t="s">
        <v>517</v>
      </c>
      <c r="B70" s="251">
        <v>2.39203901</v>
      </c>
      <c r="C70" s="250">
        <v>2.9221013467183949E-4</v>
      </c>
      <c r="D70" s="249">
        <v>7.3832516200000002</v>
      </c>
      <c r="E70" s="250">
        <v>7.6097913803596336E-4</v>
      </c>
      <c r="F70" s="251">
        <v>8.7504740000000011E-2</v>
      </c>
      <c r="G70" s="250">
        <v>9.3713854987117324E-6</v>
      </c>
      <c r="H70" s="250">
        <v>-0.98814821104525763</v>
      </c>
      <c r="I70" s="252">
        <v>-0.96341834742904131</v>
      </c>
    </row>
    <row r="71" spans="1:9" x14ac:dyDescent="0.25">
      <c r="A71" s="79" t="s">
        <v>518</v>
      </c>
      <c r="B71" s="251">
        <v>3.932161E-2</v>
      </c>
      <c r="C71" s="250">
        <v>4.8035056725991903E-6</v>
      </c>
      <c r="D71" s="249">
        <v>0</v>
      </c>
      <c r="E71" s="250">
        <v>0</v>
      </c>
      <c r="F71" s="251">
        <v>8.5505579999999998E-2</v>
      </c>
      <c r="G71" s="250">
        <v>9.1572839650850435E-6</v>
      </c>
      <c r="H71" s="250" t="s">
        <v>33</v>
      </c>
      <c r="I71" s="252">
        <v>1.1745187951358043</v>
      </c>
    </row>
    <row r="72" spans="1:9" x14ac:dyDescent="0.25">
      <c r="A72" s="79" t="s">
        <v>519</v>
      </c>
      <c r="B72" s="251">
        <v>4.0000000000000001E-3</v>
      </c>
      <c r="C72" s="250">
        <v>4.8863774119108457E-7</v>
      </c>
      <c r="D72" s="249">
        <v>2.4899999999999999E-2</v>
      </c>
      <c r="E72" s="250">
        <v>2.5664004848172146E-6</v>
      </c>
      <c r="F72" s="251">
        <v>6.2899999999999998E-2</v>
      </c>
      <c r="G72" s="250">
        <v>6.7363224880042831E-6</v>
      </c>
      <c r="H72" s="250">
        <v>1.5261044176706826</v>
      </c>
      <c r="I72" s="252">
        <v>14.725</v>
      </c>
    </row>
    <row r="73" spans="1:9" x14ac:dyDescent="0.25">
      <c r="A73" s="79" t="s">
        <v>520</v>
      </c>
      <c r="B73" s="251">
        <v>0.15799034000000001</v>
      </c>
      <c r="C73" s="250">
        <v>1.9300010716902864E-5</v>
      </c>
      <c r="D73" s="249">
        <v>5.7653699999999997E-3</v>
      </c>
      <c r="E73" s="250">
        <v>5.9422684189359935E-7</v>
      </c>
      <c r="F73" s="251">
        <v>6.2650120000000004E-2</v>
      </c>
      <c r="G73" s="250">
        <v>6.7095614027371529E-6</v>
      </c>
      <c r="H73" s="250">
        <v>9.866626079505739</v>
      </c>
      <c r="I73" s="252">
        <v>-0.60345600876610561</v>
      </c>
    </row>
    <row r="74" spans="1:9" x14ac:dyDescent="0.25">
      <c r="A74" s="79" t="s">
        <v>382</v>
      </c>
      <c r="B74" s="251">
        <v>0</v>
      </c>
      <c r="C74" s="250">
        <v>0</v>
      </c>
      <c r="D74" s="249">
        <v>0</v>
      </c>
      <c r="E74" s="250">
        <v>0</v>
      </c>
      <c r="F74" s="251">
        <v>5.6571999999999997E-2</v>
      </c>
      <c r="G74" s="250">
        <v>6.0586206008168253E-6</v>
      </c>
      <c r="H74" s="250" t="s">
        <v>33</v>
      </c>
      <c r="I74" s="252" t="s">
        <v>33</v>
      </c>
    </row>
    <row r="75" spans="1:9" x14ac:dyDescent="0.25">
      <c r="A75" s="79" t="s">
        <v>521</v>
      </c>
      <c r="B75" s="251">
        <v>0.27363599999999999</v>
      </c>
      <c r="C75" s="250">
        <v>3.3427219237140903E-5</v>
      </c>
      <c r="D75" s="249">
        <v>4.61611935</v>
      </c>
      <c r="E75" s="250">
        <v>4.7577553967125002E-4</v>
      </c>
      <c r="F75" s="251">
        <v>5.4025999999999998E-2</v>
      </c>
      <c r="G75" s="250">
        <v>5.7859548288858408E-6</v>
      </c>
      <c r="H75" s="250">
        <v>-0.98829622981910115</v>
      </c>
      <c r="I75" s="252">
        <v>-0.8025625283222968</v>
      </c>
    </row>
    <row r="76" spans="1:9" x14ac:dyDescent="0.25">
      <c r="A76" s="79" t="s">
        <v>522</v>
      </c>
      <c r="B76" s="251">
        <v>1.108E-2</v>
      </c>
      <c r="C76" s="250">
        <v>1.3535265430993041E-6</v>
      </c>
      <c r="D76" s="249">
        <v>6.7045220000000003E-2</v>
      </c>
      <c r="E76" s="250">
        <v>6.9102363499066996E-6</v>
      </c>
      <c r="F76" s="251">
        <v>5.1836E-2</v>
      </c>
      <c r="G76" s="250">
        <v>5.551415142896503E-6</v>
      </c>
      <c r="H76" s="250">
        <v>-0.22685017664197393</v>
      </c>
      <c r="I76" s="252">
        <v>3.6783393501805053</v>
      </c>
    </row>
    <row r="77" spans="1:9" x14ac:dyDescent="0.25">
      <c r="A77" s="79" t="s">
        <v>523</v>
      </c>
      <c r="B77" s="251">
        <v>14.21428276</v>
      </c>
      <c r="C77" s="250">
        <v>1.7364087551244437E-3</v>
      </c>
      <c r="D77" s="249">
        <v>35.812748310000003</v>
      </c>
      <c r="E77" s="250">
        <v>3.6911588202980278E-3</v>
      </c>
      <c r="F77" s="251">
        <v>4.8825099999999996E-2</v>
      </c>
      <c r="G77" s="250">
        <v>5.2289605581726216E-6</v>
      </c>
      <c r="H77" s="250">
        <v>-0.99863665587523853</v>
      </c>
      <c r="I77" s="252">
        <v>-0.99656506762779495</v>
      </c>
    </row>
    <row r="78" spans="1:9" x14ac:dyDescent="0.25">
      <c r="A78" s="79" t="s">
        <v>524</v>
      </c>
      <c r="B78" s="251">
        <v>0.51499083000000001</v>
      </c>
      <c r="C78" s="250">
        <v>6.2910988976330455E-5</v>
      </c>
      <c r="D78" s="249">
        <v>0.56834156000000002</v>
      </c>
      <c r="E78" s="250">
        <v>5.857799418175792E-5</v>
      </c>
      <c r="F78" s="251">
        <v>3.8813E-2</v>
      </c>
      <c r="G78" s="250">
        <v>4.156707229362643E-6</v>
      </c>
      <c r="H78" s="250">
        <v>-0.93170831990537517</v>
      </c>
      <c r="I78" s="252">
        <v>-0.92463360949553219</v>
      </c>
    </row>
    <row r="79" spans="1:9" x14ac:dyDescent="0.25">
      <c r="A79" s="79" t="s">
        <v>525</v>
      </c>
      <c r="B79" s="251">
        <v>2.9704999999999999E-2</v>
      </c>
      <c r="C79" s="250">
        <v>3.6287460255202913E-6</v>
      </c>
      <c r="D79" s="249">
        <v>0</v>
      </c>
      <c r="E79" s="250">
        <v>0</v>
      </c>
      <c r="F79" s="251">
        <v>2.8747999999999999E-2</v>
      </c>
      <c r="G79" s="250">
        <v>3.0787885355349306E-6</v>
      </c>
      <c r="H79" s="250" t="s">
        <v>33</v>
      </c>
      <c r="I79" s="252">
        <v>-3.2216798518767908E-2</v>
      </c>
    </row>
    <row r="80" spans="1:9" x14ac:dyDescent="0.25">
      <c r="A80" s="79" t="s">
        <v>526</v>
      </c>
      <c r="B80" s="251">
        <v>9.0159999999999997E-3</v>
      </c>
      <c r="C80" s="250">
        <v>1.1013894686447046E-6</v>
      </c>
      <c r="D80" s="249">
        <v>0</v>
      </c>
      <c r="E80" s="250">
        <v>0</v>
      </c>
      <c r="F80" s="251">
        <v>2.1034000000000001E-2</v>
      </c>
      <c r="G80" s="250">
        <v>2.2526519429679189E-6</v>
      </c>
      <c r="H80" s="250" t="s">
        <v>33</v>
      </c>
      <c r="I80" s="252">
        <v>1.3329636202307009</v>
      </c>
    </row>
    <row r="81" spans="1:9" x14ac:dyDescent="0.25">
      <c r="A81" s="79" t="s">
        <v>527</v>
      </c>
      <c r="B81" s="251">
        <v>8.6834740000000007E-2</v>
      </c>
      <c r="C81" s="250">
        <v>1.0607682802628779E-5</v>
      </c>
      <c r="D81" s="249">
        <v>2.7796669000000001</v>
      </c>
      <c r="E81" s="250">
        <v>2.8649552127672144E-4</v>
      </c>
      <c r="F81" s="251">
        <v>1.0709680000000001E-2</v>
      </c>
      <c r="G81" s="250">
        <v>1.1469611800211402E-6</v>
      </c>
      <c r="H81" s="250">
        <v>-0.99614713547152001</v>
      </c>
      <c r="I81" s="252">
        <v>-0.876665951898975</v>
      </c>
    </row>
    <row r="82" spans="1:9" x14ac:dyDescent="0.25">
      <c r="A82" s="79" t="s">
        <v>528</v>
      </c>
      <c r="B82" s="251">
        <v>0.12681613</v>
      </c>
      <c r="C82" s="250">
        <v>1.5491786827448734E-5</v>
      </c>
      <c r="D82" s="249">
        <v>0.62401217000000009</v>
      </c>
      <c r="E82" s="250">
        <v>6.4315868900395275E-5</v>
      </c>
      <c r="F82" s="251">
        <v>1.0496999999999999E-2</v>
      </c>
      <c r="G82" s="250">
        <v>1.1241840565434175E-6</v>
      </c>
      <c r="H82" s="250">
        <v>-0.98317821269415306</v>
      </c>
      <c r="I82" s="252">
        <v>-0.9172266177811923</v>
      </c>
    </row>
    <row r="83" spans="1:9" x14ac:dyDescent="0.25">
      <c r="A83" s="79" t="s">
        <v>529</v>
      </c>
      <c r="B83" s="251">
        <v>0</v>
      </c>
      <c r="C83" s="250">
        <v>0</v>
      </c>
      <c r="D83" s="249">
        <v>0</v>
      </c>
      <c r="E83" s="250">
        <v>0</v>
      </c>
      <c r="F83" s="251">
        <v>7.9109999999999996E-3</v>
      </c>
      <c r="G83" s="250">
        <v>8.4723445473134948E-7</v>
      </c>
      <c r="H83" s="250" t="s">
        <v>33</v>
      </c>
      <c r="I83" s="252" t="s">
        <v>33</v>
      </c>
    </row>
    <row r="84" spans="1:9" x14ac:dyDescent="0.25">
      <c r="A84" s="79" t="s">
        <v>530</v>
      </c>
      <c r="B84" s="251">
        <v>0.53839899999999996</v>
      </c>
      <c r="C84" s="250">
        <v>6.5770517804884679E-5</v>
      </c>
      <c r="D84" s="249">
        <v>0</v>
      </c>
      <c r="E84" s="250">
        <v>0</v>
      </c>
      <c r="F84" s="251">
        <v>7.2093299999999999E-3</v>
      </c>
      <c r="G84" s="250">
        <v>7.7208858191484764E-7</v>
      </c>
      <c r="H84" s="250" t="s">
        <v>33</v>
      </c>
      <c r="I84" s="252">
        <v>-0.98660968909674795</v>
      </c>
    </row>
    <row r="85" spans="1:9" x14ac:dyDescent="0.25">
      <c r="A85" s="79" t="s">
        <v>531</v>
      </c>
      <c r="B85" s="251">
        <v>0</v>
      </c>
      <c r="C85" s="250">
        <v>0</v>
      </c>
      <c r="D85" s="249">
        <v>4.9819000000000002E-2</v>
      </c>
      <c r="E85" s="250">
        <v>5.1347592671931253E-6</v>
      </c>
      <c r="F85" s="251">
        <v>6.4079999999999996E-3</v>
      </c>
      <c r="G85" s="250">
        <v>6.8626954694962554E-7</v>
      </c>
      <c r="H85" s="250">
        <v>-0.87137437523836292</v>
      </c>
      <c r="I85" s="252" t="s">
        <v>33</v>
      </c>
    </row>
    <row r="86" spans="1:9" x14ac:dyDescent="0.25">
      <c r="A86" s="79" t="s">
        <v>532</v>
      </c>
      <c r="B86" s="251">
        <v>0.13965757000000001</v>
      </c>
      <c r="C86" s="250">
        <v>1.7060489886258945E-5</v>
      </c>
      <c r="D86" s="249">
        <v>1.9550109999999999E-2</v>
      </c>
      <c r="E86" s="250">
        <v>2.0149964571176655E-6</v>
      </c>
      <c r="F86" s="251">
        <v>6.3430700000000001E-3</v>
      </c>
      <c r="G86" s="250">
        <v>6.7931582009515632E-7</v>
      </c>
      <c r="H86" s="250">
        <v>-0.67554811712056861</v>
      </c>
      <c r="I86" s="252">
        <v>-0.95458126616408978</v>
      </c>
    </row>
    <row r="87" spans="1:9" x14ac:dyDescent="0.25">
      <c r="A87" s="79" t="s">
        <v>533</v>
      </c>
      <c r="B87" s="251">
        <v>0</v>
      </c>
      <c r="C87" s="250">
        <v>0</v>
      </c>
      <c r="D87" s="249">
        <v>5.0000000000000004E-6</v>
      </c>
      <c r="E87" s="250">
        <v>5.1534146281470174E-10</v>
      </c>
      <c r="F87" s="251">
        <v>4.5999999999999999E-3</v>
      </c>
      <c r="G87" s="250">
        <v>4.9264043632463754E-7</v>
      </c>
      <c r="H87" s="250">
        <v>918.99999999999989</v>
      </c>
      <c r="I87" s="252" t="s">
        <v>33</v>
      </c>
    </row>
    <row r="88" spans="1:9" x14ac:dyDescent="0.25">
      <c r="A88" s="79" t="s">
        <v>534</v>
      </c>
      <c r="B88" s="251">
        <v>4.6199999999999998E-2</v>
      </c>
      <c r="C88" s="250">
        <v>5.6437659107570258E-6</v>
      </c>
      <c r="D88" s="249">
        <v>0</v>
      </c>
      <c r="E88" s="250">
        <v>0</v>
      </c>
      <c r="F88" s="251">
        <v>2.513E-3</v>
      </c>
      <c r="G88" s="250">
        <v>2.6913161227909005E-7</v>
      </c>
      <c r="H88" s="250" t="s">
        <v>33</v>
      </c>
      <c r="I88" s="252">
        <v>-0.94560606060606056</v>
      </c>
    </row>
    <row r="89" spans="1:9" x14ac:dyDescent="0.25">
      <c r="A89" s="79" t="s">
        <v>535</v>
      </c>
      <c r="B89" s="251">
        <v>2.7000000000000001E-3</v>
      </c>
      <c r="C89" s="250">
        <v>3.2983047530398208E-7</v>
      </c>
      <c r="D89" s="249">
        <v>2.8249999999999998E-3</v>
      </c>
      <c r="E89" s="250">
        <v>2.9116792649030648E-7</v>
      </c>
      <c r="F89" s="251">
        <v>1.825E-3</v>
      </c>
      <c r="G89" s="250">
        <v>1.9544973832444861E-7</v>
      </c>
      <c r="H89" s="250">
        <v>-0.35398230088495575</v>
      </c>
      <c r="I89" s="252">
        <v>-0.32407407407407407</v>
      </c>
    </row>
    <row r="90" spans="1:9" x14ac:dyDescent="0.25">
      <c r="A90" s="79" t="s">
        <v>536</v>
      </c>
      <c r="B90" s="251">
        <v>0</v>
      </c>
      <c r="C90" s="250">
        <v>0</v>
      </c>
      <c r="D90" s="249">
        <v>0</v>
      </c>
      <c r="E90" s="250">
        <v>0</v>
      </c>
      <c r="F90" s="251">
        <v>1.1999999999999999E-3</v>
      </c>
      <c r="G90" s="250">
        <v>1.2851489643251414E-7</v>
      </c>
      <c r="H90" s="250" t="s">
        <v>33</v>
      </c>
      <c r="I90" s="252" t="s">
        <v>33</v>
      </c>
    </row>
    <row r="91" spans="1:9" x14ac:dyDescent="0.25">
      <c r="A91" s="79" t="s">
        <v>537</v>
      </c>
      <c r="B91" s="251">
        <v>0</v>
      </c>
      <c r="C91" s="250">
        <v>0</v>
      </c>
      <c r="D91" s="249">
        <v>0</v>
      </c>
      <c r="E91" s="250">
        <v>0</v>
      </c>
      <c r="F91" s="251">
        <v>7.5600000000000005E-4</v>
      </c>
      <c r="G91" s="250">
        <v>8.0964384752483913E-8</v>
      </c>
      <c r="H91" s="250" t="s">
        <v>33</v>
      </c>
      <c r="I91" s="252" t="s">
        <v>33</v>
      </c>
    </row>
    <row r="92" spans="1:9" x14ac:dyDescent="0.25">
      <c r="A92" s="79" t="s">
        <v>538</v>
      </c>
      <c r="B92" s="251">
        <v>0.59743563</v>
      </c>
      <c r="C92" s="250">
        <v>7.2982399187568133E-5</v>
      </c>
      <c r="D92" s="249">
        <v>0</v>
      </c>
      <c r="E92" s="250">
        <v>0</v>
      </c>
      <c r="F92" s="251">
        <v>5.9999999999999995E-4</v>
      </c>
      <c r="G92" s="250">
        <v>6.4257448216257068E-8</v>
      </c>
      <c r="H92" s="250" t="s">
        <v>33</v>
      </c>
      <c r="I92" s="252">
        <v>-0.9989957077049455</v>
      </c>
    </row>
    <row r="93" spans="1:9" x14ac:dyDescent="0.25">
      <c r="A93" s="79" t="s">
        <v>380</v>
      </c>
      <c r="B93" s="251">
        <v>0</v>
      </c>
      <c r="C93" s="250">
        <v>0</v>
      </c>
      <c r="D93" s="249">
        <v>0</v>
      </c>
      <c r="E93" s="250">
        <v>0</v>
      </c>
      <c r="F93" s="251">
        <v>3.0499999999999999E-4</v>
      </c>
      <c r="G93" s="250">
        <v>3.2664202843264013E-8</v>
      </c>
      <c r="H93" s="250" t="s">
        <v>33</v>
      </c>
      <c r="I93" s="252" t="s">
        <v>33</v>
      </c>
    </row>
    <row r="94" spans="1:9" x14ac:dyDescent="0.25">
      <c r="A94" s="79" t="s">
        <v>360</v>
      </c>
      <c r="B94" s="251">
        <v>2.8145E-2</v>
      </c>
      <c r="C94" s="250">
        <v>3.4381773064557685E-6</v>
      </c>
      <c r="D94" s="249">
        <v>1.2E-4</v>
      </c>
      <c r="E94" s="250">
        <v>1.2368195107552842E-8</v>
      </c>
      <c r="F94" s="251">
        <v>2.5500000000000002E-4</v>
      </c>
      <c r="G94" s="250">
        <v>2.7309415491909259E-8</v>
      </c>
      <c r="H94" s="250">
        <v>1.125</v>
      </c>
      <c r="I94" s="252">
        <v>-0.99093977615917572</v>
      </c>
    </row>
    <row r="95" spans="1:9" x14ac:dyDescent="0.25">
      <c r="A95" s="79" t="s">
        <v>366</v>
      </c>
      <c r="B95" s="251">
        <v>9.75E-3</v>
      </c>
      <c r="C95" s="250">
        <v>1.1910544941532685E-6</v>
      </c>
      <c r="D95" s="249">
        <v>2.118254E-2</v>
      </c>
      <c r="E95" s="250">
        <v>2.1832482299461863E-6</v>
      </c>
      <c r="F95" s="251">
        <v>1E-4</v>
      </c>
      <c r="G95" s="250">
        <v>1.0709574702709513E-8</v>
      </c>
      <c r="H95" s="250">
        <v>-0.99527913083133557</v>
      </c>
      <c r="I95" s="252">
        <v>-0.98974358974358978</v>
      </c>
    </row>
    <row r="96" spans="1:9" x14ac:dyDescent="0.25">
      <c r="A96" s="79" t="s">
        <v>539</v>
      </c>
      <c r="B96" s="251">
        <v>2.7000000000000001E-3</v>
      </c>
      <c r="C96" s="250">
        <v>3.2983047530398208E-7</v>
      </c>
      <c r="D96" s="249">
        <v>0.27440399999999998</v>
      </c>
      <c r="E96" s="250">
        <v>2.8282351752441083E-5</v>
      </c>
      <c r="F96" s="251">
        <v>1E-4</v>
      </c>
      <c r="G96" s="250">
        <v>1.0709574702709513E-8</v>
      </c>
      <c r="H96" s="250">
        <v>-0.99963557382545443</v>
      </c>
      <c r="I96" s="252">
        <v>-0.96296296296296302</v>
      </c>
    </row>
    <row r="97" spans="1:9" x14ac:dyDescent="0.25">
      <c r="A97" s="79" t="s">
        <v>540</v>
      </c>
      <c r="B97" s="251">
        <v>0.24315382000000002</v>
      </c>
      <c r="C97" s="250">
        <v>2.9703533341695891E-5</v>
      </c>
      <c r="D97" s="249">
        <v>1.21E-4</v>
      </c>
      <c r="E97" s="250">
        <v>1.2471263400115783E-8</v>
      </c>
      <c r="F97" s="251">
        <v>1E-4</v>
      </c>
      <c r="G97" s="250">
        <v>1.0709574702709513E-8</v>
      </c>
      <c r="H97" s="250">
        <v>-0.17355371900826444</v>
      </c>
      <c r="I97" s="252">
        <v>-0.99958873769698542</v>
      </c>
    </row>
    <row r="98" spans="1:9" x14ac:dyDescent="0.25">
      <c r="A98" s="79" t="s">
        <v>541</v>
      </c>
      <c r="B98" s="251">
        <v>0</v>
      </c>
      <c r="C98" s="250">
        <v>0</v>
      </c>
      <c r="D98" s="249">
        <v>0</v>
      </c>
      <c r="E98" s="250">
        <v>0</v>
      </c>
      <c r="F98" s="251">
        <v>0</v>
      </c>
      <c r="G98" s="250">
        <v>0</v>
      </c>
      <c r="H98" s="250" t="s">
        <v>33</v>
      </c>
      <c r="I98" s="252" t="s">
        <v>33</v>
      </c>
    </row>
    <row r="99" spans="1:9" x14ac:dyDescent="0.25">
      <c r="A99" s="79" t="s">
        <v>542</v>
      </c>
      <c r="B99" s="251">
        <v>0</v>
      </c>
      <c r="C99" s="250">
        <v>0</v>
      </c>
      <c r="D99" s="249">
        <v>0</v>
      </c>
      <c r="E99" s="250">
        <v>0</v>
      </c>
      <c r="F99" s="251">
        <v>0</v>
      </c>
      <c r="G99" s="250">
        <v>0</v>
      </c>
      <c r="H99" s="250" t="s">
        <v>33</v>
      </c>
      <c r="I99" s="252" t="s">
        <v>33</v>
      </c>
    </row>
    <row r="100" spans="1:9" x14ac:dyDescent="0.25">
      <c r="A100" s="79" t="s">
        <v>543</v>
      </c>
      <c r="B100" s="251">
        <v>1.4999999999999999E-2</v>
      </c>
      <c r="C100" s="250">
        <v>1.832391529466567E-6</v>
      </c>
      <c r="D100" s="249">
        <v>0</v>
      </c>
      <c r="E100" s="250">
        <v>0</v>
      </c>
      <c r="F100" s="251">
        <v>0</v>
      </c>
      <c r="G100" s="250">
        <v>0</v>
      </c>
      <c r="H100" s="250" t="s">
        <v>33</v>
      </c>
      <c r="I100" s="252">
        <v>-1</v>
      </c>
    </row>
    <row r="101" spans="1:9" x14ac:dyDescent="0.25">
      <c r="A101" s="79" t="s">
        <v>361</v>
      </c>
      <c r="B101" s="251">
        <v>1.15E-3</v>
      </c>
      <c r="C101" s="250">
        <v>1.4048335059243681E-7</v>
      </c>
      <c r="D101" s="249">
        <v>0</v>
      </c>
      <c r="E101" s="250">
        <v>0</v>
      </c>
      <c r="F101" s="251">
        <v>0</v>
      </c>
      <c r="G101" s="250">
        <v>0</v>
      </c>
      <c r="H101" s="250" t="s">
        <v>33</v>
      </c>
      <c r="I101" s="252">
        <v>-1</v>
      </c>
    </row>
    <row r="102" spans="1:9" x14ac:dyDescent="0.25">
      <c r="A102" s="79" t="s">
        <v>544</v>
      </c>
      <c r="B102" s="251">
        <v>0.14808956000000001</v>
      </c>
      <c r="C102" s="250">
        <v>1.8090537023095397E-5</v>
      </c>
      <c r="D102" s="249">
        <v>0</v>
      </c>
      <c r="E102" s="250">
        <v>0</v>
      </c>
      <c r="F102" s="251">
        <v>0</v>
      </c>
      <c r="G102" s="250">
        <v>0</v>
      </c>
      <c r="H102" s="250" t="s">
        <v>33</v>
      </c>
      <c r="I102" s="252">
        <v>-1</v>
      </c>
    </row>
    <row r="103" spans="1:9" x14ac:dyDescent="0.25">
      <c r="A103" s="79" t="s">
        <v>545</v>
      </c>
      <c r="B103" s="251">
        <v>0.96143900000000004</v>
      </c>
      <c r="C103" s="250">
        <v>1.1744884531325378E-4</v>
      </c>
      <c r="D103" s="249">
        <v>0</v>
      </c>
      <c r="E103" s="250">
        <v>0</v>
      </c>
      <c r="F103" s="251">
        <v>0</v>
      </c>
      <c r="G103" s="250">
        <v>0</v>
      </c>
      <c r="H103" s="250" t="s">
        <v>33</v>
      </c>
      <c r="I103" s="252">
        <v>-1</v>
      </c>
    </row>
    <row r="104" spans="1:9" x14ac:dyDescent="0.25">
      <c r="A104" s="79" t="s">
        <v>546</v>
      </c>
      <c r="B104" s="251">
        <v>1.2</v>
      </c>
      <c r="C104" s="250">
        <v>1.4659132235732536E-4</v>
      </c>
      <c r="D104" s="249">
        <v>0</v>
      </c>
      <c r="E104" s="250">
        <v>0</v>
      </c>
      <c r="F104" s="251">
        <v>0</v>
      </c>
      <c r="G104" s="250">
        <v>0</v>
      </c>
      <c r="H104" s="250" t="s">
        <v>33</v>
      </c>
      <c r="I104" s="252">
        <v>-1</v>
      </c>
    </row>
    <row r="105" spans="1:9" x14ac:dyDescent="0.25">
      <c r="A105" s="79" t="s">
        <v>547</v>
      </c>
      <c r="B105" s="251">
        <v>2.0566560000000001E-2</v>
      </c>
      <c r="C105" s="250">
        <v>2.5123993556177282E-6</v>
      </c>
      <c r="D105" s="249">
        <v>7.245124E-2</v>
      </c>
      <c r="E105" s="250">
        <v>7.4674256008678068E-6</v>
      </c>
      <c r="F105" s="251">
        <v>0</v>
      </c>
      <c r="G105" s="250">
        <v>0</v>
      </c>
      <c r="H105" s="250">
        <v>-1</v>
      </c>
      <c r="I105" s="252">
        <v>-1</v>
      </c>
    </row>
    <row r="106" spans="1:9" x14ac:dyDescent="0.25">
      <c r="A106" s="79" t="s">
        <v>548</v>
      </c>
      <c r="B106" s="251">
        <v>0</v>
      </c>
      <c r="C106" s="250">
        <v>0</v>
      </c>
      <c r="D106" s="249">
        <v>2.7222389999999999E-2</v>
      </c>
      <c r="E106" s="250">
        <v>2.8057652567824616E-6</v>
      </c>
      <c r="F106" s="251">
        <v>0</v>
      </c>
      <c r="G106" s="250">
        <v>0</v>
      </c>
      <c r="H106" s="250">
        <v>-1</v>
      </c>
      <c r="I106" s="252" t="s">
        <v>33</v>
      </c>
    </row>
    <row r="107" spans="1:9" x14ac:dyDescent="0.25">
      <c r="A107" s="79" t="s">
        <v>549</v>
      </c>
      <c r="B107" s="251">
        <v>0</v>
      </c>
      <c r="C107" s="250">
        <v>0</v>
      </c>
      <c r="D107" s="249">
        <v>0</v>
      </c>
      <c r="E107" s="250">
        <v>0</v>
      </c>
      <c r="F107" s="251">
        <v>0</v>
      </c>
      <c r="G107" s="250">
        <v>0</v>
      </c>
      <c r="H107" s="250" t="s">
        <v>33</v>
      </c>
      <c r="I107" s="252" t="s">
        <v>33</v>
      </c>
    </row>
    <row r="108" spans="1:9" x14ac:dyDescent="0.25">
      <c r="A108" s="79" t="s">
        <v>365</v>
      </c>
      <c r="B108" s="251">
        <v>0</v>
      </c>
      <c r="C108" s="250">
        <v>0</v>
      </c>
      <c r="D108" s="249">
        <v>0</v>
      </c>
      <c r="E108" s="250">
        <v>0</v>
      </c>
      <c r="F108" s="251">
        <v>0</v>
      </c>
      <c r="G108" s="250">
        <v>0</v>
      </c>
      <c r="H108" s="250" t="s">
        <v>33</v>
      </c>
      <c r="I108" s="252" t="s">
        <v>33</v>
      </c>
    </row>
    <row r="109" spans="1:9" x14ac:dyDescent="0.25">
      <c r="A109" s="79" t="s">
        <v>550</v>
      </c>
      <c r="B109" s="251">
        <v>4.8700799999999997E-3</v>
      </c>
      <c r="C109" s="250">
        <v>5.9492622265496923E-7</v>
      </c>
      <c r="D109" s="249">
        <v>2.0000000000000002E-5</v>
      </c>
      <c r="E109" s="250">
        <v>2.061365851258807E-9</v>
      </c>
      <c r="F109" s="251">
        <v>0</v>
      </c>
      <c r="G109" s="250">
        <v>0</v>
      </c>
      <c r="H109" s="250">
        <v>-1</v>
      </c>
      <c r="I109" s="252">
        <v>-1</v>
      </c>
    </row>
    <row r="110" spans="1:9" x14ac:dyDescent="0.25">
      <c r="A110" s="79" t="s">
        <v>551</v>
      </c>
      <c r="B110" s="251">
        <v>0.33837699999999998</v>
      </c>
      <c r="C110" s="250">
        <v>4.1335943237753898E-5</v>
      </c>
      <c r="D110" s="249">
        <v>0</v>
      </c>
      <c r="E110" s="250">
        <v>0</v>
      </c>
      <c r="F110" s="251">
        <v>0</v>
      </c>
      <c r="G110" s="250">
        <v>0</v>
      </c>
      <c r="H110" s="250" t="s">
        <v>33</v>
      </c>
      <c r="I110" s="252">
        <v>-1</v>
      </c>
    </row>
    <row r="111" spans="1:9" x14ac:dyDescent="0.25">
      <c r="A111" s="79" t="s">
        <v>552</v>
      </c>
      <c r="B111" s="251">
        <v>1.7445E-3</v>
      </c>
      <c r="C111" s="250">
        <v>2.1310713487696173E-7</v>
      </c>
      <c r="D111" s="249">
        <v>0</v>
      </c>
      <c r="E111" s="250">
        <v>0</v>
      </c>
      <c r="F111" s="251">
        <v>0</v>
      </c>
      <c r="G111" s="250">
        <v>0</v>
      </c>
      <c r="H111" s="250" t="s">
        <v>33</v>
      </c>
      <c r="I111" s="252">
        <v>-1</v>
      </c>
    </row>
    <row r="112" spans="1:9" x14ac:dyDescent="0.25">
      <c r="A112" s="79" t="s">
        <v>553</v>
      </c>
      <c r="B112" s="251">
        <v>0</v>
      </c>
      <c r="C112" s="250">
        <v>0</v>
      </c>
      <c r="D112" s="249">
        <v>0</v>
      </c>
      <c r="E112" s="250">
        <v>0</v>
      </c>
      <c r="F112" s="251">
        <v>0</v>
      </c>
      <c r="G112" s="250">
        <v>0</v>
      </c>
      <c r="H112" s="250" t="s">
        <v>33</v>
      </c>
      <c r="I112" s="252" t="s">
        <v>33</v>
      </c>
    </row>
    <row r="113" spans="1:9" x14ac:dyDescent="0.25">
      <c r="A113" s="79" t="s">
        <v>554</v>
      </c>
      <c r="B113" s="251">
        <v>0</v>
      </c>
      <c r="C113" s="250">
        <v>0</v>
      </c>
      <c r="D113" s="249">
        <v>7.1829789999999991E-2</v>
      </c>
      <c r="E113" s="250">
        <v>7.4033738104545659E-6</v>
      </c>
      <c r="F113" s="251">
        <v>0</v>
      </c>
      <c r="G113" s="250">
        <v>0</v>
      </c>
      <c r="H113" s="250">
        <v>-1</v>
      </c>
      <c r="I113" s="252" t="s">
        <v>33</v>
      </c>
    </row>
    <row r="114" spans="1:9" x14ac:dyDescent="0.25">
      <c r="A114" s="79" t="s">
        <v>555</v>
      </c>
      <c r="B114" s="251">
        <v>1.0460000000000001E-3</v>
      </c>
      <c r="C114" s="250">
        <v>1.2777876932146862E-7</v>
      </c>
      <c r="D114" s="249">
        <v>1.0549999999999999E-3</v>
      </c>
      <c r="E114" s="250">
        <v>1.0873704865390207E-7</v>
      </c>
      <c r="F114" s="251">
        <v>0</v>
      </c>
      <c r="G114" s="250">
        <v>0</v>
      </c>
      <c r="H114" s="250">
        <v>-1</v>
      </c>
      <c r="I114" s="252">
        <v>-1</v>
      </c>
    </row>
    <row r="115" spans="1:9" x14ac:dyDescent="0.25">
      <c r="A115" s="79" t="s">
        <v>556</v>
      </c>
      <c r="B115" s="251">
        <v>0.32223890000000005</v>
      </c>
      <c r="C115" s="250">
        <v>3.9364522054974951E-5</v>
      </c>
      <c r="D115" s="249">
        <v>0</v>
      </c>
      <c r="E115" s="250">
        <v>0</v>
      </c>
      <c r="F115" s="251">
        <v>0</v>
      </c>
      <c r="G115" s="250">
        <v>0</v>
      </c>
      <c r="H115" s="250" t="s">
        <v>33</v>
      </c>
      <c r="I115" s="252">
        <v>-1</v>
      </c>
    </row>
    <row r="116" spans="1:9" x14ac:dyDescent="0.25">
      <c r="A116" s="79" t="s">
        <v>371</v>
      </c>
      <c r="B116" s="251">
        <v>0</v>
      </c>
      <c r="C116" s="250">
        <v>0</v>
      </c>
      <c r="D116" s="249">
        <v>0</v>
      </c>
      <c r="E116" s="250">
        <v>0</v>
      </c>
      <c r="F116" s="251">
        <v>0</v>
      </c>
      <c r="G116" s="250">
        <v>0</v>
      </c>
      <c r="H116" s="250" t="s">
        <v>33</v>
      </c>
      <c r="I116" s="252" t="s">
        <v>33</v>
      </c>
    </row>
    <row r="117" spans="1:9" x14ac:dyDescent="0.25">
      <c r="A117" s="79" t="s">
        <v>557</v>
      </c>
      <c r="B117" s="251">
        <v>0</v>
      </c>
      <c r="C117" s="250">
        <v>0</v>
      </c>
      <c r="D117" s="249">
        <v>4.8846000000000001E-2</v>
      </c>
      <c r="E117" s="250">
        <v>5.0344738185293841E-6</v>
      </c>
      <c r="F117" s="251">
        <v>0</v>
      </c>
      <c r="G117" s="250">
        <v>0</v>
      </c>
      <c r="H117" s="250">
        <v>-1</v>
      </c>
      <c r="I117" s="252" t="s">
        <v>33</v>
      </c>
    </row>
    <row r="118" spans="1:9" x14ac:dyDescent="0.25">
      <c r="A118" s="79" t="s">
        <v>558</v>
      </c>
      <c r="B118" s="251">
        <v>0.27200000000000002</v>
      </c>
      <c r="C118" s="250">
        <v>3.3227366400993752E-5</v>
      </c>
      <c r="D118" s="249">
        <v>0</v>
      </c>
      <c r="E118" s="250">
        <v>0</v>
      </c>
      <c r="F118" s="251">
        <v>0</v>
      </c>
      <c r="G118" s="250">
        <v>0</v>
      </c>
      <c r="H118" s="250" t="s">
        <v>33</v>
      </c>
      <c r="I118" s="252">
        <v>-1</v>
      </c>
    </row>
    <row r="119" spans="1:9" x14ac:dyDescent="0.25">
      <c r="A119" s="79" t="s">
        <v>373</v>
      </c>
      <c r="B119" s="251">
        <v>0.64481860000000002</v>
      </c>
      <c r="C119" s="250">
        <v>7.8770676045499373E-5</v>
      </c>
      <c r="D119" s="249">
        <v>0</v>
      </c>
      <c r="E119" s="250">
        <v>0</v>
      </c>
      <c r="F119" s="251">
        <v>0</v>
      </c>
      <c r="G119" s="250">
        <v>0</v>
      </c>
      <c r="H119" s="250" t="s">
        <v>33</v>
      </c>
      <c r="I119" s="252">
        <v>-1</v>
      </c>
    </row>
    <row r="120" spans="1:9" x14ac:dyDescent="0.25">
      <c r="A120" s="79" t="s">
        <v>559</v>
      </c>
      <c r="B120" s="251">
        <v>0</v>
      </c>
      <c r="C120" s="250">
        <v>0</v>
      </c>
      <c r="D120" s="249">
        <v>8.7330000000000005E-2</v>
      </c>
      <c r="E120" s="250">
        <v>9.0009539895215806E-6</v>
      </c>
      <c r="F120" s="251">
        <v>0</v>
      </c>
      <c r="G120" s="250">
        <v>0</v>
      </c>
      <c r="H120" s="250">
        <v>-1</v>
      </c>
      <c r="I120" s="252" t="s">
        <v>33</v>
      </c>
    </row>
    <row r="121" spans="1:9" x14ac:dyDescent="0.25">
      <c r="A121" s="79" t="s">
        <v>560</v>
      </c>
      <c r="B121" s="251">
        <v>4.5999999999999999E-2</v>
      </c>
      <c r="C121" s="250">
        <v>5.6193340236974723E-6</v>
      </c>
      <c r="D121" s="249">
        <v>0</v>
      </c>
      <c r="E121" s="250">
        <v>0</v>
      </c>
      <c r="F121" s="251">
        <v>0</v>
      </c>
      <c r="G121" s="250">
        <v>0</v>
      </c>
      <c r="H121" s="250" t="s">
        <v>33</v>
      </c>
      <c r="I121" s="252">
        <v>-1</v>
      </c>
    </row>
    <row r="122" spans="1:9" x14ac:dyDescent="0.25">
      <c r="A122" s="79" t="s">
        <v>561</v>
      </c>
      <c r="B122" s="251">
        <v>0</v>
      </c>
      <c r="C122" s="250">
        <v>0</v>
      </c>
      <c r="D122" s="249">
        <v>0</v>
      </c>
      <c r="E122" s="250">
        <v>0</v>
      </c>
      <c r="F122" s="251">
        <v>0</v>
      </c>
      <c r="G122" s="250">
        <v>0</v>
      </c>
      <c r="H122" s="250" t="s">
        <v>33</v>
      </c>
      <c r="I122" s="252" t="s">
        <v>33</v>
      </c>
    </row>
    <row r="123" spans="1:9" x14ac:dyDescent="0.25">
      <c r="A123" s="79" t="s">
        <v>562</v>
      </c>
      <c r="B123" s="251">
        <v>0.16509748999999999</v>
      </c>
      <c r="C123" s="250">
        <v>2.0168216147479415E-5</v>
      </c>
      <c r="D123" s="249">
        <v>5.8181540000000004E-2</v>
      </c>
      <c r="E123" s="250">
        <v>5.996671986482417E-6</v>
      </c>
      <c r="F123" s="251">
        <v>0</v>
      </c>
      <c r="G123" s="250">
        <v>0</v>
      </c>
      <c r="H123" s="250">
        <v>-1</v>
      </c>
      <c r="I123" s="252">
        <v>-1</v>
      </c>
    </row>
    <row r="124" spans="1:9" x14ac:dyDescent="0.25">
      <c r="A124" s="79" t="s">
        <v>563</v>
      </c>
      <c r="B124" s="251">
        <v>0</v>
      </c>
      <c r="C124" s="250">
        <v>0</v>
      </c>
      <c r="D124" s="249">
        <v>0</v>
      </c>
      <c r="E124" s="250">
        <v>0</v>
      </c>
      <c r="F124" s="251">
        <v>0</v>
      </c>
      <c r="G124" s="250">
        <v>0</v>
      </c>
      <c r="H124" s="250" t="s">
        <v>33</v>
      </c>
      <c r="I124" s="252" t="s">
        <v>33</v>
      </c>
    </row>
    <row r="125" spans="1:9" x14ac:dyDescent="0.25">
      <c r="A125" s="79" t="s">
        <v>564</v>
      </c>
      <c r="B125" s="251">
        <v>0</v>
      </c>
      <c r="C125" s="250">
        <v>0</v>
      </c>
      <c r="D125" s="249">
        <v>0</v>
      </c>
      <c r="E125" s="250">
        <v>0</v>
      </c>
      <c r="F125" s="251">
        <v>0</v>
      </c>
      <c r="G125" s="250">
        <v>0</v>
      </c>
      <c r="H125" s="250" t="s">
        <v>33</v>
      </c>
      <c r="I125" s="252" t="s">
        <v>33</v>
      </c>
    </row>
    <row r="126" spans="1:9" x14ac:dyDescent="0.25">
      <c r="A126" s="79" t="s">
        <v>352</v>
      </c>
      <c r="B126" s="251">
        <v>0</v>
      </c>
      <c r="C126" s="250">
        <v>0</v>
      </c>
      <c r="D126" s="249">
        <v>0.19625589000000002</v>
      </c>
      <c r="E126" s="250">
        <v>2.022775948772024E-5</v>
      </c>
      <c r="F126" s="251">
        <v>0</v>
      </c>
      <c r="G126" s="250">
        <v>0</v>
      </c>
      <c r="H126" s="250">
        <v>-1</v>
      </c>
      <c r="I126" s="252" t="s">
        <v>33</v>
      </c>
    </row>
    <row r="127" spans="1:9" x14ac:dyDescent="0.25">
      <c r="A127" s="79" t="s">
        <v>565</v>
      </c>
      <c r="B127" s="251">
        <v>2.529141E-2</v>
      </c>
      <c r="C127" s="250">
        <v>3.0895843634844018E-6</v>
      </c>
      <c r="D127" s="249">
        <v>0</v>
      </c>
      <c r="E127" s="250">
        <v>0</v>
      </c>
      <c r="F127" s="251">
        <v>0</v>
      </c>
      <c r="G127" s="250">
        <v>0</v>
      </c>
      <c r="H127" s="250" t="s">
        <v>33</v>
      </c>
      <c r="I127" s="252">
        <v>-1</v>
      </c>
    </row>
    <row r="128" spans="1:9" x14ac:dyDescent="0.25">
      <c r="A128" s="79" t="s">
        <v>566</v>
      </c>
      <c r="B128" s="251">
        <v>0</v>
      </c>
      <c r="C128" s="250">
        <v>0</v>
      </c>
      <c r="D128" s="249">
        <v>0</v>
      </c>
      <c r="E128" s="250">
        <v>0</v>
      </c>
      <c r="F128" s="251">
        <v>0</v>
      </c>
      <c r="G128" s="250">
        <v>0</v>
      </c>
      <c r="H128" s="250" t="s">
        <v>33</v>
      </c>
      <c r="I128" s="252" t="s">
        <v>33</v>
      </c>
    </row>
    <row r="129" spans="1:9" x14ac:dyDescent="0.25">
      <c r="A129" s="79" t="s">
        <v>567</v>
      </c>
      <c r="B129" s="251">
        <v>3.2729000000000001E-2</v>
      </c>
      <c r="C129" s="250">
        <v>3.9981561578607517E-6</v>
      </c>
      <c r="D129" s="249">
        <v>0</v>
      </c>
      <c r="E129" s="250">
        <v>0</v>
      </c>
      <c r="F129" s="251">
        <v>0</v>
      </c>
      <c r="G129" s="250">
        <v>0</v>
      </c>
      <c r="H129" s="250" t="s">
        <v>33</v>
      </c>
      <c r="I129" s="252">
        <v>-1</v>
      </c>
    </row>
    <row r="130" spans="1:9" x14ac:dyDescent="0.25">
      <c r="A130" s="79" t="s">
        <v>568</v>
      </c>
      <c r="B130" s="251">
        <v>0</v>
      </c>
      <c r="C130" s="250">
        <v>0</v>
      </c>
      <c r="D130" s="249">
        <v>1E-3</v>
      </c>
      <c r="E130" s="250">
        <v>1.0306829256294035E-7</v>
      </c>
      <c r="F130" s="251">
        <v>0</v>
      </c>
      <c r="G130" s="250">
        <v>0</v>
      </c>
      <c r="H130" s="250">
        <v>-1</v>
      </c>
      <c r="I130" s="252" t="s">
        <v>33</v>
      </c>
    </row>
    <row r="131" spans="1:9" x14ac:dyDescent="0.25">
      <c r="A131" s="79" t="s">
        <v>569</v>
      </c>
      <c r="B131" s="251">
        <v>6.0957860000000003E-2</v>
      </c>
      <c r="C131" s="250">
        <v>7.4465777545605914E-6</v>
      </c>
      <c r="D131" s="249">
        <v>0</v>
      </c>
      <c r="E131" s="250">
        <v>0</v>
      </c>
      <c r="F131" s="251">
        <v>0</v>
      </c>
      <c r="G131" s="250">
        <v>0</v>
      </c>
      <c r="H131" s="250" t="s">
        <v>33</v>
      </c>
      <c r="I131" s="252">
        <v>-1</v>
      </c>
    </row>
    <row r="132" spans="1:9" x14ac:dyDescent="0.25">
      <c r="A132" s="79" t="s">
        <v>570</v>
      </c>
      <c r="B132" s="251">
        <v>6.3172909999999999E-2</v>
      </c>
      <c r="C132" s="250">
        <v>7.7171670117169197E-6</v>
      </c>
      <c r="D132" s="249">
        <v>0.14520626</v>
      </c>
      <c r="E132" s="250">
        <v>1.4966161287650384E-5</v>
      </c>
      <c r="F132" s="251">
        <v>0</v>
      </c>
      <c r="G132" s="250">
        <v>0</v>
      </c>
      <c r="H132" s="250">
        <v>-1</v>
      </c>
      <c r="I132" s="252">
        <v>-1</v>
      </c>
    </row>
    <row r="133" spans="1:9" x14ac:dyDescent="0.25">
      <c r="A133" s="79" t="s">
        <v>571</v>
      </c>
      <c r="B133" s="251">
        <v>0.32406499999999999</v>
      </c>
      <c r="C133" s="250">
        <v>3.9587597399772201E-5</v>
      </c>
      <c r="D133" s="249">
        <v>0</v>
      </c>
      <c r="E133" s="250">
        <v>0</v>
      </c>
      <c r="F133" s="251">
        <v>0</v>
      </c>
      <c r="G133" s="250">
        <v>0</v>
      </c>
      <c r="H133" s="250" t="s">
        <v>33</v>
      </c>
      <c r="I133" s="252">
        <v>-1</v>
      </c>
    </row>
    <row r="134" spans="1:9" x14ac:dyDescent="0.25">
      <c r="A134" s="79" t="s">
        <v>572</v>
      </c>
      <c r="B134" s="251">
        <v>5.3792960000000001E-2</v>
      </c>
      <c r="C134" s="250">
        <v>6.5713176165955908E-6</v>
      </c>
      <c r="D134" s="249">
        <v>0</v>
      </c>
      <c r="E134" s="250">
        <v>0</v>
      </c>
      <c r="F134" s="251">
        <v>0</v>
      </c>
      <c r="G134" s="250">
        <v>0</v>
      </c>
      <c r="H134" s="250" t="s">
        <v>33</v>
      </c>
      <c r="I134" s="252">
        <v>-1</v>
      </c>
    </row>
    <row r="135" spans="1:9" x14ac:dyDescent="0.25">
      <c r="A135" s="79" t="s">
        <v>573</v>
      </c>
      <c r="B135" s="251">
        <v>0</v>
      </c>
      <c r="C135" s="250">
        <v>0</v>
      </c>
      <c r="D135" s="249">
        <v>0</v>
      </c>
      <c r="E135" s="250">
        <v>0</v>
      </c>
      <c r="F135" s="251">
        <v>0</v>
      </c>
      <c r="G135" s="250">
        <v>0</v>
      </c>
      <c r="H135" s="250" t="s">
        <v>33</v>
      </c>
      <c r="I135" s="252" t="s">
        <v>33</v>
      </c>
    </row>
    <row r="136" spans="1:9" x14ac:dyDescent="0.25">
      <c r="A136" s="79" t="s">
        <v>378</v>
      </c>
      <c r="B136" s="251">
        <v>1.9949999999999998E-3</v>
      </c>
      <c r="C136" s="250">
        <v>2.4370807341905341E-7</v>
      </c>
      <c r="D136" s="249">
        <v>0</v>
      </c>
      <c r="E136" s="250">
        <v>0</v>
      </c>
      <c r="F136" s="251">
        <v>0</v>
      </c>
      <c r="G136" s="250">
        <v>0</v>
      </c>
      <c r="H136" s="250" t="s">
        <v>33</v>
      </c>
      <c r="I136" s="252">
        <v>-1</v>
      </c>
    </row>
    <row r="137" spans="1:9" x14ac:dyDescent="0.25">
      <c r="A137" s="79" t="s">
        <v>574</v>
      </c>
      <c r="B137" s="251">
        <v>7.85E-4</v>
      </c>
      <c r="C137" s="250">
        <v>9.5895156708750341E-8</v>
      </c>
      <c r="D137" s="249">
        <v>2.9991E-2</v>
      </c>
      <c r="E137" s="250">
        <v>3.0911211622551439E-6</v>
      </c>
      <c r="F137" s="251">
        <v>0</v>
      </c>
      <c r="G137" s="250">
        <v>0</v>
      </c>
      <c r="H137" s="250">
        <v>-1</v>
      </c>
      <c r="I137" s="252">
        <v>-1</v>
      </c>
    </row>
    <row r="138" spans="1:9" x14ac:dyDescent="0.25">
      <c r="A138" s="79" t="s">
        <v>575</v>
      </c>
      <c r="B138" s="251">
        <v>0.48685832000000001</v>
      </c>
      <c r="C138" s="250">
        <v>5.9474337441221558E-5</v>
      </c>
      <c r="D138" s="249">
        <v>0</v>
      </c>
      <c r="E138" s="250">
        <v>0</v>
      </c>
      <c r="F138" s="251">
        <v>0</v>
      </c>
      <c r="G138" s="250">
        <v>0</v>
      </c>
      <c r="H138" s="250" t="s">
        <v>33</v>
      </c>
      <c r="I138" s="252">
        <v>-1</v>
      </c>
    </row>
    <row r="139" spans="1:9" x14ac:dyDescent="0.25">
      <c r="A139" s="79" t="s">
        <v>576</v>
      </c>
      <c r="B139" s="251">
        <v>0.39597300000000002</v>
      </c>
      <c r="C139" s="250">
        <v>4.8371838073164328E-5</v>
      </c>
      <c r="D139" s="249">
        <v>1.95505</v>
      </c>
      <c r="E139" s="250">
        <v>2.0150366537517652E-4</v>
      </c>
      <c r="F139" s="251">
        <v>0</v>
      </c>
      <c r="G139" s="250">
        <v>0</v>
      </c>
      <c r="H139" s="250">
        <v>-1</v>
      </c>
      <c r="I139" s="252">
        <v>-1</v>
      </c>
    </row>
    <row r="140" spans="1:9" x14ac:dyDescent="0.25">
      <c r="A140" s="79" t="s">
        <v>577</v>
      </c>
      <c r="B140" s="251">
        <v>5.7971000000000002E-2</v>
      </c>
      <c r="C140" s="250">
        <v>7.0817046236470906E-6</v>
      </c>
      <c r="D140" s="249">
        <v>0</v>
      </c>
      <c r="E140" s="250">
        <v>0</v>
      </c>
      <c r="F140" s="251">
        <v>0</v>
      </c>
      <c r="G140" s="250">
        <v>0</v>
      </c>
      <c r="H140" s="250" t="s">
        <v>33</v>
      </c>
      <c r="I140" s="252">
        <v>-1</v>
      </c>
    </row>
    <row r="141" spans="1:9" ht="15.75" thickBot="1" x14ac:dyDescent="0.3">
      <c r="A141" s="80" t="s">
        <v>578</v>
      </c>
      <c r="B141" s="255">
        <v>0</v>
      </c>
      <c r="C141" s="256">
        <v>0</v>
      </c>
      <c r="D141" s="257">
        <v>0</v>
      </c>
      <c r="E141" s="256">
        <v>0</v>
      </c>
      <c r="F141" s="255">
        <v>0</v>
      </c>
      <c r="G141" s="256">
        <v>0</v>
      </c>
      <c r="H141" s="256" t="s">
        <v>33</v>
      </c>
      <c r="I141" s="258" t="s">
        <v>33</v>
      </c>
    </row>
    <row r="142" spans="1:9" ht="15.75" thickBot="1" x14ac:dyDescent="0.3">
      <c r="A142" s="163" t="s">
        <v>402</v>
      </c>
      <c r="B142" s="259">
        <v>8186.0234337400016</v>
      </c>
      <c r="C142" s="260">
        <v>1</v>
      </c>
      <c r="D142" s="261">
        <v>9702.3049003099914</v>
      </c>
      <c r="E142" s="260">
        <v>1</v>
      </c>
      <c r="F142" s="259">
        <v>9337.4389530800036</v>
      </c>
      <c r="G142" s="260">
        <v>1</v>
      </c>
      <c r="H142" s="262">
        <v>-3.7606110195354758E-2</v>
      </c>
      <c r="I142" s="263">
        <v>0.14065626963566458</v>
      </c>
    </row>
  </sheetData>
  <sortState ref="A6:I142">
    <sortCondition descending="1" ref="F5:F142"/>
  </sortState>
  <mergeCells count="7">
    <mergeCell ref="A2:I2"/>
    <mergeCell ref="I3:I4"/>
    <mergeCell ref="A3:A4"/>
    <mergeCell ref="F3:G3"/>
    <mergeCell ref="D3:E3"/>
    <mergeCell ref="B3:C3"/>
    <mergeCell ref="H3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Tab 1  Cumulative Trade Value</vt:lpstr>
      <vt:lpstr>Tab 2 Trade by World Zone</vt:lpstr>
      <vt:lpstr>Tab 3 Export by ISIC</vt:lpstr>
      <vt:lpstr>Tab 4  Re-exports by ISIC</vt:lpstr>
      <vt:lpstr>Tab 5  Imports by ISIC</vt:lpstr>
      <vt:lpstr>Tab 6  October 2021 Revisions</vt:lpstr>
      <vt:lpstr>Tab 7 Trade Balance</vt:lpstr>
      <vt:lpstr>Tab 8 Quaterly</vt:lpstr>
      <vt:lpstr>Tab 9 Export by Partner</vt:lpstr>
      <vt:lpstr>Tab 10 Import by Partner</vt:lpstr>
      <vt:lpstr>Tab 11 Exports by Products</vt:lpstr>
      <vt:lpstr>Tab 12 Re-export by Products</vt:lpstr>
      <vt:lpstr>Tab 13 Import by Product</vt:lpstr>
      <vt:lpstr>Tab 14 Top 5 exp prdt by partnr</vt:lpstr>
      <vt:lpstr>Tab15 Top 5 Re-export by partnr</vt:lpstr>
      <vt:lpstr>Tab16 Top5 imp prod  by partner</vt:lpstr>
      <vt:lpstr>Tab17 Expor by economic region</vt:lpstr>
      <vt:lpstr>Tab18 exportd produc by region</vt:lpstr>
      <vt:lpstr>Tab19 imp by economic region</vt:lpstr>
      <vt:lpstr>Tab20 Imported prdct by region</vt:lpstr>
      <vt:lpstr>Tab 21 Exp by Mode of Transport</vt:lpstr>
      <vt:lpstr>Tab 22 Imp by Mode of Transport</vt:lpstr>
      <vt:lpstr>Tab 23 Export by Weight</vt:lpstr>
      <vt:lpstr>Tab 24 Imports by Weight</vt:lpstr>
      <vt:lpstr>Tab 25 Export by Border Post</vt:lpstr>
      <vt:lpstr>Tab 26 Import by Border Post</vt:lpstr>
      <vt:lpstr>Tab 27 Comodity of the Month</vt:lpstr>
      <vt:lpstr>Tab 28 Skin care im by country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Tukondjere</dc:creator>
  <cp:lastModifiedBy>Isidor Kanyangela</cp:lastModifiedBy>
  <dcterms:created xsi:type="dcterms:W3CDTF">2022-01-06T09:26:23Z</dcterms:created>
  <dcterms:modified xsi:type="dcterms:W3CDTF">2022-02-03T07:56:41Z</dcterms:modified>
</cp:coreProperties>
</file>